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Mi unidad\PRJ.FLORA_CATALANA\PRJ.ITINERARIS\Fitor\"/>
    </mc:Choice>
  </mc:AlternateContent>
  <xr:revisionPtr revIDLastSave="0" documentId="10_ncr:100000_{EF7B6451-05B5-4C97-B315-77435459FB04}" xr6:coauthVersionLast="31" xr6:coauthVersionMax="31" xr10:uidLastSave="{00000000-0000-0000-0000-000000000000}"/>
  <bookViews>
    <workbookView xWindow="0" yWindow="0" windowWidth="23040" windowHeight="9675" xr2:uid="{00000000-000D-0000-FFFF-FFFF00000000}"/>
  </bookViews>
  <sheets>
    <sheet name="Zamia" sheetId="1" r:id="rId1"/>
    <sheet name="Etno" sheetId="12" r:id="rId2"/>
    <sheet name="Habitats" sheetId="14" r:id="rId3"/>
    <sheet name="Tesaure" sheetId="3" r:id="rId4"/>
    <sheet name="Tractament Nom" sheetId="2" r:id="rId5"/>
    <sheet name="Seleccio taxons" sheetId="5" r:id="rId6"/>
    <sheet name="Introduccio dades" sheetId="9" r:id="rId7"/>
    <sheet name="Tractametn dades" sheetId="10" r:id="rId8"/>
    <sheet name="HTML.RelacioPlantes" sheetId="4" r:id="rId9"/>
    <sheet name="HML.PlantesDestacades" sheetId="8" r:id="rId10"/>
    <sheet name="HTML.Elements Etno" sheetId="13" r:id="rId11"/>
    <sheet name="HTML habitats" sheetId="15" r:id="rId12"/>
    <sheet name="Variables" sheetId="11" r:id="rId13"/>
  </sheets>
  <definedNames>
    <definedName name="_xlnm._FilterDatabase" localSheetId="3" hidden="1">Tesaure!$A$1:$B$6165</definedName>
  </definedNames>
  <calcPr calcId="179017"/>
</workbook>
</file>

<file path=xl/calcChain.xml><?xml version="1.0" encoding="utf-8"?>
<calcChain xmlns="http://schemas.openxmlformats.org/spreadsheetml/2006/main">
  <c r="B51" i="10" l="1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5" i="2"/>
  <c r="F4" i="2"/>
  <c r="F3" i="2"/>
  <c r="F2" i="2"/>
  <c r="F6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5" i="2"/>
  <c r="E4" i="2"/>
  <c r="E3" i="2"/>
  <c r="E2" i="2"/>
  <c r="E6" i="2"/>
  <c r="N1501" i="2"/>
  <c r="N1500" i="2"/>
  <c r="N1499" i="2"/>
  <c r="N1498" i="2"/>
  <c r="N1497" i="2"/>
  <c r="N1496" i="2"/>
  <c r="N1495" i="2"/>
  <c r="N1494" i="2"/>
  <c r="N1493" i="2"/>
  <c r="N1492" i="2"/>
  <c r="N1491" i="2"/>
  <c r="N1490" i="2"/>
  <c r="N1489" i="2"/>
  <c r="N1488" i="2"/>
  <c r="N1487" i="2"/>
  <c r="N1486" i="2"/>
  <c r="N1485" i="2"/>
  <c r="N1484" i="2"/>
  <c r="N1483" i="2"/>
  <c r="N1482" i="2"/>
  <c r="N1481" i="2"/>
  <c r="N1480" i="2"/>
  <c r="N1479" i="2"/>
  <c r="N1478" i="2"/>
  <c r="N1477" i="2"/>
  <c r="N1476" i="2"/>
  <c r="N1475" i="2"/>
  <c r="N1474" i="2"/>
  <c r="N1473" i="2"/>
  <c r="N1472" i="2"/>
  <c r="N1471" i="2"/>
  <c r="N1470" i="2"/>
  <c r="N1469" i="2"/>
  <c r="N1468" i="2"/>
  <c r="N1467" i="2"/>
  <c r="N1466" i="2"/>
  <c r="N1465" i="2"/>
  <c r="N1464" i="2"/>
  <c r="N1463" i="2"/>
  <c r="N1462" i="2"/>
  <c r="N1461" i="2"/>
  <c r="N1460" i="2"/>
  <c r="N1459" i="2"/>
  <c r="N1458" i="2"/>
  <c r="N1457" i="2"/>
  <c r="N1456" i="2"/>
  <c r="N1455" i="2"/>
  <c r="N1454" i="2"/>
  <c r="N1453" i="2"/>
  <c r="N1452" i="2"/>
  <c r="N1451" i="2"/>
  <c r="N1450" i="2"/>
  <c r="N1449" i="2"/>
  <c r="N1448" i="2"/>
  <c r="N1447" i="2"/>
  <c r="N1446" i="2"/>
  <c r="N1445" i="2"/>
  <c r="N1444" i="2"/>
  <c r="N1443" i="2"/>
  <c r="N1442" i="2"/>
  <c r="N1441" i="2"/>
  <c r="N1440" i="2"/>
  <c r="N1439" i="2"/>
  <c r="N1438" i="2"/>
  <c r="N1437" i="2"/>
  <c r="N1436" i="2"/>
  <c r="N1435" i="2"/>
  <c r="N1434" i="2"/>
  <c r="N1433" i="2"/>
  <c r="N1432" i="2"/>
  <c r="N1431" i="2"/>
  <c r="N1430" i="2"/>
  <c r="N1429" i="2"/>
  <c r="N1428" i="2"/>
  <c r="N1427" i="2"/>
  <c r="N1426" i="2"/>
  <c r="N1425" i="2"/>
  <c r="N1424" i="2"/>
  <c r="N1423" i="2"/>
  <c r="N1422" i="2"/>
  <c r="N1421" i="2"/>
  <c r="N1420" i="2"/>
  <c r="N1419" i="2"/>
  <c r="N1418" i="2"/>
  <c r="N1417" i="2"/>
  <c r="N1416" i="2"/>
  <c r="N1415" i="2"/>
  <c r="N1414" i="2"/>
  <c r="N1413" i="2"/>
  <c r="N1412" i="2"/>
  <c r="N1411" i="2"/>
  <c r="N1410" i="2"/>
  <c r="N1409" i="2"/>
  <c r="N1408" i="2"/>
  <c r="N1407" i="2"/>
  <c r="N1406" i="2"/>
  <c r="N1405" i="2"/>
  <c r="N1404" i="2"/>
  <c r="N1403" i="2"/>
  <c r="N1402" i="2"/>
  <c r="N1401" i="2"/>
  <c r="N1400" i="2"/>
  <c r="N1399" i="2"/>
  <c r="N1398" i="2"/>
  <c r="N1397" i="2"/>
  <c r="N1396" i="2"/>
  <c r="N1395" i="2"/>
  <c r="N1394" i="2"/>
  <c r="N1393" i="2"/>
  <c r="N1392" i="2"/>
  <c r="N1391" i="2"/>
  <c r="N1390" i="2"/>
  <c r="N1389" i="2"/>
  <c r="N1388" i="2"/>
  <c r="N1387" i="2"/>
  <c r="N1386" i="2"/>
  <c r="N1385" i="2"/>
  <c r="N1384" i="2"/>
  <c r="N1383" i="2"/>
  <c r="N1382" i="2"/>
  <c r="N1381" i="2"/>
  <c r="N1380" i="2"/>
  <c r="N1379" i="2"/>
  <c r="N1378" i="2"/>
  <c r="N1377" i="2"/>
  <c r="N1376" i="2"/>
  <c r="N1375" i="2"/>
  <c r="N1374" i="2"/>
  <c r="N1373" i="2"/>
  <c r="N1372" i="2"/>
  <c r="N1371" i="2"/>
  <c r="N1370" i="2"/>
  <c r="N1369" i="2"/>
  <c r="N1368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5" i="2"/>
  <c r="N1354" i="2"/>
  <c r="N1353" i="2"/>
  <c r="N1352" i="2"/>
  <c r="N1351" i="2"/>
  <c r="N1350" i="2"/>
  <c r="N1349" i="2"/>
  <c r="N1348" i="2"/>
  <c r="N1347" i="2"/>
  <c r="N1346" i="2"/>
  <c r="N1345" i="2"/>
  <c r="N1344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6" i="2"/>
  <c r="N1325" i="2"/>
  <c r="N1324" i="2"/>
  <c r="N1323" i="2"/>
  <c r="N1322" i="2"/>
  <c r="N1321" i="2"/>
  <c r="N1320" i="2"/>
  <c r="N1319" i="2"/>
  <c r="N1318" i="2"/>
  <c r="N1317" i="2"/>
  <c r="N1316" i="2"/>
  <c r="N1315" i="2"/>
  <c r="N1314" i="2"/>
  <c r="N1313" i="2"/>
  <c r="N1312" i="2"/>
  <c r="N1311" i="2"/>
  <c r="N1310" i="2"/>
  <c r="N1309" i="2"/>
  <c r="N1308" i="2"/>
  <c r="N1307" i="2"/>
  <c r="N1306" i="2"/>
  <c r="N1305" i="2"/>
  <c r="N1304" i="2"/>
  <c r="N1303" i="2"/>
  <c r="N1302" i="2"/>
  <c r="N1301" i="2"/>
  <c r="N1300" i="2"/>
  <c r="N1299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80" i="2"/>
  <c r="N1279" i="2"/>
  <c r="N1278" i="2"/>
  <c r="N1277" i="2"/>
  <c r="N1276" i="2"/>
  <c r="N1275" i="2"/>
  <c r="N1274" i="2"/>
  <c r="N1273" i="2"/>
  <c r="N1272" i="2"/>
  <c r="N1271" i="2"/>
  <c r="N1270" i="2"/>
  <c r="N1269" i="2"/>
  <c r="N1268" i="2"/>
  <c r="N1267" i="2"/>
  <c r="N1266" i="2"/>
  <c r="N1265" i="2"/>
  <c r="N1264" i="2"/>
  <c r="N1263" i="2"/>
  <c r="N1262" i="2"/>
  <c r="N1261" i="2"/>
  <c r="N1260" i="2"/>
  <c r="N1259" i="2"/>
  <c r="N1258" i="2"/>
  <c r="N1257" i="2"/>
  <c r="N1256" i="2"/>
  <c r="N1255" i="2"/>
  <c r="N1254" i="2"/>
  <c r="N1253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34" i="2"/>
  <c r="N1233" i="2"/>
  <c r="N1232" i="2"/>
  <c r="N1231" i="2"/>
  <c r="N1230" i="2"/>
  <c r="N1229" i="2"/>
  <c r="N1228" i="2"/>
  <c r="N1227" i="2"/>
  <c r="N1226" i="2"/>
  <c r="N1225" i="2"/>
  <c r="N1224" i="2"/>
  <c r="N1223" i="2"/>
  <c r="N1222" i="2"/>
  <c r="N1221" i="2"/>
  <c r="N1220" i="2"/>
  <c r="N1219" i="2"/>
  <c r="N1218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7" i="2"/>
  <c r="N1186" i="2"/>
  <c r="N1185" i="2"/>
  <c r="N1184" i="2"/>
  <c r="N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5" i="2"/>
  <c r="N1144" i="2"/>
  <c r="N1143" i="2"/>
  <c r="N1142" i="2"/>
  <c r="N1141" i="2"/>
  <c r="N1140" i="2"/>
  <c r="N1139" i="2"/>
  <c r="N1138" i="2"/>
  <c r="N1137" i="2"/>
  <c r="N1136" i="2"/>
  <c r="N1135" i="2"/>
  <c r="N1134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3" i="2"/>
  <c r="N1102" i="2"/>
  <c r="N1101" i="2"/>
  <c r="N1100" i="2"/>
  <c r="N1099" i="2"/>
  <c r="N1098" i="2"/>
  <c r="N1097" i="2"/>
  <c r="N1096" i="2"/>
  <c r="N1095" i="2"/>
  <c r="N1094" i="2"/>
  <c r="N1093" i="2"/>
  <c r="N1092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1" i="2"/>
  <c r="N1060" i="2"/>
  <c r="N1059" i="2"/>
  <c r="N1058" i="2"/>
  <c r="N1057" i="2"/>
  <c r="N1056" i="2"/>
  <c r="N1055" i="2"/>
  <c r="N1054" i="2"/>
  <c r="N1053" i="2"/>
  <c r="N1052" i="2"/>
  <c r="N1051" i="2"/>
  <c r="N1050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9" i="2"/>
  <c r="N1018" i="2"/>
  <c r="N1017" i="2"/>
  <c r="N1016" i="2"/>
  <c r="N1015" i="2"/>
  <c r="N1014" i="2"/>
  <c r="N1013" i="2"/>
  <c r="N1012" i="2"/>
  <c r="N1011" i="2"/>
  <c r="N1010" i="2"/>
  <c r="N1009" i="2"/>
  <c r="N1008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7" i="2"/>
  <c r="N976" i="2"/>
  <c r="N975" i="2"/>
  <c r="N974" i="2"/>
  <c r="N973" i="2"/>
  <c r="N972" i="2"/>
  <c r="N971" i="2"/>
  <c r="N970" i="2"/>
  <c r="N969" i="2"/>
  <c r="N968" i="2"/>
  <c r="N967" i="2"/>
  <c r="N966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5" i="2"/>
  <c r="N934" i="2"/>
  <c r="N933" i="2"/>
  <c r="N932" i="2"/>
  <c r="N931" i="2"/>
  <c r="N930" i="2"/>
  <c r="N929" i="2"/>
  <c r="N928" i="2"/>
  <c r="N927" i="2"/>
  <c r="N926" i="2"/>
  <c r="N925" i="2"/>
  <c r="N924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3" i="2"/>
  <c r="N892" i="2"/>
  <c r="N891" i="2"/>
  <c r="N890" i="2"/>
  <c r="N889" i="2"/>
  <c r="N888" i="2"/>
  <c r="N887" i="2"/>
  <c r="N886" i="2"/>
  <c r="N885" i="2"/>
  <c r="N884" i="2"/>
  <c r="N883" i="2"/>
  <c r="N882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1" i="2"/>
  <c r="N850" i="2"/>
  <c r="N849" i="2"/>
  <c r="N848" i="2"/>
  <c r="N847" i="2"/>
  <c r="N846" i="2"/>
  <c r="N845" i="2"/>
  <c r="N844" i="2"/>
  <c r="N843" i="2"/>
  <c r="N842" i="2"/>
  <c r="N841" i="2"/>
  <c r="N840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9" i="2"/>
  <c r="N808" i="2"/>
  <c r="N807" i="2"/>
  <c r="N806" i="2"/>
  <c r="N805" i="2"/>
  <c r="N804" i="2"/>
  <c r="N803" i="2"/>
  <c r="N802" i="2"/>
  <c r="N801" i="2"/>
  <c r="N800" i="2"/>
  <c r="N799" i="2"/>
  <c r="N798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7" i="2"/>
  <c r="N766" i="2"/>
  <c r="N765" i="2"/>
  <c r="N764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5" i="2"/>
  <c r="N724" i="2"/>
  <c r="N723" i="2"/>
  <c r="N722" i="2"/>
  <c r="N721" i="2"/>
  <c r="N720" i="2"/>
  <c r="N719" i="2"/>
  <c r="N718" i="2"/>
  <c r="N717" i="2"/>
  <c r="N716" i="2"/>
  <c r="N715" i="2"/>
  <c r="N714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3" i="2"/>
  <c r="N682" i="2"/>
  <c r="N681" i="2"/>
  <c r="N680" i="2"/>
  <c r="N679" i="2"/>
  <c r="N678" i="2"/>
  <c r="N677" i="2"/>
  <c r="N676" i="2"/>
  <c r="N675" i="2"/>
  <c r="N674" i="2"/>
  <c r="N673" i="2"/>
  <c r="N672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1" i="2"/>
  <c r="N640" i="2"/>
  <c r="N639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B1501" i="5" l="1"/>
  <c r="B1500" i="5"/>
  <c r="B1499" i="5"/>
  <c r="B1498" i="5"/>
  <c r="B1497" i="5"/>
  <c r="B1496" i="5"/>
  <c r="B1495" i="5"/>
  <c r="B1494" i="5"/>
  <c r="B1493" i="5"/>
  <c r="B1492" i="5"/>
  <c r="B1491" i="5"/>
  <c r="B1490" i="5"/>
  <c r="B1489" i="5"/>
  <c r="B1488" i="5"/>
  <c r="B1487" i="5"/>
  <c r="B1486" i="5"/>
  <c r="B1485" i="5"/>
  <c r="B1484" i="5"/>
  <c r="B1483" i="5"/>
  <c r="B1482" i="5"/>
  <c r="B1481" i="5"/>
  <c r="B1480" i="5"/>
  <c r="B1479" i="5"/>
  <c r="B1478" i="5"/>
  <c r="B1477" i="5"/>
  <c r="B1476" i="5"/>
  <c r="B1475" i="5"/>
  <c r="B1474" i="5"/>
  <c r="B1473" i="5"/>
  <c r="B1472" i="5"/>
  <c r="B1471" i="5"/>
  <c r="B1470" i="5"/>
  <c r="B1469" i="5"/>
  <c r="B1468" i="5"/>
  <c r="B1467" i="5"/>
  <c r="B1466" i="5"/>
  <c r="B1465" i="5"/>
  <c r="B1464" i="5"/>
  <c r="B1463" i="5"/>
  <c r="B1462" i="5"/>
  <c r="B1461" i="5"/>
  <c r="B1460" i="5"/>
  <c r="B1459" i="5"/>
  <c r="B1458" i="5"/>
  <c r="B1457" i="5"/>
  <c r="B1456" i="5"/>
  <c r="B1455" i="5"/>
  <c r="B1454" i="5"/>
  <c r="B1453" i="5"/>
  <c r="B1452" i="5"/>
  <c r="B1451" i="5"/>
  <c r="B1450" i="5"/>
  <c r="B1449" i="5"/>
  <c r="B1448" i="5"/>
  <c r="B1447" i="5"/>
  <c r="B1446" i="5"/>
  <c r="B1445" i="5"/>
  <c r="B1444" i="5"/>
  <c r="B1443" i="5"/>
  <c r="B1442" i="5"/>
  <c r="B1441" i="5"/>
  <c r="B1440" i="5"/>
  <c r="B1439" i="5"/>
  <c r="B1438" i="5"/>
  <c r="B1437" i="5"/>
  <c r="B1436" i="5"/>
  <c r="B1435" i="5"/>
  <c r="B1434" i="5"/>
  <c r="B1433" i="5"/>
  <c r="B1432" i="5"/>
  <c r="B1431" i="5"/>
  <c r="B1430" i="5"/>
  <c r="B1429" i="5"/>
  <c r="B1428" i="5"/>
  <c r="B1427" i="5"/>
  <c r="B1426" i="5"/>
  <c r="B1425" i="5"/>
  <c r="B1424" i="5"/>
  <c r="B1423" i="5"/>
  <c r="B1422" i="5"/>
  <c r="B1421" i="5"/>
  <c r="B1420" i="5"/>
  <c r="B1419" i="5"/>
  <c r="B1418" i="5"/>
  <c r="B1417" i="5"/>
  <c r="B1416" i="5"/>
  <c r="B1415" i="5"/>
  <c r="B1414" i="5"/>
  <c r="B1413" i="5"/>
  <c r="B1412" i="5"/>
  <c r="B1411" i="5"/>
  <c r="B1410" i="5"/>
  <c r="B1409" i="5"/>
  <c r="B1408" i="5"/>
  <c r="B1407" i="5"/>
  <c r="B1406" i="5"/>
  <c r="B1405" i="5"/>
  <c r="B1404" i="5"/>
  <c r="B1403" i="5"/>
  <c r="B1402" i="5"/>
  <c r="B1401" i="5"/>
  <c r="B1400" i="5"/>
  <c r="B1399" i="5"/>
  <c r="B1398" i="5"/>
  <c r="B1397" i="5"/>
  <c r="B1396" i="5"/>
  <c r="B1395" i="5"/>
  <c r="B1394" i="5"/>
  <c r="B1393" i="5"/>
  <c r="B1392" i="5"/>
  <c r="B1391" i="5"/>
  <c r="B1390" i="5"/>
  <c r="B1389" i="5"/>
  <c r="B1388" i="5"/>
  <c r="B1387" i="5"/>
  <c r="B1386" i="5"/>
  <c r="B1385" i="5"/>
  <c r="B1384" i="5"/>
  <c r="B1383" i="5"/>
  <c r="B1382" i="5"/>
  <c r="B1381" i="5"/>
  <c r="B1380" i="5"/>
  <c r="B1379" i="5"/>
  <c r="B1378" i="5"/>
  <c r="B1377" i="5"/>
  <c r="B1376" i="5"/>
  <c r="B1375" i="5"/>
  <c r="B1374" i="5"/>
  <c r="B1373" i="5"/>
  <c r="B1372" i="5"/>
  <c r="B1371" i="5"/>
  <c r="B1370" i="5"/>
  <c r="B1369" i="5"/>
  <c r="B1368" i="5"/>
  <c r="B1367" i="5"/>
  <c r="B1366" i="5"/>
  <c r="B1365" i="5"/>
  <c r="B1364" i="5"/>
  <c r="B1363" i="5"/>
  <c r="B1362" i="5"/>
  <c r="B1361" i="5"/>
  <c r="B1360" i="5"/>
  <c r="B1359" i="5"/>
  <c r="B1358" i="5"/>
  <c r="B1357" i="5"/>
  <c r="B1356" i="5"/>
  <c r="B1355" i="5"/>
  <c r="B1354" i="5"/>
  <c r="B1353" i="5"/>
  <c r="B1352" i="5"/>
  <c r="B1351" i="5"/>
  <c r="B1350" i="5"/>
  <c r="B1349" i="5"/>
  <c r="B1348" i="5"/>
  <c r="B1347" i="5"/>
  <c r="B1346" i="5"/>
  <c r="B1345" i="5"/>
  <c r="B1344" i="5"/>
  <c r="B1343" i="5"/>
  <c r="B1342" i="5"/>
  <c r="B1341" i="5"/>
  <c r="B1340" i="5"/>
  <c r="B1339" i="5"/>
  <c r="B1338" i="5"/>
  <c r="B1337" i="5"/>
  <c r="B1336" i="5"/>
  <c r="B1335" i="5"/>
  <c r="B1334" i="5"/>
  <c r="B1333" i="5"/>
  <c r="B1332" i="5"/>
  <c r="B1331" i="5"/>
  <c r="B1330" i="5"/>
  <c r="B1329" i="5"/>
  <c r="B1328" i="5"/>
  <c r="B1327" i="5"/>
  <c r="B1326" i="5"/>
  <c r="B1325" i="5"/>
  <c r="B1324" i="5"/>
  <c r="B1323" i="5"/>
  <c r="B1322" i="5"/>
  <c r="B1321" i="5"/>
  <c r="B1320" i="5"/>
  <c r="B1319" i="5"/>
  <c r="B1318" i="5"/>
  <c r="B1317" i="5"/>
  <c r="B1316" i="5"/>
  <c r="B1315" i="5"/>
  <c r="B1314" i="5"/>
  <c r="B1313" i="5"/>
  <c r="B1312" i="5"/>
  <c r="B1311" i="5"/>
  <c r="B1310" i="5"/>
  <c r="B1309" i="5"/>
  <c r="B1308" i="5"/>
  <c r="B1307" i="5"/>
  <c r="B1306" i="5"/>
  <c r="B1305" i="5"/>
  <c r="B1304" i="5"/>
  <c r="B1303" i="5"/>
  <c r="B1302" i="5"/>
  <c r="B1301" i="5"/>
  <c r="B1300" i="5"/>
  <c r="B1299" i="5"/>
  <c r="B1298" i="5"/>
  <c r="B1297" i="5"/>
  <c r="B1296" i="5"/>
  <c r="B1295" i="5"/>
  <c r="B1294" i="5"/>
  <c r="B1293" i="5"/>
  <c r="B1292" i="5"/>
  <c r="B1291" i="5"/>
  <c r="B1290" i="5"/>
  <c r="B1289" i="5"/>
  <c r="B1288" i="5"/>
  <c r="B1287" i="5"/>
  <c r="B1286" i="5"/>
  <c r="B1285" i="5"/>
  <c r="B1284" i="5"/>
  <c r="B1283" i="5"/>
  <c r="B1282" i="5"/>
  <c r="B1281" i="5"/>
  <c r="B1280" i="5"/>
  <c r="B1279" i="5"/>
  <c r="B1278" i="5"/>
  <c r="B1277" i="5"/>
  <c r="B1276" i="5"/>
  <c r="B1275" i="5"/>
  <c r="B1274" i="5"/>
  <c r="B1273" i="5"/>
  <c r="B1272" i="5"/>
  <c r="B1271" i="5"/>
  <c r="B1270" i="5"/>
  <c r="B1269" i="5"/>
  <c r="B1268" i="5"/>
  <c r="B1267" i="5"/>
  <c r="B1266" i="5"/>
  <c r="B1265" i="5"/>
  <c r="B1264" i="5"/>
  <c r="B1263" i="5"/>
  <c r="B1262" i="5"/>
  <c r="B1261" i="5"/>
  <c r="B1260" i="5"/>
  <c r="B1259" i="5"/>
  <c r="B1258" i="5"/>
  <c r="B1257" i="5"/>
  <c r="B1256" i="5"/>
  <c r="B1255" i="5"/>
  <c r="B1254" i="5"/>
  <c r="B1253" i="5"/>
  <c r="B1252" i="5"/>
  <c r="B1251" i="5"/>
  <c r="B1250" i="5"/>
  <c r="B1249" i="5"/>
  <c r="B1248" i="5"/>
  <c r="B1247" i="5"/>
  <c r="B1246" i="5"/>
  <c r="B1245" i="5"/>
  <c r="B1244" i="5"/>
  <c r="B1243" i="5"/>
  <c r="B1242" i="5"/>
  <c r="B1241" i="5"/>
  <c r="B1240" i="5"/>
  <c r="B1239" i="5"/>
  <c r="B1238" i="5"/>
  <c r="B1237" i="5"/>
  <c r="B1236" i="5"/>
  <c r="B1235" i="5"/>
  <c r="B1234" i="5"/>
  <c r="B1233" i="5"/>
  <c r="B1232" i="5"/>
  <c r="B1231" i="5"/>
  <c r="B1230" i="5"/>
  <c r="B1229" i="5"/>
  <c r="B1228" i="5"/>
  <c r="B1227" i="5"/>
  <c r="B1226" i="5"/>
  <c r="B1225" i="5"/>
  <c r="B1224" i="5"/>
  <c r="B1223" i="5"/>
  <c r="B1222" i="5"/>
  <c r="B1221" i="5"/>
  <c r="B1220" i="5"/>
  <c r="B1219" i="5"/>
  <c r="B1218" i="5"/>
  <c r="B1217" i="5"/>
  <c r="B1216" i="5"/>
  <c r="B1215" i="5"/>
  <c r="B1214" i="5"/>
  <c r="B1213" i="5"/>
  <c r="B1212" i="5"/>
  <c r="B1211" i="5"/>
  <c r="B1210" i="5"/>
  <c r="B1209" i="5"/>
  <c r="B1208" i="5"/>
  <c r="B1207" i="5"/>
  <c r="B1206" i="5"/>
  <c r="B1205" i="5"/>
  <c r="B1204" i="5"/>
  <c r="B1203" i="5"/>
  <c r="B1202" i="5"/>
  <c r="B1201" i="5"/>
  <c r="B1200" i="5"/>
  <c r="B1199" i="5"/>
  <c r="B1198" i="5"/>
  <c r="B1197" i="5"/>
  <c r="B1196" i="5"/>
  <c r="B1195" i="5"/>
  <c r="B1194" i="5"/>
  <c r="B1193" i="5"/>
  <c r="B1192" i="5"/>
  <c r="B1191" i="5"/>
  <c r="B1190" i="5"/>
  <c r="B1189" i="5"/>
  <c r="B1188" i="5"/>
  <c r="B1187" i="5"/>
  <c r="B1186" i="5"/>
  <c r="B1185" i="5"/>
  <c r="B1184" i="5"/>
  <c r="B1183" i="5"/>
  <c r="B1182" i="5"/>
  <c r="B1181" i="5"/>
  <c r="B1180" i="5"/>
  <c r="B1179" i="5"/>
  <c r="B1178" i="5"/>
  <c r="B1177" i="5"/>
  <c r="B1176" i="5"/>
  <c r="B1175" i="5"/>
  <c r="B1174" i="5"/>
  <c r="B1173" i="5"/>
  <c r="B1172" i="5"/>
  <c r="B1171" i="5"/>
  <c r="B1170" i="5"/>
  <c r="B1169" i="5"/>
  <c r="B1168" i="5"/>
  <c r="B1167" i="5"/>
  <c r="B1166" i="5"/>
  <c r="B1165" i="5"/>
  <c r="B1164" i="5"/>
  <c r="B1163" i="5"/>
  <c r="B1162" i="5"/>
  <c r="B1161" i="5"/>
  <c r="B1160" i="5"/>
  <c r="B1159" i="5"/>
  <c r="B1158" i="5"/>
  <c r="B1157" i="5"/>
  <c r="B1156" i="5"/>
  <c r="B1155" i="5"/>
  <c r="B1154" i="5"/>
  <c r="B1153" i="5"/>
  <c r="B1152" i="5"/>
  <c r="B1151" i="5"/>
  <c r="B1150" i="5"/>
  <c r="B1149" i="5"/>
  <c r="B1148" i="5"/>
  <c r="B1147" i="5"/>
  <c r="B1146" i="5"/>
  <c r="B1145" i="5"/>
  <c r="B1144" i="5"/>
  <c r="B1143" i="5"/>
  <c r="B1142" i="5"/>
  <c r="B1141" i="5"/>
  <c r="B1140" i="5"/>
  <c r="B1139" i="5"/>
  <c r="B1138" i="5"/>
  <c r="B1137" i="5"/>
  <c r="B1136" i="5"/>
  <c r="B1135" i="5"/>
  <c r="B1134" i="5"/>
  <c r="B1133" i="5"/>
  <c r="B1132" i="5"/>
  <c r="B1131" i="5"/>
  <c r="B1130" i="5"/>
  <c r="B1129" i="5"/>
  <c r="B1128" i="5"/>
  <c r="B1127" i="5"/>
  <c r="B1126" i="5"/>
  <c r="B1125" i="5"/>
  <c r="B1124" i="5"/>
  <c r="B1123" i="5"/>
  <c r="B1122" i="5"/>
  <c r="B1121" i="5"/>
  <c r="B1120" i="5"/>
  <c r="B1119" i="5"/>
  <c r="B1118" i="5"/>
  <c r="B1117" i="5"/>
  <c r="B1116" i="5"/>
  <c r="B1115" i="5"/>
  <c r="B1114" i="5"/>
  <c r="B1113" i="5"/>
  <c r="B1112" i="5"/>
  <c r="B1111" i="5"/>
  <c r="B1110" i="5"/>
  <c r="B1109" i="5"/>
  <c r="B1108" i="5"/>
  <c r="B1107" i="5"/>
  <c r="B1106" i="5"/>
  <c r="B1105" i="5"/>
  <c r="B1104" i="5"/>
  <c r="B1103" i="5"/>
  <c r="B1102" i="5"/>
  <c r="B1101" i="5"/>
  <c r="B1100" i="5"/>
  <c r="B1099" i="5"/>
  <c r="B1098" i="5"/>
  <c r="B1097" i="5"/>
  <c r="B1096" i="5"/>
  <c r="B1095" i="5"/>
  <c r="B1094" i="5"/>
  <c r="B1093" i="5"/>
  <c r="B1092" i="5"/>
  <c r="B1091" i="5"/>
  <c r="B1090" i="5"/>
  <c r="B1089" i="5"/>
  <c r="B1088" i="5"/>
  <c r="B1087" i="5"/>
  <c r="B1086" i="5"/>
  <c r="B1085" i="5"/>
  <c r="B1084" i="5"/>
  <c r="B1083" i="5"/>
  <c r="B1082" i="5"/>
  <c r="B1081" i="5"/>
  <c r="B1080" i="5"/>
  <c r="B1079" i="5"/>
  <c r="B1078" i="5"/>
  <c r="B1077" i="5"/>
  <c r="B1076" i="5"/>
  <c r="B1075" i="5"/>
  <c r="B1074" i="5"/>
  <c r="B1073" i="5"/>
  <c r="B1072" i="5"/>
  <c r="B1071" i="5"/>
  <c r="B1070" i="5"/>
  <c r="B1069" i="5"/>
  <c r="B1068" i="5"/>
  <c r="B1067" i="5"/>
  <c r="B1066" i="5"/>
  <c r="B1065" i="5"/>
  <c r="B1064" i="5"/>
  <c r="B1063" i="5"/>
  <c r="B1062" i="5"/>
  <c r="B1061" i="5"/>
  <c r="B1060" i="5"/>
  <c r="B1059" i="5"/>
  <c r="B1058" i="5"/>
  <c r="B1057" i="5"/>
  <c r="B1056" i="5"/>
  <c r="B1055" i="5"/>
  <c r="B1054" i="5"/>
  <c r="B1053" i="5"/>
  <c r="B1052" i="5"/>
  <c r="B1051" i="5"/>
  <c r="B1050" i="5"/>
  <c r="B1049" i="5"/>
  <c r="B1048" i="5"/>
  <c r="B1047" i="5"/>
  <c r="B1046" i="5"/>
  <c r="B1045" i="5"/>
  <c r="B1044" i="5"/>
  <c r="B1043" i="5"/>
  <c r="B1042" i="5"/>
  <c r="B1041" i="5"/>
  <c r="B1040" i="5"/>
  <c r="B1039" i="5"/>
  <c r="B1038" i="5"/>
  <c r="B1037" i="5"/>
  <c r="B1036" i="5"/>
  <c r="B1035" i="5"/>
  <c r="B1034" i="5"/>
  <c r="B1033" i="5"/>
  <c r="B1032" i="5"/>
  <c r="B1031" i="5"/>
  <c r="B1030" i="5"/>
  <c r="B1029" i="5"/>
  <c r="B1028" i="5"/>
  <c r="B1027" i="5"/>
  <c r="B1026" i="5"/>
  <c r="B1025" i="5"/>
  <c r="B1024" i="5"/>
  <c r="B1023" i="5"/>
  <c r="B1022" i="5"/>
  <c r="B1021" i="5"/>
  <c r="B1020" i="5"/>
  <c r="B1019" i="5"/>
  <c r="B1018" i="5"/>
  <c r="B1017" i="5"/>
  <c r="B1016" i="5"/>
  <c r="B1015" i="5"/>
  <c r="B1014" i="5"/>
  <c r="B1013" i="5"/>
  <c r="B1012" i="5"/>
  <c r="B1011" i="5"/>
  <c r="B1010" i="5"/>
  <c r="B1009" i="5"/>
  <c r="B1008" i="5"/>
  <c r="B1007" i="5"/>
  <c r="B1006" i="5"/>
  <c r="B1005" i="5"/>
  <c r="B1004" i="5"/>
  <c r="B1003" i="5"/>
  <c r="B1002" i="5"/>
  <c r="B1001" i="5"/>
  <c r="B1000" i="5"/>
  <c r="B999" i="5"/>
  <c r="B998" i="5"/>
  <c r="B997" i="5"/>
  <c r="B996" i="5"/>
  <c r="B995" i="5"/>
  <c r="B994" i="5"/>
  <c r="B993" i="5"/>
  <c r="B992" i="5"/>
  <c r="B991" i="5"/>
  <c r="B990" i="5"/>
  <c r="B989" i="5"/>
  <c r="B988" i="5"/>
  <c r="B987" i="5"/>
  <c r="B986" i="5"/>
  <c r="B985" i="5"/>
  <c r="B984" i="5"/>
  <c r="B983" i="5"/>
  <c r="B982" i="5"/>
  <c r="B981" i="5"/>
  <c r="B980" i="5"/>
  <c r="B979" i="5"/>
  <c r="B978" i="5"/>
  <c r="B977" i="5"/>
  <c r="B976" i="5"/>
  <c r="B975" i="5"/>
  <c r="B974" i="5"/>
  <c r="B973" i="5"/>
  <c r="B972" i="5"/>
  <c r="B971" i="5"/>
  <c r="B970" i="5"/>
  <c r="B969" i="5"/>
  <c r="B968" i="5"/>
  <c r="B967" i="5"/>
  <c r="B966" i="5"/>
  <c r="B965" i="5"/>
  <c r="B964" i="5"/>
  <c r="B963" i="5"/>
  <c r="B962" i="5"/>
  <c r="B961" i="5"/>
  <c r="B960" i="5"/>
  <c r="B959" i="5"/>
  <c r="B958" i="5"/>
  <c r="B957" i="5"/>
  <c r="B956" i="5"/>
  <c r="B955" i="5"/>
  <c r="B954" i="5"/>
  <c r="B953" i="5"/>
  <c r="B952" i="5"/>
  <c r="B951" i="5"/>
  <c r="B950" i="5"/>
  <c r="B949" i="5"/>
  <c r="B948" i="5"/>
  <c r="B947" i="5"/>
  <c r="B946" i="5"/>
  <c r="B945" i="5"/>
  <c r="B944" i="5"/>
  <c r="B943" i="5"/>
  <c r="B942" i="5"/>
  <c r="B941" i="5"/>
  <c r="B940" i="5"/>
  <c r="B939" i="5"/>
  <c r="B938" i="5"/>
  <c r="B937" i="5"/>
  <c r="B936" i="5"/>
  <c r="B935" i="5"/>
  <c r="B934" i="5"/>
  <c r="B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B912" i="5"/>
  <c r="B911" i="5"/>
  <c r="B910" i="5"/>
  <c r="B909" i="5"/>
  <c r="B908" i="5"/>
  <c r="B907" i="5"/>
  <c r="B906" i="5"/>
  <c r="B905" i="5"/>
  <c r="B904" i="5"/>
  <c r="B903" i="5"/>
  <c r="B902" i="5"/>
  <c r="B901" i="5"/>
  <c r="B900" i="5"/>
  <c r="B899" i="5"/>
  <c r="B898" i="5"/>
  <c r="B897" i="5"/>
  <c r="B896" i="5"/>
  <c r="B895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B763" i="5"/>
  <c r="B762" i="5"/>
  <c r="B761" i="5"/>
  <c r="B760" i="5"/>
  <c r="B759" i="5"/>
  <c r="B758" i="5"/>
  <c r="B757" i="5"/>
  <c r="B756" i="5"/>
  <c r="B755" i="5"/>
  <c r="B754" i="5"/>
  <c r="B753" i="5"/>
  <c r="B752" i="5"/>
  <c r="B751" i="5"/>
  <c r="B750" i="5"/>
  <c r="B749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94" i="5"/>
  <c r="B693" i="5"/>
  <c r="B692" i="5"/>
  <c r="B691" i="5"/>
  <c r="B690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5" i="5"/>
  <c r="B674" i="5"/>
  <c r="B673" i="5"/>
  <c r="B672" i="5"/>
  <c r="B671" i="5"/>
  <c r="B670" i="5"/>
  <c r="B669" i="5"/>
  <c r="B668" i="5"/>
  <c r="B667" i="5"/>
  <c r="B666" i="5"/>
  <c r="B665" i="5"/>
  <c r="B664" i="5"/>
  <c r="B663" i="5"/>
  <c r="B662" i="5"/>
  <c r="B661" i="5"/>
  <c r="B660" i="5"/>
  <c r="B659" i="5"/>
  <c r="B658" i="5"/>
  <c r="B657" i="5"/>
  <c r="B656" i="5"/>
  <c r="B655" i="5"/>
  <c r="B654" i="5"/>
  <c r="B653" i="5"/>
  <c r="B652" i="5"/>
  <c r="B651" i="5"/>
  <c r="B650" i="5"/>
  <c r="B649" i="5"/>
  <c r="B648" i="5"/>
  <c r="B647" i="5"/>
  <c r="B646" i="5"/>
  <c r="B645" i="5"/>
  <c r="B644" i="5"/>
  <c r="B643" i="5"/>
  <c r="B642" i="5"/>
  <c r="B641" i="5"/>
  <c r="B640" i="5"/>
  <c r="B639" i="5"/>
  <c r="B638" i="5"/>
  <c r="B637" i="5"/>
  <c r="B636" i="5"/>
  <c r="B635" i="5"/>
  <c r="B634" i="5"/>
  <c r="B633" i="5"/>
  <c r="B632" i="5"/>
  <c r="B631" i="5"/>
  <c r="B630" i="5"/>
  <c r="B629" i="5"/>
  <c r="B628" i="5"/>
  <c r="B627" i="5"/>
  <c r="B626" i="5"/>
  <c r="B625" i="5"/>
  <c r="B624" i="5"/>
  <c r="B623" i="5"/>
  <c r="B622" i="5"/>
  <c r="B621" i="5"/>
  <c r="B620" i="5"/>
  <c r="B619" i="5"/>
  <c r="B618" i="5"/>
  <c r="B617" i="5"/>
  <c r="B616" i="5"/>
  <c r="B615" i="5"/>
  <c r="B614" i="5"/>
  <c r="B613" i="5"/>
  <c r="B612" i="5"/>
  <c r="B611" i="5"/>
  <c r="B610" i="5"/>
  <c r="B609" i="5"/>
  <c r="B608" i="5"/>
  <c r="B607" i="5"/>
  <c r="B606" i="5"/>
  <c r="B605" i="5"/>
  <c r="B604" i="5"/>
  <c r="B603" i="5"/>
  <c r="B602" i="5"/>
  <c r="B601" i="5"/>
  <c r="B600" i="5"/>
  <c r="B599" i="5"/>
  <c r="B598" i="5"/>
  <c r="B597" i="5"/>
  <c r="B596" i="5"/>
  <c r="B595" i="5"/>
  <c r="B594" i="5"/>
  <c r="B593" i="5"/>
  <c r="B592" i="5"/>
  <c r="B591" i="5"/>
  <c r="B590" i="5"/>
  <c r="B589" i="5"/>
  <c r="B588" i="5"/>
  <c r="B587" i="5"/>
  <c r="B586" i="5"/>
  <c r="B585" i="5"/>
  <c r="B584" i="5"/>
  <c r="B583" i="5"/>
  <c r="B582" i="5"/>
  <c r="B581" i="5"/>
  <c r="B580" i="5"/>
  <c r="B579" i="5"/>
  <c r="B578" i="5"/>
  <c r="B577" i="5"/>
  <c r="B576" i="5"/>
  <c r="B575" i="5"/>
  <c r="B574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560" i="5"/>
  <c r="B559" i="5"/>
  <c r="B558" i="5"/>
  <c r="B557" i="5"/>
  <c r="B556" i="5"/>
  <c r="B555" i="5"/>
  <c r="B554" i="5"/>
  <c r="B553" i="5"/>
  <c r="B552" i="5"/>
  <c r="B551" i="5"/>
  <c r="B550" i="5"/>
  <c r="B549" i="5"/>
  <c r="B548" i="5"/>
  <c r="B547" i="5"/>
  <c r="B546" i="5"/>
  <c r="B545" i="5"/>
  <c r="B544" i="5"/>
  <c r="B543" i="5"/>
  <c r="B542" i="5"/>
  <c r="B541" i="5"/>
  <c r="B540" i="5"/>
  <c r="B539" i="5"/>
  <c r="B538" i="5"/>
  <c r="B537" i="5"/>
  <c r="B536" i="5"/>
  <c r="B535" i="5"/>
  <c r="B534" i="5"/>
  <c r="B533" i="5"/>
  <c r="B532" i="5"/>
  <c r="B531" i="5"/>
  <c r="B530" i="5"/>
  <c r="B529" i="5"/>
  <c r="B528" i="5"/>
  <c r="B527" i="5"/>
  <c r="B526" i="5"/>
  <c r="B525" i="5"/>
  <c r="B524" i="5"/>
  <c r="B523" i="5"/>
  <c r="B522" i="5"/>
  <c r="B521" i="5"/>
  <c r="B520" i="5"/>
  <c r="B519" i="5"/>
  <c r="B518" i="5"/>
  <c r="B517" i="5"/>
  <c r="B516" i="5"/>
  <c r="B515" i="5"/>
  <c r="B514" i="5"/>
  <c r="B513" i="5"/>
  <c r="B512" i="5"/>
  <c r="B511" i="5"/>
  <c r="B510" i="5"/>
  <c r="B509" i="5"/>
  <c r="B508" i="5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P1501" i="2" l="1"/>
  <c r="O1501" i="2"/>
  <c r="M1501" i="2"/>
  <c r="L1501" i="2"/>
  <c r="P1500" i="2"/>
  <c r="O1500" i="2"/>
  <c r="M1500" i="2"/>
  <c r="L1500" i="2"/>
  <c r="P1499" i="2"/>
  <c r="O1499" i="2"/>
  <c r="M1499" i="2"/>
  <c r="L1499" i="2"/>
  <c r="P1498" i="2"/>
  <c r="O1498" i="2"/>
  <c r="M1498" i="2"/>
  <c r="L1498" i="2"/>
  <c r="P1497" i="2"/>
  <c r="O1497" i="2"/>
  <c r="M1497" i="2"/>
  <c r="L1497" i="2"/>
  <c r="P1496" i="2"/>
  <c r="O1496" i="2"/>
  <c r="M1496" i="2"/>
  <c r="L1496" i="2"/>
  <c r="P1495" i="2"/>
  <c r="O1495" i="2"/>
  <c r="M1495" i="2"/>
  <c r="L1495" i="2"/>
  <c r="P1494" i="2"/>
  <c r="O1494" i="2"/>
  <c r="M1494" i="2"/>
  <c r="L1494" i="2"/>
  <c r="P1493" i="2"/>
  <c r="O1493" i="2"/>
  <c r="M1493" i="2"/>
  <c r="L1493" i="2"/>
  <c r="P1492" i="2"/>
  <c r="O1492" i="2"/>
  <c r="M1492" i="2"/>
  <c r="L1492" i="2"/>
  <c r="P1491" i="2"/>
  <c r="O1491" i="2"/>
  <c r="M1491" i="2"/>
  <c r="L1491" i="2"/>
  <c r="P1490" i="2"/>
  <c r="O1490" i="2"/>
  <c r="M1490" i="2"/>
  <c r="L1490" i="2"/>
  <c r="P1489" i="2"/>
  <c r="O1489" i="2"/>
  <c r="M1489" i="2"/>
  <c r="L1489" i="2"/>
  <c r="P1488" i="2"/>
  <c r="O1488" i="2"/>
  <c r="M1488" i="2"/>
  <c r="L1488" i="2"/>
  <c r="P1487" i="2"/>
  <c r="O1487" i="2"/>
  <c r="M1487" i="2"/>
  <c r="L1487" i="2"/>
  <c r="P1486" i="2"/>
  <c r="O1486" i="2"/>
  <c r="M1486" i="2"/>
  <c r="L1486" i="2"/>
  <c r="P1485" i="2"/>
  <c r="O1485" i="2"/>
  <c r="M1485" i="2"/>
  <c r="L1485" i="2"/>
  <c r="P1484" i="2"/>
  <c r="O1484" i="2"/>
  <c r="M1484" i="2"/>
  <c r="L1484" i="2"/>
  <c r="P1483" i="2"/>
  <c r="O1483" i="2"/>
  <c r="M1483" i="2"/>
  <c r="L1483" i="2"/>
  <c r="P1482" i="2"/>
  <c r="O1482" i="2"/>
  <c r="M1482" i="2"/>
  <c r="L1482" i="2"/>
  <c r="P1481" i="2"/>
  <c r="O1481" i="2"/>
  <c r="M1481" i="2"/>
  <c r="L1481" i="2"/>
  <c r="P1480" i="2"/>
  <c r="O1480" i="2"/>
  <c r="M1480" i="2"/>
  <c r="L1480" i="2"/>
  <c r="P1479" i="2"/>
  <c r="O1479" i="2"/>
  <c r="M1479" i="2"/>
  <c r="L1479" i="2"/>
  <c r="P1478" i="2"/>
  <c r="O1478" i="2"/>
  <c r="M1478" i="2"/>
  <c r="L1478" i="2"/>
  <c r="P1477" i="2"/>
  <c r="O1477" i="2"/>
  <c r="M1477" i="2"/>
  <c r="L1477" i="2"/>
  <c r="P1476" i="2"/>
  <c r="O1476" i="2"/>
  <c r="M1476" i="2"/>
  <c r="L1476" i="2"/>
  <c r="P1475" i="2"/>
  <c r="O1475" i="2"/>
  <c r="M1475" i="2"/>
  <c r="L1475" i="2"/>
  <c r="P1474" i="2"/>
  <c r="O1474" i="2"/>
  <c r="M1474" i="2"/>
  <c r="L1474" i="2"/>
  <c r="P1473" i="2"/>
  <c r="O1473" i="2"/>
  <c r="M1473" i="2"/>
  <c r="L1473" i="2"/>
  <c r="P1472" i="2"/>
  <c r="O1472" i="2"/>
  <c r="M1472" i="2"/>
  <c r="L1472" i="2"/>
  <c r="P1471" i="2"/>
  <c r="O1471" i="2"/>
  <c r="M1471" i="2"/>
  <c r="L1471" i="2"/>
  <c r="P1470" i="2"/>
  <c r="O1470" i="2"/>
  <c r="M1470" i="2"/>
  <c r="L1470" i="2"/>
  <c r="P1469" i="2"/>
  <c r="O1469" i="2"/>
  <c r="M1469" i="2"/>
  <c r="L1469" i="2"/>
  <c r="P1468" i="2"/>
  <c r="O1468" i="2"/>
  <c r="M1468" i="2"/>
  <c r="L1468" i="2"/>
  <c r="P1467" i="2"/>
  <c r="O1467" i="2"/>
  <c r="M1467" i="2"/>
  <c r="L1467" i="2"/>
  <c r="P1466" i="2"/>
  <c r="O1466" i="2"/>
  <c r="M1466" i="2"/>
  <c r="L1466" i="2"/>
  <c r="P1465" i="2"/>
  <c r="O1465" i="2"/>
  <c r="M1465" i="2"/>
  <c r="L1465" i="2"/>
  <c r="P1464" i="2"/>
  <c r="O1464" i="2"/>
  <c r="M1464" i="2"/>
  <c r="L1464" i="2"/>
  <c r="P1463" i="2"/>
  <c r="O1463" i="2"/>
  <c r="M1463" i="2"/>
  <c r="L1463" i="2"/>
  <c r="P1462" i="2"/>
  <c r="O1462" i="2"/>
  <c r="M1462" i="2"/>
  <c r="L1462" i="2"/>
  <c r="P1461" i="2"/>
  <c r="O1461" i="2"/>
  <c r="M1461" i="2"/>
  <c r="L1461" i="2"/>
  <c r="P1460" i="2"/>
  <c r="O1460" i="2"/>
  <c r="M1460" i="2"/>
  <c r="L1460" i="2"/>
  <c r="P1459" i="2"/>
  <c r="O1459" i="2"/>
  <c r="M1459" i="2"/>
  <c r="L1459" i="2"/>
  <c r="P1458" i="2"/>
  <c r="O1458" i="2"/>
  <c r="M1458" i="2"/>
  <c r="L1458" i="2"/>
  <c r="P1457" i="2"/>
  <c r="O1457" i="2"/>
  <c r="M1457" i="2"/>
  <c r="L1457" i="2"/>
  <c r="P1456" i="2"/>
  <c r="O1456" i="2"/>
  <c r="M1456" i="2"/>
  <c r="L1456" i="2"/>
  <c r="P1455" i="2"/>
  <c r="O1455" i="2"/>
  <c r="M1455" i="2"/>
  <c r="L1455" i="2"/>
  <c r="P1454" i="2"/>
  <c r="O1454" i="2"/>
  <c r="M1454" i="2"/>
  <c r="L1454" i="2"/>
  <c r="P1453" i="2"/>
  <c r="O1453" i="2"/>
  <c r="M1453" i="2"/>
  <c r="L1453" i="2"/>
  <c r="P1452" i="2"/>
  <c r="O1452" i="2"/>
  <c r="M1452" i="2"/>
  <c r="L1452" i="2"/>
  <c r="P1451" i="2"/>
  <c r="O1451" i="2"/>
  <c r="M1451" i="2"/>
  <c r="L1451" i="2"/>
  <c r="P1450" i="2"/>
  <c r="O1450" i="2"/>
  <c r="M1450" i="2"/>
  <c r="L1450" i="2"/>
  <c r="P1449" i="2"/>
  <c r="O1449" i="2"/>
  <c r="M1449" i="2"/>
  <c r="L1449" i="2"/>
  <c r="P1448" i="2"/>
  <c r="O1448" i="2"/>
  <c r="M1448" i="2"/>
  <c r="L1448" i="2"/>
  <c r="P1447" i="2"/>
  <c r="O1447" i="2"/>
  <c r="M1447" i="2"/>
  <c r="L1447" i="2"/>
  <c r="P1446" i="2"/>
  <c r="O1446" i="2"/>
  <c r="M1446" i="2"/>
  <c r="L1446" i="2"/>
  <c r="P1445" i="2"/>
  <c r="O1445" i="2"/>
  <c r="M1445" i="2"/>
  <c r="L1445" i="2"/>
  <c r="P1444" i="2"/>
  <c r="O1444" i="2"/>
  <c r="M1444" i="2"/>
  <c r="L1444" i="2"/>
  <c r="P1443" i="2"/>
  <c r="O1443" i="2"/>
  <c r="M1443" i="2"/>
  <c r="L1443" i="2"/>
  <c r="P1442" i="2"/>
  <c r="O1442" i="2"/>
  <c r="M1442" i="2"/>
  <c r="L1442" i="2"/>
  <c r="P1441" i="2"/>
  <c r="O1441" i="2"/>
  <c r="M1441" i="2"/>
  <c r="L1441" i="2"/>
  <c r="P1440" i="2"/>
  <c r="O1440" i="2"/>
  <c r="M1440" i="2"/>
  <c r="L1440" i="2"/>
  <c r="P1439" i="2"/>
  <c r="O1439" i="2"/>
  <c r="M1439" i="2"/>
  <c r="L1439" i="2"/>
  <c r="P1438" i="2"/>
  <c r="O1438" i="2"/>
  <c r="M1438" i="2"/>
  <c r="L1438" i="2"/>
  <c r="P1437" i="2"/>
  <c r="O1437" i="2"/>
  <c r="M1437" i="2"/>
  <c r="L1437" i="2"/>
  <c r="P1436" i="2"/>
  <c r="O1436" i="2"/>
  <c r="M1436" i="2"/>
  <c r="L1436" i="2"/>
  <c r="P1435" i="2"/>
  <c r="O1435" i="2"/>
  <c r="M1435" i="2"/>
  <c r="L1435" i="2"/>
  <c r="P1434" i="2"/>
  <c r="O1434" i="2"/>
  <c r="M1434" i="2"/>
  <c r="L1434" i="2"/>
  <c r="P1433" i="2"/>
  <c r="O1433" i="2"/>
  <c r="M1433" i="2"/>
  <c r="L1433" i="2"/>
  <c r="P1432" i="2"/>
  <c r="O1432" i="2"/>
  <c r="M1432" i="2"/>
  <c r="L1432" i="2"/>
  <c r="P1431" i="2"/>
  <c r="O1431" i="2"/>
  <c r="M1431" i="2"/>
  <c r="L1431" i="2"/>
  <c r="P1430" i="2"/>
  <c r="O1430" i="2"/>
  <c r="M1430" i="2"/>
  <c r="L1430" i="2"/>
  <c r="P1429" i="2"/>
  <c r="O1429" i="2"/>
  <c r="M1429" i="2"/>
  <c r="L1429" i="2"/>
  <c r="P1428" i="2"/>
  <c r="O1428" i="2"/>
  <c r="M1428" i="2"/>
  <c r="L1428" i="2"/>
  <c r="P1427" i="2"/>
  <c r="O1427" i="2"/>
  <c r="M1427" i="2"/>
  <c r="L1427" i="2"/>
  <c r="P1426" i="2"/>
  <c r="O1426" i="2"/>
  <c r="M1426" i="2"/>
  <c r="L1426" i="2"/>
  <c r="P1425" i="2"/>
  <c r="O1425" i="2"/>
  <c r="M1425" i="2"/>
  <c r="L1425" i="2"/>
  <c r="P1424" i="2"/>
  <c r="O1424" i="2"/>
  <c r="M1424" i="2"/>
  <c r="L1424" i="2"/>
  <c r="P1423" i="2"/>
  <c r="O1423" i="2"/>
  <c r="M1423" i="2"/>
  <c r="L1423" i="2"/>
  <c r="P1422" i="2"/>
  <c r="O1422" i="2"/>
  <c r="M1422" i="2"/>
  <c r="L1422" i="2"/>
  <c r="P1421" i="2"/>
  <c r="O1421" i="2"/>
  <c r="M1421" i="2"/>
  <c r="L1421" i="2"/>
  <c r="P1420" i="2"/>
  <c r="O1420" i="2"/>
  <c r="M1420" i="2"/>
  <c r="L1420" i="2"/>
  <c r="P1419" i="2"/>
  <c r="O1419" i="2"/>
  <c r="M1419" i="2"/>
  <c r="L1419" i="2"/>
  <c r="P1418" i="2"/>
  <c r="O1418" i="2"/>
  <c r="M1418" i="2"/>
  <c r="L1418" i="2"/>
  <c r="P1417" i="2"/>
  <c r="O1417" i="2"/>
  <c r="M1417" i="2"/>
  <c r="L1417" i="2"/>
  <c r="P1416" i="2"/>
  <c r="O1416" i="2"/>
  <c r="M1416" i="2"/>
  <c r="L1416" i="2"/>
  <c r="P1415" i="2"/>
  <c r="O1415" i="2"/>
  <c r="M1415" i="2"/>
  <c r="L1415" i="2"/>
  <c r="P1414" i="2"/>
  <c r="O1414" i="2"/>
  <c r="M1414" i="2"/>
  <c r="L1414" i="2"/>
  <c r="P1413" i="2"/>
  <c r="O1413" i="2"/>
  <c r="M1413" i="2"/>
  <c r="L1413" i="2"/>
  <c r="P1412" i="2"/>
  <c r="O1412" i="2"/>
  <c r="M1412" i="2"/>
  <c r="L1412" i="2"/>
  <c r="P1411" i="2"/>
  <c r="O1411" i="2"/>
  <c r="M1411" i="2"/>
  <c r="L1411" i="2"/>
  <c r="P1410" i="2"/>
  <c r="O1410" i="2"/>
  <c r="M1410" i="2"/>
  <c r="L1410" i="2"/>
  <c r="P1409" i="2"/>
  <c r="O1409" i="2"/>
  <c r="M1409" i="2"/>
  <c r="L1409" i="2"/>
  <c r="P1408" i="2"/>
  <c r="O1408" i="2"/>
  <c r="M1408" i="2"/>
  <c r="L1408" i="2"/>
  <c r="P1407" i="2"/>
  <c r="O1407" i="2"/>
  <c r="M1407" i="2"/>
  <c r="L1407" i="2"/>
  <c r="P1406" i="2"/>
  <c r="O1406" i="2"/>
  <c r="M1406" i="2"/>
  <c r="L1406" i="2"/>
  <c r="P1405" i="2"/>
  <c r="O1405" i="2"/>
  <c r="M1405" i="2"/>
  <c r="L1405" i="2"/>
  <c r="P1404" i="2"/>
  <c r="O1404" i="2"/>
  <c r="M1404" i="2"/>
  <c r="L1404" i="2"/>
  <c r="P1403" i="2"/>
  <c r="O1403" i="2"/>
  <c r="M1403" i="2"/>
  <c r="L1403" i="2"/>
  <c r="P1402" i="2"/>
  <c r="O1402" i="2"/>
  <c r="M1402" i="2"/>
  <c r="L1402" i="2"/>
  <c r="P1401" i="2"/>
  <c r="O1401" i="2"/>
  <c r="M1401" i="2"/>
  <c r="L1401" i="2"/>
  <c r="P1400" i="2"/>
  <c r="O1400" i="2"/>
  <c r="M1400" i="2"/>
  <c r="L1400" i="2"/>
  <c r="P1399" i="2"/>
  <c r="O1399" i="2"/>
  <c r="M1399" i="2"/>
  <c r="L1399" i="2"/>
  <c r="P1398" i="2"/>
  <c r="O1398" i="2"/>
  <c r="M1398" i="2"/>
  <c r="L1398" i="2"/>
  <c r="P1397" i="2"/>
  <c r="O1397" i="2"/>
  <c r="M1397" i="2"/>
  <c r="L1397" i="2"/>
  <c r="P1396" i="2"/>
  <c r="O1396" i="2"/>
  <c r="M1396" i="2"/>
  <c r="L1396" i="2"/>
  <c r="P1395" i="2"/>
  <c r="O1395" i="2"/>
  <c r="M1395" i="2"/>
  <c r="L1395" i="2"/>
  <c r="P1394" i="2"/>
  <c r="O1394" i="2"/>
  <c r="M1394" i="2"/>
  <c r="L1394" i="2"/>
  <c r="P1393" i="2"/>
  <c r="O1393" i="2"/>
  <c r="M1393" i="2"/>
  <c r="L1393" i="2"/>
  <c r="P1392" i="2"/>
  <c r="O1392" i="2"/>
  <c r="M1392" i="2"/>
  <c r="L1392" i="2"/>
  <c r="P1391" i="2"/>
  <c r="O1391" i="2"/>
  <c r="M1391" i="2"/>
  <c r="L1391" i="2"/>
  <c r="P1390" i="2"/>
  <c r="O1390" i="2"/>
  <c r="M1390" i="2"/>
  <c r="L1390" i="2"/>
  <c r="P1389" i="2"/>
  <c r="O1389" i="2"/>
  <c r="M1389" i="2"/>
  <c r="L1389" i="2"/>
  <c r="P1388" i="2"/>
  <c r="O1388" i="2"/>
  <c r="M1388" i="2"/>
  <c r="L1388" i="2"/>
  <c r="P1387" i="2"/>
  <c r="O1387" i="2"/>
  <c r="M1387" i="2"/>
  <c r="L1387" i="2"/>
  <c r="P1386" i="2"/>
  <c r="O1386" i="2"/>
  <c r="M1386" i="2"/>
  <c r="L1386" i="2"/>
  <c r="P1385" i="2"/>
  <c r="O1385" i="2"/>
  <c r="M1385" i="2"/>
  <c r="L1385" i="2"/>
  <c r="P1384" i="2"/>
  <c r="O1384" i="2"/>
  <c r="M1384" i="2"/>
  <c r="L1384" i="2"/>
  <c r="P1383" i="2"/>
  <c r="O1383" i="2"/>
  <c r="M1383" i="2"/>
  <c r="L1383" i="2"/>
  <c r="P1382" i="2"/>
  <c r="O1382" i="2"/>
  <c r="M1382" i="2"/>
  <c r="L1382" i="2"/>
  <c r="P1381" i="2"/>
  <c r="O1381" i="2"/>
  <c r="M1381" i="2"/>
  <c r="L1381" i="2"/>
  <c r="P1380" i="2"/>
  <c r="O1380" i="2"/>
  <c r="M1380" i="2"/>
  <c r="L1380" i="2"/>
  <c r="P1379" i="2"/>
  <c r="O1379" i="2"/>
  <c r="M1379" i="2"/>
  <c r="L1379" i="2"/>
  <c r="P1378" i="2"/>
  <c r="O1378" i="2"/>
  <c r="M1378" i="2"/>
  <c r="L1378" i="2"/>
  <c r="P1377" i="2"/>
  <c r="O1377" i="2"/>
  <c r="M1377" i="2"/>
  <c r="L1377" i="2"/>
  <c r="P1376" i="2"/>
  <c r="O1376" i="2"/>
  <c r="M1376" i="2"/>
  <c r="L1376" i="2"/>
  <c r="P1375" i="2"/>
  <c r="O1375" i="2"/>
  <c r="M1375" i="2"/>
  <c r="L1375" i="2"/>
  <c r="P1374" i="2"/>
  <c r="O1374" i="2"/>
  <c r="M1374" i="2"/>
  <c r="L1374" i="2"/>
  <c r="P1373" i="2"/>
  <c r="O1373" i="2"/>
  <c r="M1373" i="2"/>
  <c r="L1373" i="2"/>
  <c r="P1372" i="2"/>
  <c r="O1372" i="2"/>
  <c r="M1372" i="2"/>
  <c r="L1372" i="2"/>
  <c r="P1371" i="2"/>
  <c r="O1371" i="2"/>
  <c r="M1371" i="2"/>
  <c r="L1371" i="2"/>
  <c r="P1370" i="2"/>
  <c r="O1370" i="2"/>
  <c r="M1370" i="2"/>
  <c r="L1370" i="2"/>
  <c r="P1369" i="2"/>
  <c r="O1369" i="2"/>
  <c r="M1369" i="2"/>
  <c r="L1369" i="2"/>
  <c r="P1368" i="2"/>
  <c r="O1368" i="2"/>
  <c r="M1368" i="2"/>
  <c r="L1368" i="2"/>
  <c r="P1367" i="2"/>
  <c r="O1367" i="2"/>
  <c r="M1367" i="2"/>
  <c r="L1367" i="2"/>
  <c r="P1366" i="2"/>
  <c r="O1366" i="2"/>
  <c r="M1366" i="2"/>
  <c r="L1366" i="2"/>
  <c r="P1365" i="2"/>
  <c r="O1365" i="2"/>
  <c r="M1365" i="2"/>
  <c r="L1365" i="2"/>
  <c r="P1364" i="2"/>
  <c r="O1364" i="2"/>
  <c r="M1364" i="2"/>
  <c r="L1364" i="2"/>
  <c r="P1363" i="2"/>
  <c r="O1363" i="2"/>
  <c r="M1363" i="2"/>
  <c r="L1363" i="2"/>
  <c r="P1362" i="2"/>
  <c r="O1362" i="2"/>
  <c r="M1362" i="2"/>
  <c r="L1362" i="2"/>
  <c r="P1361" i="2"/>
  <c r="O1361" i="2"/>
  <c r="M1361" i="2"/>
  <c r="L1361" i="2"/>
  <c r="P1360" i="2"/>
  <c r="O1360" i="2"/>
  <c r="M1360" i="2"/>
  <c r="L1360" i="2"/>
  <c r="P1359" i="2"/>
  <c r="O1359" i="2"/>
  <c r="M1359" i="2"/>
  <c r="L1359" i="2"/>
  <c r="P1358" i="2"/>
  <c r="O1358" i="2"/>
  <c r="M1358" i="2"/>
  <c r="L1358" i="2"/>
  <c r="P1357" i="2"/>
  <c r="O1357" i="2"/>
  <c r="M1357" i="2"/>
  <c r="L1357" i="2"/>
  <c r="P1356" i="2"/>
  <c r="O1356" i="2"/>
  <c r="M1356" i="2"/>
  <c r="L1356" i="2"/>
  <c r="P1355" i="2"/>
  <c r="O1355" i="2"/>
  <c r="M1355" i="2"/>
  <c r="L1355" i="2"/>
  <c r="P1354" i="2"/>
  <c r="O1354" i="2"/>
  <c r="M1354" i="2"/>
  <c r="L1354" i="2"/>
  <c r="P1353" i="2"/>
  <c r="O1353" i="2"/>
  <c r="M1353" i="2"/>
  <c r="L1353" i="2"/>
  <c r="P1352" i="2"/>
  <c r="O1352" i="2"/>
  <c r="M1352" i="2"/>
  <c r="L1352" i="2"/>
  <c r="P1351" i="2"/>
  <c r="O1351" i="2"/>
  <c r="M1351" i="2"/>
  <c r="L1351" i="2"/>
  <c r="P1350" i="2"/>
  <c r="O1350" i="2"/>
  <c r="M1350" i="2"/>
  <c r="L1350" i="2"/>
  <c r="P1349" i="2"/>
  <c r="O1349" i="2"/>
  <c r="M1349" i="2"/>
  <c r="L1349" i="2"/>
  <c r="P1348" i="2"/>
  <c r="O1348" i="2"/>
  <c r="M1348" i="2"/>
  <c r="L1348" i="2"/>
  <c r="P1347" i="2"/>
  <c r="O1347" i="2"/>
  <c r="M1347" i="2"/>
  <c r="L1347" i="2"/>
  <c r="P1346" i="2"/>
  <c r="O1346" i="2"/>
  <c r="M1346" i="2"/>
  <c r="L1346" i="2"/>
  <c r="P1345" i="2"/>
  <c r="O1345" i="2"/>
  <c r="M1345" i="2"/>
  <c r="L1345" i="2"/>
  <c r="P1344" i="2"/>
  <c r="O1344" i="2"/>
  <c r="M1344" i="2"/>
  <c r="L1344" i="2"/>
  <c r="P1343" i="2"/>
  <c r="O1343" i="2"/>
  <c r="M1343" i="2"/>
  <c r="L1343" i="2"/>
  <c r="P1342" i="2"/>
  <c r="O1342" i="2"/>
  <c r="M1342" i="2"/>
  <c r="L1342" i="2"/>
  <c r="P1341" i="2"/>
  <c r="O1341" i="2"/>
  <c r="M1341" i="2"/>
  <c r="L1341" i="2"/>
  <c r="P1340" i="2"/>
  <c r="O1340" i="2"/>
  <c r="M1340" i="2"/>
  <c r="L1340" i="2"/>
  <c r="P1339" i="2"/>
  <c r="O1339" i="2"/>
  <c r="M1339" i="2"/>
  <c r="L1339" i="2"/>
  <c r="P1338" i="2"/>
  <c r="O1338" i="2"/>
  <c r="M1338" i="2"/>
  <c r="L1338" i="2"/>
  <c r="P1337" i="2"/>
  <c r="O1337" i="2"/>
  <c r="M1337" i="2"/>
  <c r="L1337" i="2"/>
  <c r="P1336" i="2"/>
  <c r="O1336" i="2"/>
  <c r="M1336" i="2"/>
  <c r="L1336" i="2"/>
  <c r="P1335" i="2"/>
  <c r="O1335" i="2"/>
  <c r="M1335" i="2"/>
  <c r="L1335" i="2"/>
  <c r="P1334" i="2"/>
  <c r="O1334" i="2"/>
  <c r="M1334" i="2"/>
  <c r="L1334" i="2"/>
  <c r="P1333" i="2"/>
  <c r="O1333" i="2"/>
  <c r="M1333" i="2"/>
  <c r="L1333" i="2"/>
  <c r="P1332" i="2"/>
  <c r="O1332" i="2"/>
  <c r="M1332" i="2"/>
  <c r="L1332" i="2"/>
  <c r="P1331" i="2"/>
  <c r="O1331" i="2"/>
  <c r="M1331" i="2"/>
  <c r="L1331" i="2"/>
  <c r="P1330" i="2"/>
  <c r="O1330" i="2"/>
  <c r="M1330" i="2"/>
  <c r="L1330" i="2"/>
  <c r="P1329" i="2"/>
  <c r="O1329" i="2"/>
  <c r="M1329" i="2"/>
  <c r="L1329" i="2"/>
  <c r="P1328" i="2"/>
  <c r="O1328" i="2"/>
  <c r="M1328" i="2"/>
  <c r="L1328" i="2"/>
  <c r="P1327" i="2"/>
  <c r="O1327" i="2"/>
  <c r="M1327" i="2"/>
  <c r="L1327" i="2"/>
  <c r="P1326" i="2"/>
  <c r="O1326" i="2"/>
  <c r="M1326" i="2"/>
  <c r="L1326" i="2"/>
  <c r="P1325" i="2"/>
  <c r="O1325" i="2"/>
  <c r="M1325" i="2"/>
  <c r="L1325" i="2"/>
  <c r="P1324" i="2"/>
  <c r="O1324" i="2"/>
  <c r="M1324" i="2"/>
  <c r="L1324" i="2"/>
  <c r="P1323" i="2"/>
  <c r="O1323" i="2"/>
  <c r="M1323" i="2"/>
  <c r="L1323" i="2"/>
  <c r="P1322" i="2"/>
  <c r="O1322" i="2"/>
  <c r="M1322" i="2"/>
  <c r="L1322" i="2"/>
  <c r="P1321" i="2"/>
  <c r="O1321" i="2"/>
  <c r="M1321" i="2"/>
  <c r="L1321" i="2"/>
  <c r="P1320" i="2"/>
  <c r="O1320" i="2"/>
  <c r="M1320" i="2"/>
  <c r="L1320" i="2"/>
  <c r="P1319" i="2"/>
  <c r="O1319" i="2"/>
  <c r="M1319" i="2"/>
  <c r="L1319" i="2"/>
  <c r="P1318" i="2"/>
  <c r="O1318" i="2"/>
  <c r="M1318" i="2"/>
  <c r="L1318" i="2"/>
  <c r="P1317" i="2"/>
  <c r="O1317" i="2"/>
  <c r="M1317" i="2"/>
  <c r="L1317" i="2"/>
  <c r="P1316" i="2"/>
  <c r="O1316" i="2"/>
  <c r="M1316" i="2"/>
  <c r="L1316" i="2"/>
  <c r="P1315" i="2"/>
  <c r="O1315" i="2"/>
  <c r="M1315" i="2"/>
  <c r="L1315" i="2"/>
  <c r="P1314" i="2"/>
  <c r="O1314" i="2"/>
  <c r="M1314" i="2"/>
  <c r="L1314" i="2"/>
  <c r="P1313" i="2"/>
  <c r="O1313" i="2"/>
  <c r="M1313" i="2"/>
  <c r="L1313" i="2"/>
  <c r="P1312" i="2"/>
  <c r="O1312" i="2"/>
  <c r="M1312" i="2"/>
  <c r="L1312" i="2"/>
  <c r="P1311" i="2"/>
  <c r="O1311" i="2"/>
  <c r="M1311" i="2"/>
  <c r="L1311" i="2"/>
  <c r="P1310" i="2"/>
  <c r="O1310" i="2"/>
  <c r="M1310" i="2"/>
  <c r="L1310" i="2"/>
  <c r="P1309" i="2"/>
  <c r="O1309" i="2"/>
  <c r="M1309" i="2"/>
  <c r="L1309" i="2"/>
  <c r="P1308" i="2"/>
  <c r="O1308" i="2"/>
  <c r="M1308" i="2"/>
  <c r="L1308" i="2"/>
  <c r="P1307" i="2"/>
  <c r="O1307" i="2"/>
  <c r="M1307" i="2"/>
  <c r="L1307" i="2"/>
  <c r="P1306" i="2"/>
  <c r="O1306" i="2"/>
  <c r="M1306" i="2"/>
  <c r="L1306" i="2"/>
  <c r="P1305" i="2"/>
  <c r="O1305" i="2"/>
  <c r="M1305" i="2"/>
  <c r="L1305" i="2"/>
  <c r="P1304" i="2"/>
  <c r="O1304" i="2"/>
  <c r="M1304" i="2"/>
  <c r="L1304" i="2"/>
  <c r="P1303" i="2"/>
  <c r="O1303" i="2"/>
  <c r="M1303" i="2"/>
  <c r="L1303" i="2"/>
  <c r="P1302" i="2"/>
  <c r="O1302" i="2"/>
  <c r="M1302" i="2"/>
  <c r="L1302" i="2"/>
  <c r="P1301" i="2"/>
  <c r="O1301" i="2"/>
  <c r="M1301" i="2"/>
  <c r="L1301" i="2"/>
  <c r="P1300" i="2"/>
  <c r="O1300" i="2"/>
  <c r="M1300" i="2"/>
  <c r="L1300" i="2"/>
  <c r="P1299" i="2"/>
  <c r="O1299" i="2"/>
  <c r="M1299" i="2"/>
  <c r="L1299" i="2"/>
  <c r="P1298" i="2"/>
  <c r="O1298" i="2"/>
  <c r="M1298" i="2"/>
  <c r="L1298" i="2"/>
  <c r="P1297" i="2"/>
  <c r="O1297" i="2"/>
  <c r="M1297" i="2"/>
  <c r="L1297" i="2"/>
  <c r="P1296" i="2"/>
  <c r="O1296" i="2"/>
  <c r="M1296" i="2"/>
  <c r="L1296" i="2"/>
  <c r="P1295" i="2"/>
  <c r="O1295" i="2"/>
  <c r="M1295" i="2"/>
  <c r="L1295" i="2"/>
  <c r="P1294" i="2"/>
  <c r="O1294" i="2"/>
  <c r="M1294" i="2"/>
  <c r="L1294" i="2"/>
  <c r="P1293" i="2"/>
  <c r="O1293" i="2"/>
  <c r="M1293" i="2"/>
  <c r="L1293" i="2"/>
  <c r="P1292" i="2"/>
  <c r="O1292" i="2"/>
  <c r="M1292" i="2"/>
  <c r="L1292" i="2"/>
  <c r="P1291" i="2"/>
  <c r="O1291" i="2"/>
  <c r="M1291" i="2"/>
  <c r="L1291" i="2"/>
  <c r="P1290" i="2"/>
  <c r="O1290" i="2"/>
  <c r="M1290" i="2"/>
  <c r="L1290" i="2"/>
  <c r="P1289" i="2"/>
  <c r="O1289" i="2"/>
  <c r="M1289" i="2"/>
  <c r="L1289" i="2"/>
  <c r="P1288" i="2"/>
  <c r="O1288" i="2"/>
  <c r="M1288" i="2"/>
  <c r="L1288" i="2"/>
  <c r="P1287" i="2"/>
  <c r="O1287" i="2"/>
  <c r="M1287" i="2"/>
  <c r="L1287" i="2"/>
  <c r="P1286" i="2"/>
  <c r="O1286" i="2"/>
  <c r="M1286" i="2"/>
  <c r="L1286" i="2"/>
  <c r="P1285" i="2"/>
  <c r="O1285" i="2"/>
  <c r="M1285" i="2"/>
  <c r="L1285" i="2"/>
  <c r="P1284" i="2"/>
  <c r="O1284" i="2"/>
  <c r="M1284" i="2"/>
  <c r="L1284" i="2"/>
  <c r="P1283" i="2"/>
  <c r="O1283" i="2"/>
  <c r="M1283" i="2"/>
  <c r="L1283" i="2"/>
  <c r="P1282" i="2"/>
  <c r="O1282" i="2"/>
  <c r="M1282" i="2"/>
  <c r="L1282" i="2"/>
  <c r="P1281" i="2"/>
  <c r="O1281" i="2"/>
  <c r="M1281" i="2"/>
  <c r="L1281" i="2"/>
  <c r="P1280" i="2"/>
  <c r="O1280" i="2"/>
  <c r="M1280" i="2"/>
  <c r="L1280" i="2"/>
  <c r="P1279" i="2"/>
  <c r="O1279" i="2"/>
  <c r="M1279" i="2"/>
  <c r="L1279" i="2"/>
  <c r="P1278" i="2"/>
  <c r="O1278" i="2"/>
  <c r="M1278" i="2"/>
  <c r="L1278" i="2"/>
  <c r="P1277" i="2"/>
  <c r="O1277" i="2"/>
  <c r="M1277" i="2"/>
  <c r="L1277" i="2"/>
  <c r="P1276" i="2"/>
  <c r="O1276" i="2"/>
  <c r="M1276" i="2"/>
  <c r="L1276" i="2"/>
  <c r="P1275" i="2"/>
  <c r="O1275" i="2"/>
  <c r="M1275" i="2"/>
  <c r="L1275" i="2"/>
  <c r="P1274" i="2"/>
  <c r="O1274" i="2"/>
  <c r="M1274" i="2"/>
  <c r="L1274" i="2"/>
  <c r="P1273" i="2"/>
  <c r="O1273" i="2"/>
  <c r="M1273" i="2"/>
  <c r="L1273" i="2"/>
  <c r="P1272" i="2"/>
  <c r="O1272" i="2"/>
  <c r="M1272" i="2"/>
  <c r="L1272" i="2"/>
  <c r="P1271" i="2"/>
  <c r="O1271" i="2"/>
  <c r="M1271" i="2"/>
  <c r="L1271" i="2"/>
  <c r="P1270" i="2"/>
  <c r="O1270" i="2"/>
  <c r="M1270" i="2"/>
  <c r="L1270" i="2"/>
  <c r="P1269" i="2"/>
  <c r="O1269" i="2"/>
  <c r="M1269" i="2"/>
  <c r="L1269" i="2"/>
  <c r="P1268" i="2"/>
  <c r="O1268" i="2"/>
  <c r="M1268" i="2"/>
  <c r="L1268" i="2"/>
  <c r="P1267" i="2"/>
  <c r="O1267" i="2"/>
  <c r="M1267" i="2"/>
  <c r="L1267" i="2"/>
  <c r="P1266" i="2"/>
  <c r="O1266" i="2"/>
  <c r="M1266" i="2"/>
  <c r="L1266" i="2"/>
  <c r="P1265" i="2"/>
  <c r="O1265" i="2"/>
  <c r="M1265" i="2"/>
  <c r="L1265" i="2"/>
  <c r="P1264" i="2"/>
  <c r="O1264" i="2"/>
  <c r="M1264" i="2"/>
  <c r="L1264" i="2"/>
  <c r="P1263" i="2"/>
  <c r="O1263" i="2"/>
  <c r="M1263" i="2"/>
  <c r="L1263" i="2"/>
  <c r="P1262" i="2"/>
  <c r="O1262" i="2"/>
  <c r="M1262" i="2"/>
  <c r="L1262" i="2"/>
  <c r="P1261" i="2"/>
  <c r="O1261" i="2"/>
  <c r="M1261" i="2"/>
  <c r="L1261" i="2"/>
  <c r="P1260" i="2"/>
  <c r="O1260" i="2"/>
  <c r="M1260" i="2"/>
  <c r="L1260" i="2"/>
  <c r="P1259" i="2"/>
  <c r="O1259" i="2"/>
  <c r="M1259" i="2"/>
  <c r="L1259" i="2"/>
  <c r="P1258" i="2"/>
  <c r="O1258" i="2"/>
  <c r="M1258" i="2"/>
  <c r="L1258" i="2"/>
  <c r="P1257" i="2"/>
  <c r="O1257" i="2"/>
  <c r="M1257" i="2"/>
  <c r="L1257" i="2"/>
  <c r="P1256" i="2"/>
  <c r="O1256" i="2"/>
  <c r="M1256" i="2"/>
  <c r="L1256" i="2"/>
  <c r="P1255" i="2"/>
  <c r="O1255" i="2"/>
  <c r="M1255" i="2"/>
  <c r="L1255" i="2"/>
  <c r="P1254" i="2"/>
  <c r="O1254" i="2"/>
  <c r="M1254" i="2"/>
  <c r="L1254" i="2"/>
  <c r="P1253" i="2"/>
  <c r="O1253" i="2"/>
  <c r="M1253" i="2"/>
  <c r="L1253" i="2"/>
  <c r="P1252" i="2"/>
  <c r="O1252" i="2"/>
  <c r="M1252" i="2"/>
  <c r="L1252" i="2"/>
  <c r="P1251" i="2"/>
  <c r="O1251" i="2"/>
  <c r="M1251" i="2"/>
  <c r="L1251" i="2"/>
  <c r="P1250" i="2"/>
  <c r="O1250" i="2"/>
  <c r="M1250" i="2"/>
  <c r="L1250" i="2"/>
  <c r="P1249" i="2"/>
  <c r="O1249" i="2"/>
  <c r="M1249" i="2"/>
  <c r="L1249" i="2"/>
  <c r="P1248" i="2"/>
  <c r="O1248" i="2"/>
  <c r="M1248" i="2"/>
  <c r="L1248" i="2"/>
  <c r="P1247" i="2"/>
  <c r="O1247" i="2"/>
  <c r="M1247" i="2"/>
  <c r="L1247" i="2"/>
  <c r="P1246" i="2"/>
  <c r="O1246" i="2"/>
  <c r="M1246" i="2"/>
  <c r="L1246" i="2"/>
  <c r="P1245" i="2"/>
  <c r="O1245" i="2"/>
  <c r="M1245" i="2"/>
  <c r="L1245" i="2"/>
  <c r="P1244" i="2"/>
  <c r="O1244" i="2"/>
  <c r="M1244" i="2"/>
  <c r="L1244" i="2"/>
  <c r="P1243" i="2"/>
  <c r="O1243" i="2"/>
  <c r="M1243" i="2"/>
  <c r="L1243" i="2"/>
  <c r="P1242" i="2"/>
  <c r="O1242" i="2"/>
  <c r="M1242" i="2"/>
  <c r="L1242" i="2"/>
  <c r="P1241" i="2"/>
  <c r="O1241" i="2"/>
  <c r="M1241" i="2"/>
  <c r="L1241" i="2"/>
  <c r="P1240" i="2"/>
  <c r="O1240" i="2"/>
  <c r="M1240" i="2"/>
  <c r="L1240" i="2"/>
  <c r="P1239" i="2"/>
  <c r="O1239" i="2"/>
  <c r="M1239" i="2"/>
  <c r="L1239" i="2"/>
  <c r="P1238" i="2"/>
  <c r="O1238" i="2"/>
  <c r="M1238" i="2"/>
  <c r="L1238" i="2"/>
  <c r="P1237" i="2"/>
  <c r="O1237" i="2"/>
  <c r="M1237" i="2"/>
  <c r="L1237" i="2"/>
  <c r="P1236" i="2"/>
  <c r="O1236" i="2"/>
  <c r="M1236" i="2"/>
  <c r="L1236" i="2"/>
  <c r="P1235" i="2"/>
  <c r="O1235" i="2"/>
  <c r="M1235" i="2"/>
  <c r="L1235" i="2"/>
  <c r="P1234" i="2"/>
  <c r="O1234" i="2"/>
  <c r="M1234" i="2"/>
  <c r="L1234" i="2"/>
  <c r="P1233" i="2"/>
  <c r="O1233" i="2"/>
  <c r="M1233" i="2"/>
  <c r="L1233" i="2"/>
  <c r="P1232" i="2"/>
  <c r="O1232" i="2"/>
  <c r="M1232" i="2"/>
  <c r="L1232" i="2"/>
  <c r="P1231" i="2"/>
  <c r="O1231" i="2"/>
  <c r="M1231" i="2"/>
  <c r="L1231" i="2"/>
  <c r="P1230" i="2"/>
  <c r="O1230" i="2"/>
  <c r="M1230" i="2"/>
  <c r="L1230" i="2"/>
  <c r="P1229" i="2"/>
  <c r="O1229" i="2"/>
  <c r="M1229" i="2"/>
  <c r="L1229" i="2"/>
  <c r="P1228" i="2"/>
  <c r="O1228" i="2"/>
  <c r="M1228" i="2"/>
  <c r="L1228" i="2"/>
  <c r="P1227" i="2"/>
  <c r="O1227" i="2"/>
  <c r="M1227" i="2"/>
  <c r="L1227" i="2"/>
  <c r="P1226" i="2"/>
  <c r="O1226" i="2"/>
  <c r="M1226" i="2"/>
  <c r="L1226" i="2"/>
  <c r="P1225" i="2"/>
  <c r="O1225" i="2"/>
  <c r="M1225" i="2"/>
  <c r="L1225" i="2"/>
  <c r="P1224" i="2"/>
  <c r="O1224" i="2"/>
  <c r="M1224" i="2"/>
  <c r="L1224" i="2"/>
  <c r="P1223" i="2"/>
  <c r="O1223" i="2"/>
  <c r="M1223" i="2"/>
  <c r="L1223" i="2"/>
  <c r="P1222" i="2"/>
  <c r="O1222" i="2"/>
  <c r="M1222" i="2"/>
  <c r="L1222" i="2"/>
  <c r="P1221" i="2"/>
  <c r="O1221" i="2"/>
  <c r="M1221" i="2"/>
  <c r="L1221" i="2"/>
  <c r="P1220" i="2"/>
  <c r="O1220" i="2"/>
  <c r="M1220" i="2"/>
  <c r="L1220" i="2"/>
  <c r="P1219" i="2"/>
  <c r="O1219" i="2"/>
  <c r="M1219" i="2"/>
  <c r="L1219" i="2"/>
  <c r="P1218" i="2"/>
  <c r="O1218" i="2"/>
  <c r="M1218" i="2"/>
  <c r="L1218" i="2"/>
  <c r="P1217" i="2"/>
  <c r="O1217" i="2"/>
  <c r="M1217" i="2"/>
  <c r="L1217" i="2"/>
  <c r="P1216" i="2"/>
  <c r="O1216" i="2"/>
  <c r="M1216" i="2"/>
  <c r="L1216" i="2"/>
  <c r="P1215" i="2"/>
  <c r="O1215" i="2"/>
  <c r="M1215" i="2"/>
  <c r="L1215" i="2"/>
  <c r="P1214" i="2"/>
  <c r="O1214" i="2"/>
  <c r="M1214" i="2"/>
  <c r="L1214" i="2"/>
  <c r="P1213" i="2"/>
  <c r="O1213" i="2"/>
  <c r="M1213" i="2"/>
  <c r="L1213" i="2"/>
  <c r="P1212" i="2"/>
  <c r="O1212" i="2"/>
  <c r="M1212" i="2"/>
  <c r="L1212" i="2"/>
  <c r="P1211" i="2"/>
  <c r="O1211" i="2"/>
  <c r="M1211" i="2"/>
  <c r="L1211" i="2"/>
  <c r="P1210" i="2"/>
  <c r="O1210" i="2"/>
  <c r="M1210" i="2"/>
  <c r="L1210" i="2"/>
  <c r="P1209" i="2"/>
  <c r="O1209" i="2"/>
  <c r="M1209" i="2"/>
  <c r="L1209" i="2"/>
  <c r="P1208" i="2"/>
  <c r="O1208" i="2"/>
  <c r="M1208" i="2"/>
  <c r="L1208" i="2"/>
  <c r="P1207" i="2"/>
  <c r="O1207" i="2"/>
  <c r="M1207" i="2"/>
  <c r="L1207" i="2"/>
  <c r="P1206" i="2"/>
  <c r="O1206" i="2"/>
  <c r="M1206" i="2"/>
  <c r="L1206" i="2"/>
  <c r="P1205" i="2"/>
  <c r="O1205" i="2"/>
  <c r="M1205" i="2"/>
  <c r="L1205" i="2"/>
  <c r="P1204" i="2"/>
  <c r="O1204" i="2"/>
  <c r="M1204" i="2"/>
  <c r="L1204" i="2"/>
  <c r="P1203" i="2"/>
  <c r="O1203" i="2"/>
  <c r="M1203" i="2"/>
  <c r="L1203" i="2"/>
  <c r="P1202" i="2"/>
  <c r="O1202" i="2"/>
  <c r="M1202" i="2"/>
  <c r="L1202" i="2"/>
  <c r="P1201" i="2"/>
  <c r="O1201" i="2"/>
  <c r="M1201" i="2"/>
  <c r="L1201" i="2"/>
  <c r="P1200" i="2"/>
  <c r="O1200" i="2"/>
  <c r="M1200" i="2"/>
  <c r="L1200" i="2"/>
  <c r="P1199" i="2"/>
  <c r="O1199" i="2"/>
  <c r="M1199" i="2"/>
  <c r="L1199" i="2"/>
  <c r="P1198" i="2"/>
  <c r="O1198" i="2"/>
  <c r="M1198" i="2"/>
  <c r="L1198" i="2"/>
  <c r="P1197" i="2"/>
  <c r="O1197" i="2"/>
  <c r="M1197" i="2"/>
  <c r="L1197" i="2"/>
  <c r="P1196" i="2"/>
  <c r="O1196" i="2"/>
  <c r="M1196" i="2"/>
  <c r="L1196" i="2"/>
  <c r="P1195" i="2"/>
  <c r="O1195" i="2"/>
  <c r="M1195" i="2"/>
  <c r="L1195" i="2"/>
  <c r="P1194" i="2"/>
  <c r="O1194" i="2"/>
  <c r="M1194" i="2"/>
  <c r="L1194" i="2"/>
  <c r="P1193" i="2"/>
  <c r="O1193" i="2"/>
  <c r="M1193" i="2"/>
  <c r="L1193" i="2"/>
  <c r="P1192" i="2"/>
  <c r="O1192" i="2"/>
  <c r="M1192" i="2"/>
  <c r="L1192" i="2"/>
  <c r="P1191" i="2"/>
  <c r="O1191" i="2"/>
  <c r="M1191" i="2"/>
  <c r="L1191" i="2"/>
  <c r="P1190" i="2"/>
  <c r="O1190" i="2"/>
  <c r="M1190" i="2"/>
  <c r="L1190" i="2"/>
  <c r="P1189" i="2"/>
  <c r="O1189" i="2"/>
  <c r="M1189" i="2"/>
  <c r="L1189" i="2"/>
  <c r="P1188" i="2"/>
  <c r="O1188" i="2"/>
  <c r="M1188" i="2"/>
  <c r="L1188" i="2"/>
  <c r="P1187" i="2"/>
  <c r="O1187" i="2"/>
  <c r="M1187" i="2"/>
  <c r="L1187" i="2"/>
  <c r="P1186" i="2"/>
  <c r="O1186" i="2"/>
  <c r="M1186" i="2"/>
  <c r="L1186" i="2"/>
  <c r="P1185" i="2"/>
  <c r="O1185" i="2"/>
  <c r="M1185" i="2"/>
  <c r="L1185" i="2"/>
  <c r="P1184" i="2"/>
  <c r="O1184" i="2"/>
  <c r="M1184" i="2"/>
  <c r="L1184" i="2"/>
  <c r="P1183" i="2"/>
  <c r="O1183" i="2"/>
  <c r="M1183" i="2"/>
  <c r="L1183" i="2"/>
  <c r="P1182" i="2"/>
  <c r="O1182" i="2"/>
  <c r="M1182" i="2"/>
  <c r="L1182" i="2"/>
  <c r="P1181" i="2"/>
  <c r="O1181" i="2"/>
  <c r="M1181" i="2"/>
  <c r="L1181" i="2"/>
  <c r="P1180" i="2"/>
  <c r="O1180" i="2"/>
  <c r="M1180" i="2"/>
  <c r="L1180" i="2"/>
  <c r="P1179" i="2"/>
  <c r="O1179" i="2"/>
  <c r="M1179" i="2"/>
  <c r="L1179" i="2"/>
  <c r="P1178" i="2"/>
  <c r="O1178" i="2"/>
  <c r="M1178" i="2"/>
  <c r="L1178" i="2"/>
  <c r="P1177" i="2"/>
  <c r="O1177" i="2"/>
  <c r="M1177" i="2"/>
  <c r="L1177" i="2"/>
  <c r="P1176" i="2"/>
  <c r="O1176" i="2"/>
  <c r="M1176" i="2"/>
  <c r="L1176" i="2"/>
  <c r="P1175" i="2"/>
  <c r="O1175" i="2"/>
  <c r="M1175" i="2"/>
  <c r="L1175" i="2"/>
  <c r="P1174" i="2"/>
  <c r="O1174" i="2"/>
  <c r="M1174" i="2"/>
  <c r="L1174" i="2"/>
  <c r="P1173" i="2"/>
  <c r="O1173" i="2"/>
  <c r="M1173" i="2"/>
  <c r="L1173" i="2"/>
  <c r="P1172" i="2"/>
  <c r="O1172" i="2"/>
  <c r="M1172" i="2"/>
  <c r="L1172" i="2"/>
  <c r="P1171" i="2"/>
  <c r="O1171" i="2"/>
  <c r="M1171" i="2"/>
  <c r="L1171" i="2"/>
  <c r="P1170" i="2"/>
  <c r="O1170" i="2"/>
  <c r="M1170" i="2"/>
  <c r="L1170" i="2"/>
  <c r="P1169" i="2"/>
  <c r="O1169" i="2"/>
  <c r="M1169" i="2"/>
  <c r="L1169" i="2"/>
  <c r="P1168" i="2"/>
  <c r="O1168" i="2"/>
  <c r="M1168" i="2"/>
  <c r="L1168" i="2"/>
  <c r="P1167" i="2"/>
  <c r="O1167" i="2"/>
  <c r="M1167" i="2"/>
  <c r="L1167" i="2"/>
  <c r="P1166" i="2"/>
  <c r="O1166" i="2"/>
  <c r="M1166" i="2"/>
  <c r="L1166" i="2"/>
  <c r="P1165" i="2"/>
  <c r="O1165" i="2"/>
  <c r="M1165" i="2"/>
  <c r="L1165" i="2"/>
  <c r="P1164" i="2"/>
  <c r="O1164" i="2"/>
  <c r="M1164" i="2"/>
  <c r="L1164" i="2"/>
  <c r="P1163" i="2"/>
  <c r="O1163" i="2"/>
  <c r="M1163" i="2"/>
  <c r="L1163" i="2"/>
  <c r="P1162" i="2"/>
  <c r="O1162" i="2"/>
  <c r="M1162" i="2"/>
  <c r="L1162" i="2"/>
  <c r="P1161" i="2"/>
  <c r="O1161" i="2"/>
  <c r="M1161" i="2"/>
  <c r="L1161" i="2"/>
  <c r="P1160" i="2"/>
  <c r="O1160" i="2"/>
  <c r="M1160" i="2"/>
  <c r="L1160" i="2"/>
  <c r="P1159" i="2"/>
  <c r="O1159" i="2"/>
  <c r="M1159" i="2"/>
  <c r="L1159" i="2"/>
  <c r="P1158" i="2"/>
  <c r="O1158" i="2"/>
  <c r="M1158" i="2"/>
  <c r="L1158" i="2"/>
  <c r="P1157" i="2"/>
  <c r="O1157" i="2"/>
  <c r="M1157" i="2"/>
  <c r="L1157" i="2"/>
  <c r="P1156" i="2"/>
  <c r="O1156" i="2"/>
  <c r="M1156" i="2"/>
  <c r="L1156" i="2"/>
  <c r="P1155" i="2"/>
  <c r="O1155" i="2"/>
  <c r="M1155" i="2"/>
  <c r="L1155" i="2"/>
  <c r="P1154" i="2"/>
  <c r="O1154" i="2"/>
  <c r="M1154" i="2"/>
  <c r="L1154" i="2"/>
  <c r="P1153" i="2"/>
  <c r="O1153" i="2"/>
  <c r="M1153" i="2"/>
  <c r="L1153" i="2"/>
  <c r="P1152" i="2"/>
  <c r="O1152" i="2"/>
  <c r="M1152" i="2"/>
  <c r="L1152" i="2"/>
  <c r="P1151" i="2"/>
  <c r="O1151" i="2"/>
  <c r="M1151" i="2"/>
  <c r="L1151" i="2"/>
  <c r="P1150" i="2"/>
  <c r="O1150" i="2"/>
  <c r="M1150" i="2"/>
  <c r="L1150" i="2"/>
  <c r="P1149" i="2"/>
  <c r="O1149" i="2"/>
  <c r="M1149" i="2"/>
  <c r="L1149" i="2"/>
  <c r="P1148" i="2"/>
  <c r="O1148" i="2"/>
  <c r="M1148" i="2"/>
  <c r="L1148" i="2"/>
  <c r="P1147" i="2"/>
  <c r="O1147" i="2"/>
  <c r="M1147" i="2"/>
  <c r="L1147" i="2"/>
  <c r="P1146" i="2"/>
  <c r="O1146" i="2"/>
  <c r="M1146" i="2"/>
  <c r="L1146" i="2"/>
  <c r="P1145" i="2"/>
  <c r="O1145" i="2"/>
  <c r="M1145" i="2"/>
  <c r="L1145" i="2"/>
  <c r="P1144" i="2"/>
  <c r="O1144" i="2"/>
  <c r="M1144" i="2"/>
  <c r="L1144" i="2"/>
  <c r="P1143" i="2"/>
  <c r="O1143" i="2"/>
  <c r="M1143" i="2"/>
  <c r="L1143" i="2"/>
  <c r="P1142" i="2"/>
  <c r="O1142" i="2"/>
  <c r="M1142" i="2"/>
  <c r="L1142" i="2"/>
  <c r="P1141" i="2"/>
  <c r="O1141" i="2"/>
  <c r="M1141" i="2"/>
  <c r="L1141" i="2"/>
  <c r="P1140" i="2"/>
  <c r="O1140" i="2"/>
  <c r="M1140" i="2"/>
  <c r="L1140" i="2"/>
  <c r="P1139" i="2"/>
  <c r="O1139" i="2"/>
  <c r="M1139" i="2"/>
  <c r="L1139" i="2"/>
  <c r="P1138" i="2"/>
  <c r="O1138" i="2"/>
  <c r="M1138" i="2"/>
  <c r="L1138" i="2"/>
  <c r="P1137" i="2"/>
  <c r="O1137" i="2"/>
  <c r="M1137" i="2"/>
  <c r="L1137" i="2"/>
  <c r="P1136" i="2"/>
  <c r="O1136" i="2"/>
  <c r="M1136" i="2"/>
  <c r="L1136" i="2"/>
  <c r="P1135" i="2"/>
  <c r="O1135" i="2"/>
  <c r="M1135" i="2"/>
  <c r="L1135" i="2"/>
  <c r="P1134" i="2"/>
  <c r="O1134" i="2"/>
  <c r="M1134" i="2"/>
  <c r="L1134" i="2"/>
  <c r="P1133" i="2"/>
  <c r="O1133" i="2"/>
  <c r="M1133" i="2"/>
  <c r="L1133" i="2"/>
  <c r="P1132" i="2"/>
  <c r="O1132" i="2"/>
  <c r="M1132" i="2"/>
  <c r="L1132" i="2"/>
  <c r="P1131" i="2"/>
  <c r="O1131" i="2"/>
  <c r="M1131" i="2"/>
  <c r="L1131" i="2"/>
  <c r="P1130" i="2"/>
  <c r="O1130" i="2"/>
  <c r="M1130" i="2"/>
  <c r="L1130" i="2"/>
  <c r="P1129" i="2"/>
  <c r="O1129" i="2"/>
  <c r="M1129" i="2"/>
  <c r="L1129" i="2"/>
  <c r="P1128" i="2"/>
  <c r="O1128" i="2"/>
  <c r="M1128" i="2"/>
  <c r="L1128" i="2"/>
  <c r="P1127" i="2"/>
  <c r="O1127" i="2"/>
  <c r="M1127" i="2"/>
  <c r="L1127" i="2"/>
  <c r="P1126" i="2"/>
  <c r="O1126" i="2"/>
  <c r="M1126" i="2"/>
  <c r="L1126" i="2"/>
  <c r="P1125" i="2"/>
  <c r="O1125" i="2"/>
  <c r="M1125" i="2"/>
  <c r="L1125" i="2"/>
  <c r="P1124" i="2"/>
  <c r="O1124" i="2"/>
  <c r="M1124" i="2"/>
  <c r="L1124" i="2"/>
  <c r="P1123" i="2"/>
  <c r="O1123" i="2"/>
  <c r="M1123" i="2"/>
  <c r="L1123" i="2"/>
  <c r="P1122" i="2"/>
  <c r="O1122" i="2"/>
  <c r="M1122" i="2"/>
  <c r="L1122" i="2"/>
  <c r="P1121" i="2"/>
  <c r="O1121" i="2"/>
  <c r="M1121" i="2"/>
  <c r="L1121" i="2"/>
  <c r="P1120" i="2"/>
  <c r="O1120" i="2"/>
  <c r="M1120" i="2"/>
  <c r="L1120" i="2"/>
  <c r="P1119" i="2"/>
  <c r="O1119" i="2"/>
  <c r="M1119" i="2"/>
  <c r="L1119" i="2"/>
  <c r="P1118" i="2"/>
  <c r="O1118" i="2"/>
  <c r="M1118" i="2"/>
  <c r="L1118" i="2"/>
  <c r="P1117" i="2"/>
  <c r="O1117" i="2"/>
  <c r="M1117" i="2"/>
  <c r="L1117" i="2"/>
  <c r="P1116" i="2"/>
  <c r="O1116" i="2"/>
  <c r="M1116" i="2"/>
  <c r="L1116" i="2"/>
  <c r="P1115" i="2"/>
  <c r="O1115" i="2"/>
  <c r="M1115" i="2"/>
  <c r="L1115" i="2"/>
  <c r="P1114" i="2"/>
  <c r="O1114" i="2"/>
  <c r="M1114" i="2"/>
  <c r="L1114" i="2"/>
  <c r="P1113" i="2"/>
  <c r="O1113" i="2"/>
  <c r="M1113" i="2"/>
  <c r="L1113" i="2"/>
  <c r="P1112" i="2"/>
  <c r="O1112" i="2"/>
  <c r="M1112" i="2"/>
  <c r="L1112" i="2"/>
  <c r="P1111" i="2"/>
  <c r="O1111" i="2"/>
  <c r="M1111" i="2"/>
  <c r="L1111" i="2"/>
  <c r="P1110" i="2"/>
  <c r="O1110" i="2"/>
  <c r="M1110" i="2"/>
  <c r="L1110" i="2"/>
  <c r="P1109" i="2"/>
  <c r="O1109" i="2"/>
  <c r="M1109" i="2"/>
  <c r="L1109" i="2"/>
  <c r="P1108" i="2"/>
  <c r="O1108" i="2"/>
  <c r="M1108" i="2"/>
  <c r="L1108" i="2"/>
  <c r="P1107" i="2"/>
  <c r="O1107" i="2"/>
  <c r="M1107" i="2"/>
  <c r="L1107" i="2"/>
  <c r="P1106" i="2"/>
  <c r="O1106" i="2"/>
  <c r="M1106" i="2"/>
  <c r="L1106" i="2"/>
  <c r="P1105" i="2"/>
  <c r="O1105" i="2"/>
  <c r="M1105" i="2"/>
  <c r="L1105" i="2"/>
  <c r="P1104" i="2"/>
  <c r="O1104" i="2"/>
  <c r="M1104" i="2"/>
  <c r="L1104" i="2"/>
  <c r="P1103" i="2"/>
  <c r="O1103" i="2"/>
  <c r="M1103" i="2"/>
  <c r="L1103" i="2"/>
  <c r="P1102" i="2"/>
  <c r="O1102" i="2"/>
  <c r="M1102" i="2"/>
  <c r="L1102" i="2"/>
  <c r="P1101" i="2"/>
  <c r="O1101" i="2"/>
  <c r="M1101" i="2"/>
  <c r="L1101" i="2"/>
  <c r="P1100" i="2"/>
  <c r="O1100" i="2"/>
  <c r="M1100" i="2"/>
  <c r="L1100" i="2"/>
  <c r="P1099" i="2"/>
  <c r="O1099" i="2"/>
  <c r="M1099" i="2"/>
  <c r="L1099" i="2"/>
  <c r="P1098" i="2"/>
  <c r="O1098" i="2"/>
  <c r="M1098" i="2"/>
  <c r="L1098" i="2"/>
  <c r="P1097" i="2"/>
  <c r="O1097" i="2"/>
  <c r="M1097" i="2"/>
  <c r="L1097" i="2"/>
  <c r="P1096" i="2"/>
  <c r="O1096" i="2"/>
  <c r="M1096" i="2"/>
  <c r="L1096" i="2"/>
  <c r="P1095" i="2"/>
  <c r="O1095" i="2"/>
  <c r="M1095" i="2"/>
  <c r="L1095" i="2"/>
  <c r="P1094" i="2"/>
  <c r="O1094" i="2"/>
  <c r="M1094" i="2"/>
  <c r="L1094" i="2"/>
  <c r="P1093" i="2"/>
  <c r="O1093" i="2"/>
  <c r="M1093" i="2"/>
  <c r="L1093" i="2"/>
  <c r="P1092" i="2"/>
  <c r="O1092" i="2"/>
  <c r="M1092" i="2"/>
  <c r="L1092" i="2"/>
  <c r="P1091" i="2"/>
  <c r="O1091" i="2"/>
  <c r="M1091" i="2"/>
  <c r="L1091" i="2"/>
  <c r="P1090" i="2"/>
  <c r="O1090" i="2"/>
  <c r="M1090" i="2"/>
  <c r="L1090" i="2"/>
  <c r="P1089" i="2"/>
  <c r="O1089" i="2"/>
  <c r="M1089" i="2"/>
  <c r="L1089" i="2"/>
  <c r="P1088" i="2"/>
  <c r="O1088" i="2"/>
  <c r="M1088" i="2"/>
  <c r="L1088" i="2"/>
  <c r="P1087" i="2"/>
  <c r="O1087" i="2"/>
  <c r="M1087" i="2"/>
  <c r="L1087" i="2"/>
  <c r="P1086" i="2"/>
  <c r="O1086" i="2"/>
  <c r="M1086" i="2"/>
  <c r="L1086" i="2"/>
  <c r="P1085" i="2"/>
  <c r="O1085" i="2"/>
  <c r="M1085" i="2"/>
  <c r="L1085" i="2"/>
  <c r="P1084" i="2"/>
  <c r="O1084" i="2"/>
  <c r="M1084" i="2"/>
  <c r="L1084" i="2"/>
  <c r="P1083" i="2"/>
  <c r="O1083" i="2"/>
  <c r="M1083" i="2"/>
  <c r="L1083" i="2"/>
  <c r="P1082" i="2"/>
  <c r="O1082" i="2"/>
  <c r="M1082" i="2"/>
  <c r="L1082" i="2"/>
  <c r="P1081" i="2"/>
  <c r="O1081" i="2"/>
  <c r="M1081" i="2"/>
  <c r="L1081" i="2"/>
  <c r="P1080" i="2"/>
  <c r="O1080" i="2"/>
  <c r="M1080" i="2"/>
  <c r="L1080" i="2"/>
  <c r="P1079" i="2"/>
  <c r="O1079" i="2"/>
  <c r="M1079" i="2"/>
  <c r="L1079" i="2"/>
  <c r="P1078" i="2"/>
  <c r="O1078" i="2"/>
  <c r="M1078" i="2"/>
  <c r="L1078" i="2"/>
  <c r="P1077" i="2"/>
  <c r="O1077" i="2"/>
  <c r="M1077" i="2"/>
  <c r="L1077" i="2"/>
  <c r="P1076" i="2"/>
  <c r="O1076" i="2"/>
  <c r="M1076" i="2"/>
  <c r="L1076" i="2"/>
  <c r="P1075" i="2"/>
  <c r="O1075" i="2"/>
  <c r="M1075" i="2"/>
  <c r="L1075" i="2"/>
  <c r="P1074" i="2"/>
  <c r="O1074" i="2"/>
  <c r="M1074" i="2"/>
  <c r="L1074" i="2"/>
  <c r="P1073" i="2"/>
  <c r="O1073" i="2"/>
  <c r="M1073" i="2"/>
  <c r="L1073" i="2"/>
  <c r="P1072" i="2"/>
  <c r="O1072" i="2"/>
  <c r="M1072" i="2"/>
  <c r="L1072" i="2"/>
  <c r="P1071" i="2"/>
  <c r="O1071" i="2"/>
  <c r="M1071" i="2"/>
  <c r="L1071" i="2"/>
  <c r="P1070" i="2"/>
  <c r="O1070" i="2"/>
  <c r="M1070" i="2"/>
  <c r="L1070" i="2"/>
  <c r="P1069" i="2"/>
  <c r="O1069" i="2"/>
  <c r="M1069" i="2"/>
  <c r="L1069" i="2"/>
  <c r="P1068" i="2"/>
  <c r="O1068" i="2"/>
  <c r="M1068" i="2"/>
  <c r="L1068" i="2"/>
  <c r="P1067" i="2"/>
  <c r="O1067" i="2"/>
  <c r="M1067" i="2"/>
  <c r="L1067" i="2"/>
  <c r="P1066" i="2"/>
  <c r="O1066" i="2"/>
  <c r="M1066" i="2"/>
  <c r="L1066" i="2"/>
  <c r="P1065" i="2"/>
  <c r="O1065" i="2"/>
  <c r="M1065" i="2"/>
  <c r="L1065" i="2"/>
  <c r="P1064" i="2"/>
  <c r="O1064" i="2"/>
  <c r="M1064" i="2"/>
  <c r="L1064" i="2"/>
  <c r="P1063" i="2"/>
  <c r="O1063" i="2"/>
  <c r="M1063" i="2"/>
  <c r="L1063" i="2"/>
  <c r="P1062" i="2"/>
  <c r="O1062" i="2"/>
  <c r="M1062" i="2"/>
  <c r="L1062" i="2"/>
  <c r="P1061" i="2"/>
  <c r="O1061" i="2"/>
  <c r="M1061" i="2"/>
  <c r="L1061" i="2"/>
  <c r="P1060" i="2"/>
  <c r="O1060" i="2"/>
  <c r="M1060" i="2"/>
  <c r="L1060" i="2"/>
  <c r="P1059" i="2"/>
  <c r="O1059" i="2"/>
  <c r="M1059" i="2"/>
  <c r="L1059" i="2"/>
  <c r="P1058" i="2"/>
  <c r="O1058" i="2"/>
  <c r="M1058" i="2"/>
  <c r="L1058" i="2"/>
  <c r="P1057" i="2"/>
  <c r="O1057" i="2"/>
  <c r="M1057" i="2"/>
  <c r="L1057" i="2"/>
  <c r="P1056" i="2"/>
  <c r="O1056" i="2"/>
  <c r="M1056" i="2"/>
  <c r="L1056" i="2"/>
  <c r="P1055" i="2"/>
  <c r="O1055" i="2"/>
  <c r="M1055" i="2"/>
  <c r="L1055" i="2"/>
  <c r="P1054" i="2"/>
  <c r="O1054" i="2"/>
  <c r="M1054" i="2"/>
  <c r="L1054" i="2"/>
  <c r="P1053" i="2"/>
  <c r="O1053" i="2"/>
  <c r="M1053" i="2"/>
  <c r="L1053" i="2"/>
  <c r="P1052" i="2"/>
  <c r="O1052" i="2"/>
  <c r="M1052" i="2"/>
  <c r="L1052" i="2"/>
  <c r="P1051" i="2"/>
  <c r="O1051" i="2"/>
  <c r="M1051" i="2"/>
  <c r="L1051" i="2"/>
  <c r="P1050" i="2"/>
  <c r="O1050" i="2"/>
  <c r="M1050" i="2"/>
  <c r="L1050" i="2"/>
  <c r="P1049" i="2"/>
  <c r="O1049" i="2"/>
  <c r="M1049" i="2"/>
  <c r="L1049" i="2"/>
  <c r="P1048" i="2"/>
  <c r="O1048" i="2"/>
  <c r="M1048" i="2"/>
  <c r="L1048" i="2"/>
  <c r="P1047" i="2"/>
  <c r="O1047" i="2"/>
  <c r="M1047" i="2"/>
  <c r="L1047" i="2"/>
  <c r="P1046" i="2"/>
  <c r="O1046" i="2"/>
  <c r="M1046" i="2"/>
  <c r="L1046" i="2"/>
  <c r="P1045" i="2"/>
  <c r="O1045" i="2"/>
  <c r="M1045" i="2"/>
  <c r="L1045" i="2"/>
  <c r="P1044" i="2"/>
  <c r="O1044" i="2"/>
  <c r="M1044" i="2"/>
  <c r="L1044" i="2"/>
  <c r="P1043" i="2"/>
  <c r="O1043" i="2"/>
  <c r="M1043" i="2"/>
  <c r="L1043" i="2"/>
  <c r="P1042" i="2"/>
  <c r="O1042" i="2"/>
  <c r="M1042" i="2"/>
  <c r="L1042" i="2"/>
  <c r="P1041" i="2"/>
  <c r="O1041" i="2"/>
  <c r="M1041" i="2"/>
  <c r="L1041" i="2"/>
  <c r="P1040" i="2"/>
  <c r="O1040" i="2"/>
  <c r="M1040" i="2"/>
  <c r="L1040" i="2"/>
  <c r="P1039" i="2"/>
  <c r="O1039" i="2"/>
  <c r="M1039" i="2"/>
  <c r="L1039" i="2"/>
  <c r="P1038" i="2"/>
  <c r="O1038" i="2"/>
  <c r="M1038" i="2"/>
  <c r="L1038" i="2"/>
  <c r="P1037" i="2"/>
  <c r="O1037" i="2"/>
  <c r="M1037" i="2"/>
  <c r="L1037" i="2"/>
  <c r="P1036" i="2"/>
  <c r="O1036" i="2"/>
  <c r="M1036" i="2"/>
  <c r="L1036" i="2"/>
  <c r="P1035" i="2"/>
  <c r="O1035" i="2"/>
  <c r="M1035" i="2"/>
  <c r="L1035" i="2"/>
  <c r="P1034" i="2"/>
  <c r="O1034" i="2"/>
  <c r="M1034" i="2"/>
  <c r="L1034" i="2"/>
  <c r="P1033" i="2"/>
  <c r="O1033" i="2"/>
  <c r="M1033" i="2"/>
  <c r="L1033" i="2"/>
  <c r="P1032" i="2"/>
  <c r="O1032" i="2"/>
  <c r="M1032" i="2"/>
  <c r="L1032" i="2"/>
  <c r="P1031" i="2"/>
  <c r="O1031" i="2"/>
  <c r="M1031" i="2"/>
  <c r="L1031" i="2"/>
  <c r="P1030" i="2"/>
  <c r="O1030" i="2"/>
  <c r="M1030" i="2"/>
  <c r="L1030" i="2"/>
  <c r="P1029" i="2"/>
  <c r="O1029" i="2"/>
  <c r="M1029" i="2"/>
  <c r="L1029" i="2"/>
  <c r="P1028" i="2"/>
  <c r="O1028" i="2"/>
  <c r="M1028" i="2"/>
  <c r="L1028" i="2"/>
  <c r="P1027" i="2"/>
  <c r="O1027" i="2"/>
  <c r="M1027" i="2"/>
  <c r="L1027" i="2"/>
  <c r="P1026" i="2"/>
  <c r="O1026" i="2"/>
  <c r="M1026" i="2"/>
  <c r="L1026" i="2"/>
  <c r="P1025" i="2"/>
  <c r="O1025" i="2"/>
  <c r="M1025" i="2"/>
  <c r="L1025" i="2"/>
  <c r="P1024" i="2"/>
  <c r="O1024" i="2"/>
  <c r="M1024" i="2"/>
  <c r="L1024" i="2"/>
  <c r="P1023" i="2"/>
  <c r="O1023" i="2"/>
  <c r="M1023" i="2"/>
  <c r="L1023" i="2"/>
  <c r="P1022" i="2"/>
  <c r="O1022" i="2"/>
  <c r="M1022" i="2"/>
  <c r="L1022" i="2"/>
  <c r="P1021" i="2"/>
  <c r="O1021" i="2"/>
  <c r="M1021" i="2"/>
  <c r="L1021" i="2"/>
  <c r="P1020" i="2"/>
  <c r="O1020" i="2"/>
  <c r="M1020" i="2"/>
  <c r="L1020" i="2"/>
  <c r="P1019" i="2"/>
  <c r="O1019" i="2"/>
  <c r="M1019" i="2"/>
  <c r="L1019" i="2"/>
  <c r="P1018" i="2"/>
  <c r="O1018" i="2"/>
  <c r="M1018" i="2"/>
  <c r="L1018" i="2"/>
  <c r="P1017" i="2"/>
  <c r="O1017" i="2"/>
  <c r="M1017" i="2"/>
  <c r="L1017" i="2"/>
  <c r="P1016" i="2"/>
  <c r="O1016" i="2"/>
  <c r="M1016" i="2"/>
  <c r="L1016" i="2"/>
  <c r="P1015" i="2"/>
  <c r="O1015" i="2"/>
  <c r="M1015" i="2"/>
  <c r="L1015" i="2"/>
  <c r="P1014" i="2"/>
  <c r="O1014" i="2"/>
  <c r="M1014" i="2"/>
  <c r="L1014" i="2"/>
  <c r="P1013" i="2"/>
  <c r="O1013" i="2"/>
  <c r="M1013" i="2"/>
  <c r="L1013" i="2"/>
  <c r="P1012" i="2"/>
  <c r="O1012" i="2"/>
  <c r="M1012" i="2"/>
  <c r="L1012" i="2"/>
  <c r="P1011" i="2"/>
  <c r="O1011" i="2"/>
  <c r="M1011" i="2"/>
  <c r="L1011" i="2"/>
  <c r="P1010" i="2"/>
  <c r="O1010" i="2"/>
  <c r="M1010" i="2"/>
  <c r="L1010" i="2"/>
  <c r="P1009" i="2"/>
  <c r="O1009" i="2"/>
  <c r="M1009" i="2"/>
  <c r="L1009" i="2"/>
  <c r="P1008" i="2"/>
  <c r="O1008" i="2"/>
  <c r="M1008" i="2"/>
  <c r="L1008" i="2"/>
  <c r="P1007" i="2"/>
  <c r="O1007" i="2"/>
  <c r="M1007" i="2"/>
  <c r="L1007" i="2"/>
  <c r="P1006" i="2"/>
  <c r="O1006" i="2"/>
  <c r="M1006" i="2"/>
  <c r="L1006" i="2"/>
  <c r="P1005" i="2"/>
  <c r="O1005" i="2"/>
  <c r="M1005" i="2"/>
  <c r="L1005" i="2"/>
  <c r="P1004" i="2"/>
  <c r="O1004" i="2"/>
  <c r="M1004" i="2"/>
  <c r="L1004" i="2"/>
  <c r="P1003" i="2"/>
  <c r="O1003" i="2"/>
  <c r="M1003" i="2"/>
  <c r="L1003" i="2"/>
  <c r="P1002" i="2"/>
  <c r="O1002" i="2"/>
  <c r="M1002" i="2"/>
  <c r="L1002" i="2"/>
  <c r="P1001" i="2"/>
  <c r="O1001" i="2"/>
  <c r="M1001" i="2"/>
  <c r="L1001" i="2"/>
  <c r="P1000" i="2"/>
  <c r="O1000" i="2"/>
  <c r="M1000" i="2"/>
  <c r="L1000" i="2"/>
  <c r="P999" i="2"/>
  <c r="O999" i="2"/>
  <c r="M999" i="2"/>
  <c r="L999" i="2"/>
  <c r="P998" i="2"/>
  <c r="O998" i="2"/>
  <c r="M998" i="2"/>
  <c r="L998" i="2"/>
  <c r="P997" i="2"/>
  <c r="O997" i="2"/>
  <c r="M997" i="2"/>
  <c r="L997" i="2"/>
  <c r="P996" i="2"/>
  <c r="O996" i="2"/>
  <c r="M996" i="2"/>
  <c r="L996" i="2"/>
  <c r="P995" i="2"/>
  <c r="O995" i="2"/>
  <c r="M995" i="2"/>
  <c r="L995" i="2"/>
  <c r="P994" i="2"/>
  <c r="O994" i="2"/>
  <c r="M994" i="2"/>
  <c r="L994" i="2"/>
  <c r="P993" i="2"/>
  <c r="O993" i="2"/>
  <c r="M993" i="2"/>
  <c r="L993" i="2"/>
  <c r="P992" i="2"/>
  <c r="O992" i="2"/>
  <c r="M992" i="2"/>
  <c r="L992" i="2"/>
  <c r="P991" i="2"/>
  <c r="O991" i="2"/>
  <c r="M991" i="2"/>
  <c r="L991" i="2"/>
  <c r="P990" i="2"/>
  <c r="O990" i="2"/>
  <c r="M990" i="2"/>
  <c r="L990" i="2"/>
  <c r="P989" i="2"/>
  <c r="O989" i="2"/>
  <c r="M989" i="2"/>
  <c r="L989" i="2"/>
  <c r="P988" i="2"/>
  <c r="O988" i="2"/>
  <c r="M988" i="2"/>
  <c r="L988" i="2"/>
  <c r="P987" i="2"/>
  <c r="O987" i="2"/>
  <c r="M987" i="2"/>
  <c r="L987" i="2"/>
  <c r="P986" i="2"/>
  <c r="O986" i="2"/>
  <c r="M986" i="2"/>
  <c r="L986" i="2"/>
  <c r="P985" i="2"/>
  <c r="O985" i="2"/>
  <c r="M985" i="2"/>
  <c r="L985" i="2"/>
  <c r="P984" i="2"/>
  <c r="O984" i="2"/>
  <c r="M984" i="2"/>
  <c r="L984" i="2"/>
  <c r="P983" i="2"/>
  <c r="O983" i="2"/>
  <c r="M983" i="2"/>
  <c r="L983" i="2"/>
  <c r="P982" i="2"/>
  <c r="O982" i="2"/>
  <c r="M982" i="2"/>
  <c r="L982" i="2"/>
  <c r="P981" i="2"/>
  <c r="O981" i="2"/>
  <c r="M981" i="2"/>
  <c r="L981" i="2"/>
  <c r="P980" i="2"/>
  <c r="O980" i="2"/>
  <c r="M980" i="2"/>
  <c r="L980" i="2"/>
  <c r="P979" i="2"/>
  <c r="O979" i="2"/>
  <c r="M979" i="2"/>
  <c r="L979" i="2"/>
  <c r="P978" i="2"/>
  <c r="O978" i="2"/>
  <c r="M978" i="2"/>
  <c r="L978" i="2"/>
  <c r="P977" i="2"/>
  <c r="O977" i="2"/>
  <c r="M977" i="2"/>
  <c r="L977" i="2"/>
  <c r="P976" i="2"/>
  <c r="O976" i="2"/>
  <c r="M976" i="2"/>
  <c r="L976" i="2"/>
  <c r="P975" i="2"/>
  <c r="O975" i="2"/>
  <c r="M975" i="2"/>
  <c r="L975" i="2"/>
  <c r="P974" i="2"/>
  <c r="O974" i="2"/>
  <c r="M974" i="2"/>
  <c r="L974" i="2"/>
  <c r="P973" i="2"/>
  <c r="O973" i="2"/>
  <c r="M973" i="2"/>
  <c r="L973" i="2"/>
  <c r="P972" i="2"/>
  <c r="O972" i="2"/>
  <c r="M972" i="2"/>
  <c r="L972" i="2"/>
  <c r="P971" i="2"/>
  <c r="O971" i="2"/>
  <c r="M971" i="2"/>
  <c r="L971" i="2"/>
  <c r="P970" i="2"/>
  <c r="O970" i="2"/>
  <c r="M970" i="2"/>
  <c r="L970" i="2"/>
  <c r="P969" i="2"/>
  <c r="O969" i="2"/>
  <c r="M969" i="2"/>
  <c r="L969" i="2"/>
  <c r="P968" i="2"/>
  <c r="O968" i="2"/>
  <c r="M968" i="2"/>
  <c r="L968" i="2"/>
  <c r="P967" i="2"/>
  <c r="O967" i="2"/>
  <c r="M967" i="2"/>
  <c r="L967" i="2"/>
  <c r="P966" i="2"/>
  <c r="O966" i="2"/>
  <c r="M966" i="2"/>
  <c r="L966" i="2"/>
  <c r="P965" i="2"/>
  <c r="O965" i="2"/>
  <c r="M965" i="2"/>
  <c r="L965" i="2"/>
  <c r="P964" i="2"/>
  <c r="O964" i="2"/>
  <c r="M964" i="2"/>
  <c r="L964" i="2"/>
  <c r="P963" i="2"/>
  <c r="O963" i="2"/>
  <c r="M963" i="2"/>
  <c r="L963" i="2"/>
  <c r="P962" i="2"/>
  <c r="O962" i="2"/>
  <c r="M962" i="2"/>
  <c r="L962" i="2"/>
  <c r="P961" i="2"/>
  <c r="O961" i="2"/>
  <c r="M961" i="2"/>
  <c r="L961" i="2"/>
  <c r="P960" i="2"/>
  <c r="O960" i="2"/>
  <c r="M960" i="2"/>
  <c r="L960" i="2"/>
  <c r="P959" i="2"/>
  <c r="O959" i="2"/>
  <c r="M959" i="2"/>
  <c r="L959" i="2"/>
  <c r="P958" i="2"/>
  <c r="O958" i="2"/>
  <c r="M958" i="2"/>
  <c r="L958" i="2"/>
  <c r="P957" i="2"/>
  <c r="O957" i="2"/>
  <c r="M957" i="2"/>
  <c r="L957" i="2"/>
  <c r="P956" i="2"/>
  <c r="O956" i="2"/>
  <c r="M956" i="2"/>
  <c r="L956" i="2"/>
  <c r="P955" i="2"/>
  <c r="O955" i="2"/>
  <c r="M955" i="2"/>
  <c r="L955" i="2"/>
  <c r="P954" i="2"/>
  <c r="O954" i="2"/>
  <c r="M954" i="2"/>
  <c r="L954" i="2"/>
  <c r="P953" i="2"/>
  <c r="O953" i="2"/>
  <c r="M953" i="2"/>
  <c r="L953" i="2"/>
  <c r="P952" i="2"/>
  <c r="O952" i="2"/>
  <c r="M952" i="2"/>
  <c r="L952" i="2"/>
  <c r="P951" i="2"/>
  <c r="O951" i="2"/>
  <c r="M951" i="2"/>
  <c r="L951" i="2"/>
  <c r="P950" i="2"/>
  <c r="O950" i="2"/>
  <c r="M950" i="2"/>
  <c r="L950" i="2"/>
  <c r="P949" i="2"/>
  <c r="O949" i="2"/>
  <c r="M949" i="2"/>
  <c r="L949" i="2"/>
  <c r="P948" i="2"/>
  <c r="O948" i="2"/>
  <c r="M948" i="2"/>
  <c r="L948" i="2"/>
  <c r="P947" i="2"/>
  <c r="O947" i="2"/>
  <c r="M947" i="2"/>
  <c r="L947" i="2"/>
  <c r="P946" i="2"/>
  <c r="O946" i="2"/>
  <c r="M946" i="2"/>
  <c r="L946" i="2"/>
  <c r="P945" i="2"/>
  <c r="O945" i="2"/>
  <c r="M945" i="2"/>
  <c r="L945" i="2"/>
  <c r="P944" i="2"/>
  <c r="O944" i="2"/>
  <c r="M944" i="2"/>
  <c r="L944" i="2"/>
  <c r="P943" i="2"/>
  <c r="O943" i="2"/>
  <c r="M943" i="2"/>
  <c r="L943" i="2"/>
  <c r="P942" i="2"/>
  <c r="O942" i="2"/>
  <c r="M942" i="2"/>
  <c r="L942" i="2"/>
  <c r="P941" i="2"/>
  <c r="O941" i="2"/>
  <c r="M941" i="2"/>
  <c r="L941" i="2"/>
  <c r="P940" i="2"/>
  <c r="O940" i="2"/>
  <c r="M940" i="2"/>
  <c r="L940" i="2"/>
  <c r="P939" i="2"/>
  <c r="O939" i="2"/>
  <c r="M939" i="2"/>
  <c r="L939" i="2"/>
  <c r="P938" i="2"/>
  <c r="O938" i="2"/>
  <c r="M938" i="2"/>
  <c r="L938" i="2"/>
  <c r="P937" i="2"/>
  <c r="O937" i="2"/>
  <c r="M937" i="2"/>
  <c r="L937" i="2"/>
  <c r="P936" i="2"/>
  <c r="O936" i="2"/>
  <c r="M936" i="2"/>
  <c r="L936" i="2"/>
  <c r="P935" i="2"/>
  <c r="O935" i="2"/>
  <c r="M935" i="2"/>
  <c r="L935" i="2"/>
  <c r="P934" i="2"/>
  <c r="O934" i="2"/>
  <c r="M934" i="2"/>
  <c r="L934" i="2"/>
  <c r="P933" i="2"/>
  <c r="O933" i="2"/>
  <c r="M933" i="2"/>
  <c r="L933" i="2"/>
  <c r="P932" i="2"/>
  <c r="O932" i="2"/>
  <c r="M932" i="2"/>
  <c r="L932" i="2"/>
  <c r="P931" i="2"/>
  <c r="O931" i="2"/>
  <c r="M931" i="2"/>
  <c r="L931" i="2"/>
  <c r="P930" i="2"/>
  <c r="O930" i="2"/>
  <c r="M930" i="2"/>
  <c r="L930" i="2"/>
  <c r="P929" i="2"/>
  <c r="O929" i="2"/>
  <c r="M929" i="2"/>
  <c r="L929" i="2"/>
  <c r="P928" i="2"/>
  <c r="O928" i="2"/>
  <c r="M928" i="2"/>
  <c r="L928" i="2"/>
  <c r="P927" i="2"/>
  <c r="O927" i="2"/>
  <c r="M927" i="2"/>
  <c r="L927" i="2"/>
  <c r="P926" i="2"/>
  <c r="O926" i="2"/>
  <c r="M926" i="2"/>
  <c r="L926" i="2"/>
  <c r="P925" i="2"/>
  <c r="O925" i="2"/>
  <c r="M925" i="2"/>
  <c r="L925" i="2"/>
  <c r="P924" i="2"/>
  <c r="O924" i="2"/>
  <c r="M924" i="2"/>
  <c r="L924" i="2"/>
  <c r="P923" i="2"/>
  <c r="O923" i="2"/>
  <c r="M923" i="2"/>
  <c r="L923" i="2"/>
  <c r="P922" i="2"/>
  <c r="O922" i="2"/>
  <c r="M922" i="2"/>
  <c r="L922" i="2"/>
  <c r="P921" i="2"/>
  <c r="O921" i="2"/>
  <c r="M921" i="2"/>
  <c r="L921" i="2"/>
  <c r="P920" i="2"/>
  <c r="O920" i="2"/>
  <c r="M920" i="2"/>
  <c r="L920" i="2"/>
  <c r="P919" i="2"/>
  <c r="O919" i="2"/>
  <c r="M919" i="2"/>
  <c r="L919" i="2"/>
  <c r="P918" i="2"/>
  <c r="O918" i="2"/>
  <c r="M918" i="2"/>
  <c r="L918" i="2"/>
  <c r="P917" i="2"/>
  <c r="O917" i="2"/>
  <c r="M917" i="2"/>
  <c r="L917" i="2"/>
  <c r="P916" i="2"/>
  <c r="O916" i="2"/>
  <c r="M916" i="2"/>
  <c r="L916" i="2"/>
  <c r="P915" i="2"/>
  <c r="O915" i="2"/>
  <c r="M915" i="2"/>
  <c r="L915" i="2"/>
  <c r="P914" i="2"/>
  <c r="O914" i="2"/>
  <c r="M914" i="2"/>
  <c r="L914" i="2"/>
  <c r="P913" i="2"/>
  <c r="O913" i="2"/>
  <c r="M913" i="2"/>
  <c r="L913" i="2"/>
  <c r="P912" i="2"/>
  <c r="O912" i="2"/>
  <c r="M912" i="2"/>
  <c r="L912" i="2"/>
  <c r="P911" i="2"/>
  <c r="O911" i="2"/>
  <c r="M911" i="2"/>
  <c r="L911" i="2"/>
  <c r="P910" i="2"/>
  <c r="O910" i="2"/>
  <c r="M910" i="2"/>
  <c r="L910" i="2"/>
  <c r="P909" i="2"/>
  <c r="O909" i="2"/>
  <c r="M909" i="2"/>
  <c r="L909" i="2"/>
  <c r="P908" i="2"/>
  <c r="O908" i="2"/>
  <c r="M908" i="2"/>
  <c r="L908" i="2"/>
  <c r="P907" i="2"/>
  <c r="O907" i="2"/>
  <c r="M907" i="2"/>
  <c r="L907" i="2"/>
  <c r="P906" i="2"/>
  <c r="O906" i="2"/>
  <c r="M906" i="2"/>
  <c r="L906" i="2"/>
  <c r="P905" i="2"/>
  <c r="O905" i="2"/>
  <c r="M905" i="2"/>
  <c r="L905" i="2"/>
  <c r="P904" i="2"/>
  <c r="O904" i="2"/>
  <c r="M904" i="2"/>
  <c r="L904" i="2"/>
  <c r="P903" i="2"/>
  <c r="O903" i="2"/>
  <c r="M903" i="2"/>
  <c r="L903" i="2"/>
  <c r="P902" i="2"/>
  <c r="O902" i="2"/>
  <c r="M902" i="2"/>
  <c r="L902" i="2"/>
  <c r="P901" i="2"/>
  <c r="O901" i="2"/>
  <c r="M901" i="2"/>
  <c r="L901" i="2"/>
  <c r="P900" i="2"/>
  <c r="O900" i="2"/>
  <c r="M900" i="2"/>
  <c r="L900" i="2"/>
  <c r="P899" i="2"/>
  <c r="O899" i="2"/>
  <c r="M899" i="2"/>
  <c r="L899" i="2"/>
  <c r="P898" i="2"/>
  <c r="O898" i="2"/>
  <c r="M898" i="2"/>
  <c r="L898" i="2"/>
  <c r="P897" i="2"/>
  <c r="O897" i="2"/>
  <c r="M897" i="2"/>
  <c r="L897" i="2"/>
  <c r="P896" i="2"/>
  <c r="O896" i="2"/>
  <c r="M896" i="2"/>
  <c r="L896" i="2"/>
  <c r="P895" i="2"/>
  <c r="O895" i="2"/>
  <c r="M895" i="2"/>
  <c r="L895" i="2"/>
  <c r="P894" i="2"/>
  <c r="O894" i="2"/>
  <c r="M894" i="2"/>
  <c r="L894" i="2"/>
  <c r="P893" i="2"/>
  <c r="O893" i="2"/>
  <c r="M893" i="2"/>
  <c r="L893" i="2"/>
  <c r="P892" i="2"/>
  <c r="O892" i="2"/>
  <c r="M892" i="2"/>
  <c r="L892" i="2"/>
  <c r="P891" i="2"/>
  <c r="O891" i="2"/>
  <c r="M891" i="2"/>
  <c r="L891" i="2"/>
  <c r="P890" i="2"/>
  <c r="O890" i="2"/>
  <c r="M890" i="2"/>
  <c r="L890" i="2"/>
  <c r="P889" i="2"/>
  <c r="O889" i="2"/>
  <c r="M889" i="2"/>
  <c r="L889" i="2"/>
  <c r="P888" i="2"/>
  <c r="O888" i="2"/>
  <c r="M888" i="2"/>
  <c r="L888" i="2"/>
  <c r="P887" i="2"/>
  <c r="O887" i="2"/>
  <c r="M887" i="2"/>
  <c r="L887" i="2"/>
  <c r="P886" i="2"/>
  <c r="O886" i="2"/>
  <c r="M886" i="2"/>
  <c r="L886" i="2"/>
  <c r="P885" i="2"/>
  <c r="O885" i="2"/>
  <c r="M885" i="2"/>
  <c r="L885" i="2"/>
  <c r="P884" i="2"/>
  <c r="O884" i="2"/>
  <c r="M884" i="2"/>
  <c r="L884" i="2"/>
  <c r="P883" i="2"/>
  <c r="O883" i="2"/>
  <c r="M883" i="2"/>
  <c r="L883" i="2"/>
  <c r="P882" i="2"/>
  <c r="O882" i="2"/>
  <c r="M882" i="2"/>
  <c r="L882" i="2"/>
  <c r="P881" i="2"/>
  <c r="O881" i="2"/>
  <c r="M881" i="2"/>
  <c r="L881" i="2"/>
  <c r="P880" i="2"/>
  <c r="O880" i="2"/>
  <c r="M880" i="2"/>
  <c r="L880" i="2"/>
  <c r="P879" i="2"/>
  <c r="O879" i="2"/>
  <c r="M879" i="2"/>
  <c r="L879" i="2"/>
  <c r="P878" i="2"/>
  <c r="O878" i="2"/>
  <c r="M878" i="2"/>
  <c r="L878" i="2"/>
  <c r="P877" i="2"/>
  <c r="O877" i="2"/>
  <c r="M877" i="2"/>
  <c r="L877" i="2"/>
  <c r="P876" i="2"/>
  <c r="O876" i="2"/>
  <c r="M876" i="2"/>
  <c r="L876" i="2"/>
  <c r="P875" i="2"/>
  <c r="O875" i="2"/>
  <c r="M875" i="2"/>
  <c r="L875" i="2"/>
  <c r="P874" i="2"/>
  <c r="O874" i="2"/>
  <c r="M874" i="2"/>
  <c r="L874" i="2"/>
  <c r="P873" i="2"/>
  <c r="O873" i="2"/>
  <c r="M873" i="2"/>
  <c r="L873" i="2"/>
  <c r="P872" i="2"/>
  <c r="O872" i="2"/>
  <c r="M872" i="2"/>
  <c r="L872" i="2"/>
  <c r="P871" i="2"/>
  <c r="O871" i="2"/>
  <c r="M871" i="2"/>
  <c r="L871" i="2"/>
  <c r="P870" i="2"/>
  <c r="O870" i="2"/>
  <c r="M870" i="2"/>
  <c r="L870" i="2"/>
  <c r="P869" i="2"/>
  <c r="O869" i="2"/>
  <c r="M869" i="2"/>
  <c r="L869" i="2"/>
  <c r="P868" i="2"/>
  <c r="O868" i="2"/>
  <c r="M868" i="2"/>
  <c r="L868" i="2"/>
  <c r="P867" i="2"/>
  <c r="O867" i="2"/>
  <c r="M867" i="2"/>
  <c r="L867" i="2"/>
  <c r="P866" i="2"/>
  <c r="O866" i="2"/>
  <c r="M866" i="2"/>
  <c r="L866" i="2"/>
  <c r="P865" i="2"/>
  <c r="O865" i="2"/>
  <c r="M865" i="2"/>
  <c r="L865" i="2"/>
  <c r="P864" i="2"/>
  <c r="O864" i="2"/>
  <c r="M864" i="2"/>
  <c r="L864" i="2"/>
  <c r="P863" i="2"/>
  <c r="O863" i="2"/>
  <c r="M863" i="2"/>
  <c r="L863" i="2"/>
  <c r="P862" i="2"/>
  <c r="O862" i="2"/>
  <c r="M862" i="2"/>
  <c r="L862" i="2"/>
  <c r="P861" i="2"/>
  <c r="O861" i="2"/>
  <c r="M861" i="2"/>
  <c r="L861" i="2"/>
  <c r="P860" i="2"/>
  <c r="O860" i="2"/>
  <c r="M860" i="2"/>
  <c r="L860" i="2"/>
  <c r="P859" i="2"/>
  <c r="O859" i="2"/>
  <c r="M859" i="2"/>
  <c r="L859" i="2"/>
  <c r="P858" i="2"/>
  <c r="O858" i="2"/>
  <c r="M858" i="2"/>
  <c r="L858" i="2"/>
  <c r="P857" i="2"/>
  <c r="O857" i="2"/>
  <c r="M857" i="2"/>
  <c r="L857" i="2"/>
  <c r="P856" i="2"/>
  <c r="O856" i="2"/>
  <c r="M856" i="2"/>
  <c r="L856" i="2"/>
  <c r="P855" i="2"/>
  <c r="O855" i="2"/>
  <c r="M855" i="2"/>
  <c r="L855" i="2"/>
  <c r="P854" i="2"/>
  <c r="O854" i="2"/>
  <c r="M854" i="2"/>
  <c r="L854" i="2"/>
  <c r="P853" i="2"/>
  <c r="O853" i="2"/>
  <c r="M853" i="2"/>
  <c r="L853" i="2"/>
  <c r="P852" i="2"/>
  <c r="O852" i="2"/>
  <c r="M852" i="2"/>
  <c r="L852" i="2"/>
  <c r="P851" i="2"/>
  <c r="O851" i="2"/>
  <c r="M851" i="2"/>
  <c r="L851" i="2"/>
  <c r="P850" i="2"/>
  <c r="O850" i="2"/>
  <c r="M850" i="2"/>
  <c r="L850" i="2"/>
  <c r="P849" i="2"/>
  <c r="O849" i="2"/>
  <c r="M849" i="2"/>
  <c r="L849" i="2"/>
  <c r="P848" i="2"/>
  <c r="O848" i="2"/>
  <c r="M848" i="2"/>
  <c r="L848" i="2"/>
  <c r="P847" i="2"/>
  <c r="O847" i="2"/>
  <c r="M847" i="2"/>
  <c r="L847" i="2"/>
  <c r="P846" i="2"/>
  <c r="O846" i="2"/>
  <c r="M846" i="2"/>
  <c r="L846" i="2"/>
  <c r="P845" i="2"/>
  <c r="O845" i="2"/>
  <c r="M845" i="2"/>
  <c r="L845" i="2"/>
  <c r="P844" i="2"/>
  <c r="O844" i="2"/>
  <c r="M844" i="2"/>
  <c r="L844" i="2"/>
  <c r="P843" i="2"/>
  <c r="O843" i="2"/>
  <c r="M843" i="2"/>
  <c r="L843" i="2"/>
  <c r="P842" i="2"/>
  <c r="O842" i="2"/>
  <c r="M842" i="2"/>
  <c r="L842" i="2"/>
  <c r="P841" i="2"/>
  <c r="O841" i="2"/>
  <c r="M841" i="2"/>
  <c r="L841" i="2"/>
  <c r="P840" i="2"/>
  <c r="O840" i="2"/>
  <c r="M840" i="2"/>
  <c r="L840" i="2"/>
  <c r="P839" i="2"/>
  <c r="O839" i="2"/>
  <c r="M839" i="2"/>
  <c r="L839" i="2"/>
  <c r="P838" i="2"/>
  <c r="O838" i="2"/>
  <c r="M838" i="2"/>
  <c r="L838" i="2"/>
  <c r="P837" i="2"/>
  <c r="O837" i="2"/>
  <c r="M837" i="2"/>
  <c r="L837" i="2"/>
  <c r="P836" i="2"/>
  <c r="O836" i="2"/>
  <c r="M836" i="2"/>
  <c r="L836" i="2"/>
  <c r="P835" i="2"/>
  <c r="O835" i="2"/>
  <c r="M835" i="2"/>
  <c r="L835" i="2"/>
  <c r="P834" i="2"/>
  <c r="O834" i="2"/>
  <c r="M834" i="2"/>
  <c r="L834" i="2"/>
  <c r="P833" i="2"/>
  <c r="O833" i="2"/>
  <c r="M833" i="2"/>
  <c r="L833" i="2"/>
  <c r="P832" i="2"/>
  <c r="O832" i="2"/>
  <c r="M832" i="2"/>
  <c r="L832" i="2"/>
  <c r="P831" i="2"/>
  <c r="O831" i="2"/>
  <c r="M831" i="2"/>
  <c r="L831" i="2"/>
  <c r="P830" i="2"/>
  <c r="O830" i="2"/>
  <c r="M830" i="2"/>
  <c r="L830" i="2"/>
  <c r="P829" i="2"/>
  <c r="O829" i="2"/>
  <c r="M829" i="2"/>
  <c r="L829" i="2"/>
  <c r="P828" i="2"/>
  <c r="O828" i="2"/>
  <c r="M828" i="2"/>
  <c r="L828" i="2"/>
  <c r="P827" i="2"/>
  <c r="O827" i="2"/>
  <c r="M827" i="2"/>
  <c r="L827" i="2"/>
  <c r="P826" i="2"/>
  <c r="O826" i="2"/>
  <c r="M826" i="2"/>
  <c r="L826" i="2"/>
  <c r="P825" i="2"/>
  <c r="O825" i="2"/>
  <c r="M825" i="2"/>
  <c r="L825" i="2"/>
  <c r="P824" i="2"/>
  <c r="O824" i="2"/>
  <c r="M824" i="2"/>
  <c r="L824" i="2"/>
  <c r="P823" i="2"/>
  <c r="O823" i="2"/>
  <c r="M823" i="2"/>
  <c r="L823" i="2"/>
  <c r="P822" i="2"/>
  <c r="O822" i="2"/>
  <c r="M822" i="2"/>
  <c r="L822" i="2"/>
  <c r="P821" i="2"/>
  <c r="O821" i="2"/>
  <c r="M821" i="2"/>
  <c r="L821" i="2"/>
  <c r="P820" i="2"/>
  <c r="O820" i="2"/>
  <c r="M820" i="2"/>
  <c r="L820" i="2"/>
  <c r="P819" i="2"/>
  <c r="O819" i="2"/>
  <c r="M819" i="2"/>
  <c r="L819" i="2"/>
  <c r="P818" i="2"/>
  <c r="O818" i="2"/>
  <c r="M818" i="2"/>
  <c r="L818" i="2"/>
  <c r="P817" i="2"/>
  <c r="O817" i="2"/>
  <c r="M817" i="2"/>
  <c r="L817" i="2"/>
  <c r="P816" i="2"/>
  <c r="O816" i="2"/>
  <c r="M816" i="2"/>
  <c r="L816" i="2"/>
  <c r="P815" i="2"/>
  <c r="O815" i="2"/>
  <c r="M815" i="2"/>
  <c r="L815" i="2"/>
  <c r="P814" i="2"/>
  <c r="O814" i="2"/>
  <c r="M814" i="2"/>
  <c r="L814" i="2"/>
  <c r="P813" i="2"/>
  <c r="O813" i="2"/>
  <c r="M813" i="2"/>
  <c r="L813" i="2"/>
  <c r="P812" i="2"/>
  <c r="O812" i="2"/>
  <c r="M812" i="2"/>
  <c r="L812" i="2"/>
  <c r="P811" i="2"/>
  <c r="O811" i="2"/>
  <c r="M811" i="2"/>
  <c r="L811" i="2"/>
  <c r="P810" i="2"/>
  <c r="O810" i="2"/>
  <c r="M810" i="2"/>
  <c r="L810" i="2"/>
  <c r="P809" i="2"/>
  <c r="O809" i="2"/>
  <c r="M809" i="2"/>
  <c r="L809" i="2"/>
  <c r="P808" i="2"/>
  <c r="O808" i="2"/>
  <c r="M808" i="2"/>
  <c r="L808" i="2"/>
  <c r="P807" i="2"/>
  <c r="O807" i="2"/>
  <c r="M807" i="2"/>
  <c r="L807" i="2"/>
  <c r="P806" i="2"/>
  <c r="O806" i="2"/>
  <c r="M806" i="2"/>
  <c r="L806" i="2"/>
  <c r="P805" i="2"/>
  <c r="O805" i="2"/>
  <c r="M805" i="2"/>
  <c r="L805" i="2"/>
  <c r="P804" i="2"/>
  <c r="O804" i="2"/>
  <c r="M804" i="2"/>
  <c r="L804" i="2"/>
  <c r="P803" i="2"/>
  <c r="O803" i="2"/>
  <c r="M803" i="2"/>
  <c r="L803" i="2"/>
  <c r="P802" i="2"/>
  <c r="O802" i="2"/>
  <c r="M802" i="2"/>
  <c r="L802" i="2"/>
  <c r="P801" i="2"/>
  <c r="O801" i="2"/>
  <c r="M801" i="2"/>
  <c r="L801" i="2"/>
  <c r="P800" i="2"/>
  <c r="O800" i="2"/>
  <c r="M800" i="2"/>
  <c r="L800" i="2"/>
  <c r="P799" i="2"/>
  <c r="O799" i="2"/>
  <c r="M799" i="2"/>
  <c r="L799" i="2"/>
  <c r="P798" i="2"/>
  <c r="O798" i="2"/>
  <c r="M798" i="2"/>
  <c r="L798" i="2"/>
  <c r="P797" i="2"/>
  <c r="O797" i="2"/>
  <c r="M797" i="2"/>
  <c r="L797" i="2"/>
  <c r="P796" i="2"/>
  <c r="O796" i="2"/>
  <c r="M796" i="2"/>
  <c r="L796" i="2"/>
  <c r="P795" i="2"/>
  <c r="O795" i="2"/>
  <c r="M795" i="2"/>
  <c r="L795" i="2"/>
  <c r="P794" i="2"/>
  <c r="O794" i="2"/>
  <c r="M794" i="2"/>
  <c r="L794" i="2"/>
  <c r="P793" i="2"/>
  <c r="O793" i="2"/>
  <c r="M793" i="2"/>
  <c r="L793" i="2"/>
  <c r="P792" i="2"/>
  <c r="O792" i="2"/>
  <c r="M792" i="2"/>
  <c r="L792" i="2"/>
  <c r="P791" i="2"/>
  <c r="O791" i="2"/>
  <c r="M791" i="2"/>
  <c r="L791" i="2"/>
  <c r="P790" i="2"/>
  <c r="O790" i="2"/>
  <c r="M790" i="2"/>
  <c r="L790" i="2"/>
  <c r="P789" i="2"/>
  <c r="O789" i="2"/>
  <c r="M789" i="2"/>
  <c r="L789" i="2"/>
  <c r="P788" i="2"/>
  <c r="O788" i="2"/>
  <c r="M788" i="2"/>
  <c r="L788" i="2"/>
  <c r="P787" i="2"/>
  <c r="O787" i="2"/>
  <c r="M787" i="2"/>
  <c r="L787" i="2"/>
  <c r="P786" i="2"/>
  <c r="O786" i="2"/>
  <c r="M786" i="2"/>
  <c r="L786" i="2"/>
  <c r="P785" i="2"/>
  <c r="O785" i="2"/>
  <c r="M785" i="2"/>
  <c r="L785" i="2"/>
  <c r="P784" i="2"/>
  <c r="O784" i="2"/>
  <c r="M784" i="2"/>
  <c r="L784" i="2"/>
  <c r="P783" i="2"/>
  <c r="O783" i="2"/>
  <c r="M783" i="2"/>
  <c r="L783" i="2"/>
  <c r="P782" i="2"/>
  <c r="O782" i="2"/>
  <c r="M782" i="2"/>
  <c r="L782" i="2"/>
  <c r="P781" i="2"/>
  <c r="O781" i="2"/>
  <c r="M781" i="2"/>
  <c r="L781" i="2"/>
  <c r="P780" i="2"/>
  <c r="O780" i="2"/>
  <c r="M780" i="2"/>
  <c r="L780" i="2"/>
  <c r="P779" i="2"/>
  <c r="O779" i="2"/>
  <c r="M779" i="2"/>
  <c r="L779" i="2"/>
  <c r="P778" i="2"/>
  <c r="O778" i="2"/>
  <c r="M778" i="2"/>
  <c r="L778" i="2"/>
  <c r="P777" i="2"/>
  <c r="O777" i="2"/>
  <c r="M777" i="2"/>
  <c r="L777" i="2"/>
  <c r="P776" i="2"/>
  <c r="O776" i="2"/>
  <c r="M776" i="2"/>
  <c r="L776" i="2"/>
  <c r="P775" i="2"/>
  <c r="O775" i="2"/>
  <c r="M775" i="2"/>
  <c r="L775" i="2"/>
  <c r="P774" i="2"/>
  <c r="O774" i="2"/>
  <c r="M774" i="2"/>
  <c r="L774" i="2"/>
  <c r="P773" i="2"/>
  <c r="O773" i="2"/>
  <c r="M773" i="2"/>
  <c r="L773" i="2"/>
  <c r="P772" i="2"/>
  <c r="O772" i="2"/>
  <c r="M772" i="2"/>
  <c r="L772" i="2"/>
  <c r="P771" i="2"/>
  <c r="O771" i="2"/>
  <c r="M771" i="2"/>
  <c r="L771" i="2"/>
  <c r="P770" i="2"/>
  <c r="O770" i="2"/>
  <c r="M770" i="2"/>
  <c r="L770" i="2"/>
  <c r="P769" i="2"/>
  <c r="O769" i="2"/>
  <c r="M769" i="2"/>
  <c r="L769" i="2"/>
  <c r="P768" i="2"/>
  <c r="O768" i="2"/>
  <c r="M768" i="2"/>
  <c r="L768" i="2"/>
  <c r="P767" i="2"/>
  <c r="O767" i="2"/>
  <c r="M767" i="2"/>
  <c r="L767" i="2"/>
  <c r="P766" i="2"/>
  <c r="O766" i="2"/>
  <c r="M766" i="2"/>
  <c r="L766" i="2"/>
  <c r="P765" i="2"/>
  <c r="O765" i="2"/>
  <c r="M765" i="2"/>
  <c r="L765" i="2"/>
  <c r="P764" i="2"/>
  <c r="O764" i="2"/>
  <c r="M764" i="2"/>
  <c r="L764" i="2"/>
  <c r="P763" i="2"/>
  <c r="O763" i="2"/>
  <c r="M763" i="2"/>
  <c r="L763" i="2"/>
  <c r="P762" i="2"/>
  <c r="O762" i="2"/>
  <c r="M762" i="2"/>
  <c r="L762" i="2"/>
  <c r="P761" i="2"/>
  <c r="O761" i="2"/>
  <c r="M761" i="2"/>
  <c r="L761" i="2"/>
  <c r="P760" i="2"/>
  <c r="O760" i="2"/>
  <c r="M760" i="2"/>
  <c r="L760" i="2"/>
  <c r="P759" i="2"/>
  <c r="O759" i="2"/>
  <c r="M759" i="2"/>
  <c r="L759" i="2"/>
  <c r="P758" i="2"/>
  <c r="O758" i="2"/>
  <c r="M758" i="2"/>
  <c r="L758" i="2"/>
  <c r="P757" i="2"/>
  <c r="O757" i="2"/>
  <c r="M757" i="2"/>
  <c r="L757" i="2"/>
  <c r="P756" i="2"/>
  <c r="O756" i="2"/>
  <c r="M756" i="2"/>
  <c r="L756" i="2"/>
  <c r="P755" i="2"/>
  <c r="O755" i="2"/>
  <c r="M755" i="2"/>
  <c r="L755" i="2"/>
  <c r="P754" i="2"/>
  <c r="O754" i="2"/>
  <c r="M754" i="2"/>
  <c r="L754" i="2"/>
  <c r="P753" i="2"/>
  <c r="O753" i="2"/>
  <c r="M753" i="2"/>
  <c r="L753" i="2"/>
  <c r="P752" i="2"/>
  <c r="O752" i="2"/>
  <c r="M752" i="2"/>
  <c r="L752" i="2"/>
  <c r="P751" i="2"/>
  <c r="O751" i="2"/>
  <c r="M751" i="2"/>
  <c r="L751" i="2"/>
  <c r="P750" i="2"/>
  <c r="O750" i="2"/>
  <c r="M750" i="2"/>
  <c r="L750" i="2"/>
  <c r="P749" i="2"/>
  <c r="O749" i="2"/>
  <c r="M749" i="2"/>
  <c r="L749" i="2"/>
  <c r="P748" i="2"/>
  <c r="O748" i="2"/>
  <c r="M748" i="2"/>
  <c r="L748" i="2"/>
  <c r="P747" i="2"/>
  <c r="O747" i="2"/>
  <c r="M747" i="2"/>
  <c r="L747" i="2"/>
  <c r="P746" i="2"/>
  <c r="O746" i="2"/>
  <c r="M746" i="2"/>
  <c r="L746" i="2"/>
  <c r="P745" i="2"/>
  <c r="O745" i="2"/>
  <c r="M745" i="2"/>
  <c r="L745" i="2"/>
  <c r="P744" i="2"/>
  <c r="O744" i="2"/>
  <c r="M744" i="2"/>
  <c r="L744" i="2"/>
  <c r="P743" i="2"/>
  <c r="O743" i="2"/>
  <c r="M743" i="2"/>
  <c r="L743" i="2"/>
  <c r="P742" i="2"/>
  <c r="O742" i="2"/>
  <c r="M742" i="2"/>
  <c r="L742" i="2"/>
  <c r="P741" i="2"/>
  <c r="O741" i="2"/>
  <c r="M741" i="2"/>
  <c r="L741" i="2"/>
  <c r="P740" i="2"/>
  <c r="O740" i="2"/>
  <c r="M740" i="2"/>
  <c r="L740" i="2"/>
  <c r="P739" i="2"/>
  <c r="O739" i="2"/>
  <c r="M739" i="2"/>
  <c r="L739" i="2"/>
  <c r="P738" i="2"/>
  <c r="O738" i="2"/>
  <c r="M738" i="2"/>
  <c r="L738" i="2"/>
  <c r="P737" i="2"/>
  <c r="O737" i="2"/>
  <c r="M737" i="2"/>
  <c r="L737" i="2"/>
  <c r="P736" i="2"/>
  <c r="O736" i="2"/>
  <c r="M736" i="2"/>
  <c r="L736" i="2"/>
  <c r="P735" i="2"/>
  <c r="O735" i="2"/>
  <c r="M735" i="2"/>
  <c r="L735" i="2"/>
  <c r="P734" i="2"/>
  <c r="O734" i="2"/>
  <c r="M734" i="2"/>
  <c r="L734" i="2"/>
  <c r="P733" i="2"/>
  <c r="O733" i="2"/>
  <c r="M733" i="2"/>
  <c r="L733" i="2"/>
  <c r="P732" i="2"/>
  <c r="O732" i="2"/>
  <c r="M732" i="2"/>
  <c r="L732" i="2"/>
  <c r="P731" i="2"/>
  <c r="O731" i="2"/>
  <c r="M731" i="2"/>
  <c r="L731" i="2"/>
  <c r="P730" i="2"/>
  <c r="O730" i="2"/>
  <c r="M730" i="2"/>
  <c r="L730" i="2"/>
  <c r="P729" i="2"/>
  <c r="O729" i="2"/>
  <c r="M729" i="2"/>
  <c r="L729" i="2"/>
  <c r="P728" i="2"/>
  <c r="O728" i="2"/>
  <c r="M728" i="2"/>
  <c r="L728" i="2"/>
  <c r="P727" i="2"/>
  <c r="O727" i="2"/>
  <c r="M727" i="2"/>
  <c r="L727" i="2"/>
  <c r="P726" i="2"/>
  <c r="O726" i="2"/>
  <c r="M726" i="2"/>
  <c r="L726" i="2"/>
  <c r="P725" i="2"/>
  <c r="O725" i="2"/>
  <c r="M725" i="2"/>
  <c r="L725" i="2"/>
  <c r="P724" i="2"/>
  <c r="O724" i="2"/>
  <c r="M724" i="2"/>
  <c r="L724" i="2"/>
  <c r="P723" i="2"/>
  <c r="O723" i="2"/>
  <c r="M723" i="2"/>
  <c r="L723" i="2"/>
  <c r="P722" i="2"/>
  <c r="O722" i="2"/>
  <c r="M722" i="2"/>
  <c r="L722" i="2"/>
  <c r="P721" i="2"/>
  <c r="O721" i="2"/>
  <c r="M721" i="2"/>
  <c r="L721" i="2"/>
  <c r="P720" i="2"/>
  <c r="O720" i="2"/>
  <c r="M720" i="2"/>
  <c r="L720" i="2"/>
  <c r="P719" i="2"/>
  <c r="O719" i="2"/>
  <c r="M719" i="2"/>
  <c r="L719" i="2"/>
  <c r="P718" i="2"/>
  <c r="O718" i="2"/>
  <c r="M718" i="2"/>
  <c r="L718" i="2"/>
  <c r="P717" i="2"/>
  <c r="O717" i="2"/>
  <c r="M717" i="2"/>
  <c r="L717" i="2"/>
  <c r="P716" i="2"/>
  <c r="O716" i="2"/>
  <c r="M716" i="2"/>
  <c r="L716" i="2"/>
  <c r="P715" i="2"/>
  <c r="O715" i="2"/>
  <c r="M715" i="2"/>
  <c r="L715" i="2"/>
  <c r="P714" i="2"/>
  <c r="O714" i="2"/>
  <c r="M714" i="2"/>
  <c r="L714" i="2"/>
  <c r="P713" i="2"/>
  <c r="O713" i="2"/>
  <c r="M713" i="2"/>
  <c r="L713" i="2"/>
  <c r="P712" i="2"/>
  <c r="O712" i="2"/>
  <c r="M712" i="2"/>
  <c r="L712" i="2"/>
  <c r="P711" i="2"/>
  <c r="O711" i="2"/>
  <c r="M711" i="2"/>
  <c r="L711" i="2"/>
  <c r="P710" i="2"/>
  <c r="O710" i="2"/>
  <c r="M710" i="2"/>
  <c r="L710" i="2"/>
  <c r="P709" i="2"/>
  <c r="O709" i="2"/>
  <c r="M709" i="2"/>
  <c r="L709" i="2"/>
  <c r="P708" i="2"/>
  <c r="O708" i="2"/>
  <c r="M708" i="2"/>
  <c r="L708" i="2"/>
  <c r="P707" i="2"/>
  <c r="O707" i="2"/>
  <c r="M707" i="2"/>
  <c r="L707" i="2"/>
  <c r="P706" i="2"/>
  <c r="O706" i="2"/>
  <c r="M706" i="2"/>
  <c r="L706" i="2"/>
  <c r="P705" i="2"/>
  <c r="O705" i="2"/>
  <c r="M705" i="2"/>
  <c r="L705" i="2"/>
  <c r="P704" i="2"/>
  <c r="O704" i="2"/>
  <c r="M704" i="2"/>
  <c r="L704" i="2"/>
  <c r="P703" i="2"/>
  <c r="O703" i="2"/>
  <c r="M703" i="2"/>
  <c r="L703" i="2"/>
  <c r="P702" i="2"/>
  <c r="O702" i="2"/>
  <c r="M702" i="2"/>
  <c r="L702" i="2"/>
  <c r="P701" i="2"/>
  <c r="O701" i="2"/>
  <c r="M701" i="2"/>
  <c r="L701" i="2"/>
  <c r="P700" i="2"/>
  <c r="O700" i="2"/>
  <c r="M700" i="2"/>
  <c r="L700" i="2"/>
  <c r="P699" i="2"/>
  <c r="O699" i="2"/>
  <c r="M699" i="2"/>
  <c r="L699" i="2"/>
  <c r="P698" i="2"/>
  <c r="O698" i="2"/>
  <c r="M698" i="2"/>
  <c r="L698" i="2"/>
  <c r="P697" i="2"/>
  <c r="O697" i="2"/>
  <c r="M697" i="2"/>
  <c r="L697" i="2"/>
  <c r="P696" i="2"/>
  <c r="O696" i="2"/>
  <c r="M696" i="2"/>
  <c r="L696" i="2"/>
  <c r="P695" i="2"/>
  <c r="O695" i="2"/>
  <c r="M695" i="2"/>
  <c r="L695" i="2"/>
  <c r="P694" i="2"/>
  <c r="O694" i="2"/>
  <c r="M694" i="2"/>
  <c r="L694" i="2"/>
  <c r="P693" i="2"/>
  <c r="O693" i="2"/>
  <c r="M693" i="2"/>
  <c r="L693" i="2"/>
  <c r="P692" i="2"/>
  <c r="O692" i="2"/>
  <c r="M692" i="2"/>
  <c r="L692" i="2"/>
  <c r="P691" i="2"/>
  <c r="O691" i="2"/>
  <c r="M691" i="2"/>
  <c r="L691" i="2"/>
  <c r="P690" i="2"/>
  <c r="O690" i="2"/>
  <c r="M690" i="2"/>
  <c r="L690" i="2"/>
  <c r="P689" i="2"/>
  <c r="O689" i="2"/>
  <c r="M689" i="2"/>
  <c r="L689" i="2"/>
  <c r="P688" i="2"/>
  <c r="O688" i="2"/>
  <c r="M688" i="2"/>
  <c r="L688" i="2"/>
  <c r="P687" i="2"/>
  <c r="O687" i="2"/>
  <c r="M687" i="2"/>
  <c r="L687" i="2"/>
  <c r="P686" i="2"/>
  <c r="O686" i="2"/>
  <c r="M686" i="2"/>
  <c r="L686" i="2"/>
  <c r="P685" i="2"/>
  <c r="O685" i="2"/>
  <c r="M685" i="2"/>
  <c r="L685" i="2"/>
  <c r="P684" i="2"/>
  <c r="O684" i="2"/>
  <c r="M684" i="2"/>
  <c r="L684" i="2"/>
  <c r="P683" i="2"/>
  <c r="O683" i="2"/>
  <c r="M683" i="2"/>
  <c r="L683" i="2"/>
  <c r="P682" i="2"/>
  <c r="O682" i="2"/>
  <c r="M682" i="2"/>
  <c r="L682" i="2"/>
  <c r="P681" i="2"/>
  <c r="O681" i="2"/>
  <c r="M681" i="2"/>
  <c r="L681" i="2"/>
  <c r="P680" i="2"/>
  <c r="O680" i="2"/>
  <c r="M680" i="2"/>
  <c r="L680" i="2"/>
  <c r="P679" i="2"/>
  <c r="O679" i="2"/>
  <c r="M679" i="2"/>
  <c r="L679" i="2"/>
  <c r="P678" i="2"/>
  <c r="O678" i="2"/>
  <c r="M678" i="2"/>
  <c r="L678" i="2"/>
  <c r="P677" i="2"/>
  <c r="O677" i="2"/>
  <c r="M677" i="2"/>
  <c r="L677" i="2"/>
  <c r="P676" i="2"/>
  <c r="O676" i="2"/>
  <c r="M676" i="2"/>
  <c r="L676" i="2"/>
  <c r="P675" i="2"/>
  <c r="O675" i="2"/>
  <c r="M675" i="2"/>
  <c r="L675" i="2"/>
  <c r="P674" i="2"/>
  <c r="O674" i="2"/>
  <c r="M674" i="2"/>
  <c r="L674" i="2"/>
  <c r="P673" i="2"/>
  <c r="O673" i="2"/>
  <c r="M673" i="2"/>
  <c r="L673" i="2"/>
  <c r="P672" i="2"/>
  <c r="O672" i="2"/>
  <c r="M672" i="2"/>
  <c r="L672" i="2"/>
  <c r="P671" i="2"/>
  <c r="O671" i="2"/>
  <c r="M671" i="2"/>
  <c r="L671" i="2"/>
  <c r="P670" i="2"/>
  <c r="O670" i="2"/>
  <c r="M670" i="2"/>
  <c r="L670" i="2"/>
  <c r="P669" i="2"/>
  <c r="O669" i="2"/>
  <c r="M669" i="2"/>
  <c r="L669" i="2"/>
  <c r="P668" i="2"/>
  <c r="O668" i="2"/>
  <c r="M668" i="2"/>
  <c r="L668" i="2"/>
  <c r="P667" i="2"/>
  <c r="O667" i="2"/>
  <c r="M667" i="2"/>
  <c r="L667" i="2"/>
  <c r="P666" i="2"/>
  <c r="O666" i="2"/>
  <c r="M666" i="2"/>
  <c r="L666" i="2"/>
  <c r="P665" i="2"/>
  <c r="O665" i="2"/>
  <c r="M665" i="2"/>
  <c r="L665" i="2"/>
  <c r="P664" i="2"/>
  <c r="O664" i="2"/>
  <c r="M664" i="2"/>
  <c r="L664" i="2"/>
  <c r="P663" i="2"/>
  <c r="O663" i="2"/>
  <c r="M663" i="2"/>
  <c r="L663" i="2"/>
  <c r="P662" i="2"/>
  <c r="O662" i="2"/>
  <c r="M662" i="2"/>
  <c r="L662" i="2"/>
  <c r="P661" i="2"/>
  <c r="O661" i="2"/>
  <c r="M661" i="2"/>
  <c r="L661" i="2"/>
  <c r="P660" i="2"/>
  <c r="O660" i="2"/>
  <c r="M660" i="2"/>
  <c r="L660" i="2"/>
  <c r="P659" i="2"/>
  <c r="O659" i="2"/>
  <c r="M659" i="2"/>
  <c r="L659" i="2"/>
  <c r="P658" i="2"/>
  <c r="O658" i="2"/>
  <c r="M658" i="2"/>
  <c r="L658" i="2"/>
  <c r="P657" i="2"/>
  <c r="O657" i="2"/>
  <c r="M657" i="2"/>
  <c r="L657" i="2"/>
  <c r="P656" i="2"/>
  <c r="O656" i="2"/>
  <c r="M656" i="2"/>
  <c r="L656" i="2"/>
  <c r="P655" i="2"/>
  <c r="O655" i="2"/>
  <c r="M655" i="2"/>
  <c r="L655" i="2"/>
  <c r="P654" i="2"/>
  <c r="O654" i="2"/>
  <c r="M654" i="2"/>
  <c r="L654" i="2"/>
  <c r="P653" i="2"/>
  <c r="O653" i="2"/>
  <c r="M653" i="2"/>
  <c r="L653" i="2"/>
  <c r="P652" i="2"/>
  <c r="O652" i="2"/>
  <c r="M652" i="2"/>
  <c r="L652" i="2"/>
  <c r="P651" i="2"/>
  <c r="O651" i="2"/>
  <c r="M651" i="2"/>
  <c r="L651" i="2"/>
  <c r="P650" i="2"/>
  <c r="O650" i="2"/>
  <c r="M650" i="2"/>
  <c r="L650" i="2"/>
  <c r="P649" i="2"/>
  <c r="O649" i="2"/>
  <c r="M649" i="2"/>
  <c r="L649" i="2"/>
  <c r="P648" i="2"/>
  <c r="O648" i="2"/>
  <c r="M648" i="2"/>
  <c r="L648" i="2"/>
  <c r="P647" i="2"/>
  <c r="O647" i="2"/>
  <c r="M647" i="2"/>
  <c r="L647" i="2"/>
  <c r="P646" i="2"/>
  <c r="O646" i="2"/>
  <c r="M646" i="2"/>
  <c r="L646" i="2"/>
  <c r="P645" i="2"/>
  <c r="O645" i="2"/>
  <c r="M645" i="2"/>
  <c r="L645" i="2"/>
  <c r="P644" i="2"/>
  <c r="O644" i="2"/>
  <c r="M644" i="2"/>
  <c r="L644" i="2"/>
  <c r="P643" i="2"/>
  <c r="O643" i="2"/>
  <c r="M643" i="2"/>
  <c r="L643" i="2"/>
  <c r="P642" i="2"/>
  <c r="O642" i="2"/>
  <c r="M642" i="2"/>
  <c r="L642" i="2"/>
  <c r="P641" i="2"/>
  <c r="O641" i="2"/>
  <c r="M641" i="2"/>
  <c r="L641" i="2"/>
  <c r="P640" i="2"/>
  <c r="O640" i="2"/>
  <c r="M640" i="2"/>
  <c r="L640" i="2"/>
  <c r="P639" i="2"/>
  <c r="O639" i="2"/>
  <c r="M639" i="2"/>
  <c r="L639" i="2"/>
  <c r="P638" i="2"/>
  <c r="O638" i="2"/>
  <c r="M638" i="2"/>
  <c r="L638" i="2"/>
  <c r="P637" i="2"/>
  <c r="O637" i="2"/>
  <c r="M637" i="2"/>
  <c r="L637" i="2"/>
  <c r="P636" i="2"/>
  <c r="O636" i="2"/>
  <c r="M636" i="2"/>
  <c r="L636" i="2"/>
  <c r="P635" i="2"/>
  <c r="O635" i="2"/>
  <c r="M635" i="2"/>
  <c r="L635" i="2"/>
  <c r="P634" i="2"/>
  <c r="O634" i="2"/>
  <c r="M634" i="2"/>
  <c r="L634" i="2"/>
  <c r="P633" i="2"/>
  <c r="O633" i="2"/>
  <c r="M633" i="2"/>
  <c r="L633" i="2"/>
  <c r="P632" i="2"/>
  <c r="O632" i="2"/>
  <c r="M632" i="2"/>
  <c r="L632" i="2"/>
  <c r="P631" i="2"/>
  <c r="O631" i="2"/>
  <c r="M631" i="2"/>
  <c r="L631" i="2"/>
  <c r="P630" i="2"/>
  <c r="O630" i="2"/>
  <c r="M630" i="2"/>
  <c r="L630" i="2"/>
  <c r="P629" i="2"/>
  <c r="O629" i="2"/>
  <c r="M629" i="2"/>
  <c r="L629" i="2"/>
  <c r="P628" i="2"/>
  <c r="O628" i="2"/>
  <c r="M628" i="2"/>
  <c r="L628" i="2"/>
  <c r="P627" i="2"/>
  <c r="O627" i="2"/>
  <c r="M627" i="2"/>
  <c r="L627" i="2"/>
  <c r="P626" i="2"/>
  <c r="O626" i="2"/>
  <c r="M626" i="2"/>
  <c r="L626" i="2"/>
  <c r="P625" i="2"/>
  <c r="O625" i="2"/>
  <c r="M625" i="2"/>
  <c r="L625" i="2"/>
  <c r="P624" i="2"/>
  <c r="O624" i="2"/>
  <c r="M624" i="2"/>
  <c r="L624" i="2"/>
  <c r="P623" i="2"/>
  <c r="O623" i="2"/>
  <c r="M623" i="2"/>
  <c r="L623" i="2"/>
  <c r="P622" i="2"/>
  <c r="O622" i="2"/>
  <c r="M622" i="2"/>
  <c r="L622" i="2"/>
  <c r="P621" i="2"/>
  <c r="O621" i="2"/>
  <c r="M621" i="2"/>
  <c r="L621" i="2"/>
  <c r="P620" i="2"/>
  <c r="O620" i="2"/>
  <c r="M620" i="2"/>
  <c r="L620" i="2"/>
  <c r="P619" i="2"/>
  <c r="O619" i="2"/>
  <c r="M619" i="2"/>
  <c r="L619" i="2"/>
  <c r="P618" i="2"/>
  <c r="O618" i="2"/>
  <c r="M618" i="2"/>
  <c r="L618" i="2"/>
  <c r="P617" i="2"/>
  <c r="O617" i="2"/>
  <c r="M617" i="2"/>
  <c r="L617" i="2"/>
  <c r="P616" i="2"/>
  <c r="O616" i="2"/>
  <c r="M616" i="2"/>
  <c r="L616" i="2"/>
  <c r="P615" i="2"/>
  <c r="O615" i="2"/>
  <c r="M615" i="2"/>
  <c r="L615" i="2"/>
  <c r="P614" i="2"/>
  <c r="O614" i="2"/>
  <c r="M614" i="2"/>
  <c r="L614" i="2"/>
  <c r="P613" i="2"/>
  <c r="O613" i="2"/>
  <c r="M613" i="2"/>
  <c r="L613" i="2"/>
  <c r="P612" i="2"/>
  <c r="O612" i="2"/>
  <c r="M612" i="2"/>
  <c r="L612" i="2"/>
  <c r="P611" i="2"/>
  <c r="O611" i="2"/>
  <c r="M611" i="2"/>
  <c r="L611" i="2"/>
  <c r="P610" i="2"/>
  <c r="O610" i="2"/>
  <c r="M610" i="2"/>
  <c r="L610" i="2"/>
  <c r="P609" i="2"/>
  <c r="O609" i="2"/>
  <c r="M609" i="2"/>
  <c r="L609" i="2"/>
  <c r="P608" i="2"/>
  <c r="O608" i="2"/>
  <c r="M608" i="2"/>
  <c r="L608" i="2"/>
  <c r="P607" i="2"/>
  <c r="O607" i="2"/>
  <c r="M607" i="2"/>
  <c r="L607" i="2"/>
  <c r="P606" i="2"/>
  <c r="O606" i="2"/>
  <c r="M606" i="2"/>
  <c r="L606" i="2"/>
  <c r="P605" i="2"/>
  <c r="O605" i="2"/>
  <c r="M605" i="2"/>
  <c r="L605" i="2"/>
  <c r="P604" i="2"/>
  <c r="O604" i="2"/>
  <c r="M604" i="2"/>
  <c r="L604" i="2"/>
  <c r="P603" i="2"/>
  <c r="O603" i="2"/>
  <c r="M603" i="2"/>
  <c r="L603" i="2"/>
  <c r="P602" i="2"/>
  <c r="O602" i="2"/>
  <c r="M602" i="2"/>
  <c r="L602" i="2"/>
  <c r="P601" i="2"/>
  <c r="O601" i="2"/>
  <c r="M601" i="2"/>
  <c r="L601" i="2"/>
  <c r="P600" i="2"/>
  <c r="O600" i="2"/>
  <c r="M600" i="2"/>
  <c r="L600" i="2"/>
  <c r="P599" i="2"/>
  <c r="O599" i="2"/>
  <c r="M599" i="2"/>
  <c r="L599" i="2"/>
  <c r="P598" i="2"/>
  <c r="O598" i="2"/>
  <c r="M598" i="2"/>
  <c r="L598" i="2"/>
  <c r="P597" i="2"/>
  <c r="O597" i="2"/>
  <c r="M597" i="2"/>
  <c r="L597" i="2"/>
  <c r="P596" i="2"/>
  <c r="O596" i="2"/>
  <c r="M596" i="2"/>
  <c r="L596" i="2"/>
  <c r="P595" i="2"/>
  <c r="O595" i="2"/>
  <c r="M595" i="2"/>
  <c r="L595" i="2"/>
  <c r="P594" i="2"/>
  <c r="O594" i="2"/>
  <c r="M594" i="2"/>
  <c r="L594" i="2"/>
  <c r="P593" i="2"/>
  <c r="O593" i="2"/>
  <c r="M593" i="2"/>
  <c r="L593" i="2"/>
  <c r="P592" i="2"/>
  <c r="O592" i="2"/>
  <c r="M592" i="2"/>
  <c r="L592" i="2"/>
  <c r="P591" i="2"/>
  <c r="O591" i="2"/>
  <c r="M591" i="2"/>
  <c r="L591" i="2"/>
  <c r="P590" i="2"/>
  <c r="O590" i="2"/>
  <c r="M590" i="2"/>
  <c r="L590" i="2"/>
  <c r="P589" i="2"/>
  <c r="O589" i="2"/>
  <c r="M589" i="2"/>
  <c r="L589" i="2"/>
  <c r="P588" i="2"/>
  <c r="O588" i="2"/>
  <c r="M588" i="2"/>
  <c r="L588" i="2"/>
  <c r="P587" i="2"/>
  <c r="O587" i="2"/>
  <c r="M587" i="2"/>
  <c r="L587" i="2"/>
  <c r="P586" i="2"/>
  <c r="O586" i="2"/>
  <c r="M586" i="2"/>
  <c r="L586" i="2"/>
  <c r="P585" i="2"/>
  <c r="O585" i="2"/>
  <c r="M585" i="2"/>
  <c r="L585" i="2"/>
  <c r="P584" i="2"/>
  <c r="O584" i="2"/>
  <c r="M584" i="2"/>
  <c r="L584" i="2"/>
  <c r="P583" i="2"/>
  <c r="O583" i="2"/>
  <c r="M583" i="2"/>
  <c r="L583" i="2"/>
  <c r="P582" i="2"/>
  <c r="O582" i="2"/>
  <c r="M582" i="2"/>
  <c r="L582" i="2"/>
  <c r="P581" i="2"/>
  <c r="O581" i="2"/>
  <c r="M581" i="2"/>
  <c r="L581" i="2"/>
  <c r="P580" i="2"/>
  <c r="O580" i="2"/>
  <c r="M580" i="2"/>
  <c r="L580" i="2"/>
  <c r="P579" i="2"/>
  <c r="O579" i="2"/>
  <c r="M579" i="2"/>
  <c r="L579" i="2"/>
  <c r="P578" i="2"/>
  <c r="O578" i="2"/>
  <c r="M578" i="2"/>
  <c r="L578" i="2"/>
  <c r="P577" i="2"/>
  <c r="O577" i="2"/>
  <c r="M577" i="2"/>
  <c r="L577" i="2"/>
  <c r="P576" i="2"/>
  <c r="O576" i="2"/>
  <c r="M576" i="2"/>
  <c r="L576" i="2"/>
  <c r="P575" i="2"/>
  <c r="O575" i="2"/>
  <c r="M575" i="2"/>
  <c r="L575" i="2"/>
  <c r="P574" i="2"/>
  <c r="O574" i="2"/>
  <c r="M574" i="2"/>
  <c r="L574" i="2"/>
  <c r="P573" i="2"/>
  <c r="O573" i="2"/>
  <c r="M573" i="2"/>
  <c r="L573" i="2"/>
  <c r="P572" i="2"/>
  <c r="O572" i="2"/>
  <c r="M572" i="2"/>
  <c r="L572" i="2"/>
  <c r="P571" i="2"/>
  <c r="O571" i="2"/>
  <c r="M571" i="2"/>
  <c r="L571" i="2"/>
  <c r="P570" i="2"/>
  <c r="O570" i="2"/>
  <c r="M570" i="2"/>
  <c r="L570" i="2"/>
  <c r="P569" i="2"/>
  <c r="O569" i="2"/>
  <c r="M569" i="2"/>
  <c r="L569" i="2"/>
  <c r="P568" i="2"/>
  <c r="O568" i="2"/>
  <c r="M568" i="2"/>
  <c r="L568" i="2"/>
  <c r="P567" i="2"/>
  <c r="O567" i="2"/>
  <c r="M567" i="2"/>
  <c r="L567" i="2"/>
  <c r="P566" i="2"/>
  <c r="O566" i="2"/>
  <c r="M566" i="2"/>
  <c r="L566" i="2"/>
  <c r="P565" i="2"/>
  <c r="O565" i="2"/>
  <c r="M565" i="2"/>
  <c r="L565" i="2"/>
  <c r="P564" i="2"/>
  <c r="O564" i="2"/>
  <c r="M564" i="2"/>
  <c r="L564" i="2"/>
  <c r="P563" i="2"/>
  <c r="O563" i="2"/>
  <c r="M563" i="2"/>
  <c r="L563" i="2"/>
  <c r="P562" i="2"/>
  <c r="O562" i="2"/>
  <c r="M562" i="2"/>
  <c r="L562" i="2"/>
  <c r="P561" i="2"/>
  <c r="O561" i="2"/>
  <c r="M561" i="2"/>
  <c r="L561" i="2"/>
  <c r="P560" i="2"/>
  <c r="O560" i="2"/>
  <c r="M560" i="2"/>
  <c r="L560" i="2"/>
  <c r="P559" i="2"/>
  <c r="O559" i="2"/>
  <c r="M559" i="2"/>
  <c r="L559" i="2"/>
  <c r="P558" i="2"/>
  <c r="O558" i="2"/>
  <c r="M558" i="2"/>
  <c r="L558" i="2"/>
  <c r="P557" i="2"/>
  <c r="O557" i="2"/>
  <c r="M557" i="2"/>
  <c r="L557" i="2"/>
  <c r="P556" i="2"/>
  <c r="O556" i="2"/>
  <c r="M556" i="2"/>
  <c r="L556" i="2"/>
  <c r="P555" i="2"/>
  <c r="O555" i="2"/>
  <c r="M555" i="2"/>
  <c r="L555" i="2"/>
  <c r="P554" i="2"/>
  <c r="O554" i="2"/>
  <c r="M554" i="2"/>
  <c r="L554" i="2"/>
  <c r="P553" i="2"/>
  <c r="O553" i="2"/>
  <c r="M553" i="2"/>
  <c r="L553" i="2"/>
  <c r="P552" i="2"/>
  <c r="O552" i="2"/>
  <c r="M552" i="2"/>
  <c r="L552" i="2"/>
  <c r="P551" i="2"/>
  <c r="O551" i="2"/>
  <c r="M551" i="2"/>
  <c r="L551" i="2"/>
  <c r="P550" i="2"/>
  <c r="O550" i="2"/>
  <c r="M550" i="2"/>
  <c r="L550" i="2"/>
  <c r="P549" i="2"/>
  <c r="O549" i="2"/>
  <c r="M549" i="2"/>
  <c r="L549" i="2"/>
  <c r="P548" i="2"/>
  <c r="O548" i="2"/>
  <c r="M548" i="2"/>
  <c r="L548" i="2"/>
  <c r="P547" i="2"/>
  <c r="O547" i="2"/>
  <c r="M547" i="2"/>
  <c r="L547" i="2"/>
  <c r="P546" i="2"/>
  <c r="O546" i="2"/>
  <c r="M546" i="2"/>
  <c r="L546" i="2"/>
  <c r="P545" i="2"/>
  <c r="O545" i="2"/>
  <c r="M545" i="2"/>
  <c r="L545" i="2"/>
  <c r="P544" i="2"/>
  <c r="O544" i="2"/>
  <c r="M544" i="2"/>
  <c r="L544" i="2"/>
  <c r="P543" i="2"/>
  <c r="O543" i="2"/>
  <c r="M543" i="2"/>
  <c r="L543" i="2"/>
  <c r="P542" i="2"/>
  <c r="O542" i="2"/>
  <c r="M542" i="2"/>
  <c r="L542" i="2"/>
  <c r="P541" i="2"/>
  <c r="O541" i="2"/>
  <c r="M541" i="2"/>
  <c r="L541" i="2"/>
  <c r="P540" i="2"/>
  <c r="O540" i="2"/>
  <c r="M540" i="2"/>
  <c r="L540" i="2"/>
  <c r="P539" i="2"/>
  <c r="O539" i="2"/>
  <c r="M539" i="2"/>
  <c r="L539" i="2"/>
  <c r="P538" i="2"/>
  <c r="O538" i="2"/>
  <c r="M538" i="2"/>
  <c r="L538" i="2"/>
  <c r="P537" i="2"/>
  <c r="O537" i="2"/>
  <c r="M537" i="2"/>
  <c r="L537" i="2"/>
  <c r="P536" i="2"/>
  <c r="O536" i="2"/>
  <c r="M536" i="2"/>
  <c r="L536" i="2"/>
  <c r="P535" i="2"/>
  <c r="O535" i="2"/>
  <c r="M535" i="2"/>
  <c r="L535" i="2"/>
  <c r="P534" i="2"/>
  <c r="O534" i="2"/>
  <c r="M534" i="2"/>
  <c r="L534" i="2"/>
  <c r="P533" i="2"/>
  <c r="O533" i="2"/>
  <c r="M533" i="2"/>
  <c r="L533" i="2"/>
  <c r="P532" i="2"/>
  <c r="O532" i="2"/>
  <c r="M532" i="2"/>
  <c r="L532" i="2"/>
  <c r="P531" i="2"/>
  <c r="O531" i="2"/>
  <c r="M531" i="2"/>
  <c r="L531" i="2"/>
  <c r="P530" i="2"/>
  <c r="O530" i="2"/>
  <c r="M530" i="2"/>
  <c r="L530" i="2"/>
  <c r="P529" i="2"/>
  <c r="O529" i="2"/>
  <c r="M529" i="2"/>
  <c r="L529" i="2"/>
  <c r="P528" i="2"/>
  <c r="O528" i="2"/>
  <c r="M528" i="2"/>
  <c r="L528" i="2"/>
  <c r="P527" i="2"/>
  <c r="O527" i="2"/>
  <c r="M527" i="2"/>
  <c r="L527" i="2"/>
  <c r="P526" i="2"/>
  <c r="O526" i="2"/>
  <c r="M526" i="2"/>
  <c r="L526" i="2"/>
  <c r="P525" i="2"/>
  <c r="O525" i="2"/>
  <c r="M525" i="2"/>
  <c r="L525" i="2"/>
  <c r="P524" i="2"/>
  <c r="O524" i="2"/>
  <c r="M524" i="2"/>
  <c r="L524" i="2"/>
  <c r="P523" i="2"/>
  <c r="O523" i="2"/>
  <c r="M523" i="2"/>
  <c r="L523" i="2"/>
  <c r="P522" i="2"/>
  <c r="O522" i="2"/>
  <c r="M522" i="2"/>
  <c r="L522" i="2"/>
  <c r="P521" i="2"/>
  <c r="O521" i="2"/>
  <c r="M521" i="2"/>
  <c r="L521" i="2"/>
  <c r="P520" i="2"/>
  <c r="O520" i="2"/>
  <c r="M520" i="2"/>
  <c r="L520" i="2"/>
  <c r="P519" i="2"/>
  <c r="O519" i="2"/>
  <c r="M519" i="2"/>
  <c r="L519" i="2"/>
  <c r="P518" i="2"/>
  <c r="O518" i="2"/>
  <c r="M518" i="2"/>
  <c r="L518" i="2"/>
  <c r="P517" i="2"/>
  <c r="O517" i="2"/>
  <c r="M517" i="2"/>
  <c r="L517" i="2"/>
  <c r="P516" i="2"/>
  <c r="O516" i="2"/>
  <c r="M516" i="2"/>
  <c r="L516" i="2"/>
  <c r="P515" i="2"/>
  <c r="O515" i="2"/>
  <c r="M515" i="2"/>
  <c r="L515" i="2"/>
  <c r="P514" i="2"/>
  <c r="O514" i="2"/>
  <c r="M514" i="2"/>
  <c r="L514" i="2"/>
  <c r="P513" i="2"/>
  <c r="O513" i="2"/>
  <c r="M513" i="2"/>
  <c r="L513" i="2"/>
  <c r="P512" i="2"/>
  <c r="O512" i="2"/>
  <c r="M512" i="2"/>
  <c r="L512" i="2"/>
  <c r="P511" i="2"/>
  <c r="O511" i="2"/>
  <c r="M511" i="2"/>
  <c r="L511" i="2"/>
  <c r="P510" i="2"/>
  <c r="O510" i="2"/>
  <c r="M510" i="2"/>
  <c r="L510" i="2"/>
  <c r="P509" i="2"/>
  <c r="O509" i="2"/>
  <c r="M509" i="2"/>
  <c r="L509" i="2"/>
  <c r="P508" i="2"/>
  <c r="O508" i="2"/>
  <c r="M508" i="2"/>
  <c r="L508" i="2"/>
  <c r="P507" i="2"/>
  <c r="O507" i="2"/>
  <c r="M507" i="2"/>
  <c r="L507" i="2"/>
  <c r="P506" i="2"/>
  <c r="O506" i="2"/>
  <c r="M506" i="2"/>
  <c r="L506" i="2"/>
  <c r="P505" i="2"/>
  <c r="O505" i="2"/>
  <c r="M505" i="2"/>
  <c r="L505" i="2"/>
  <c r="P504" i="2"/>
  <c r="O504" i="2"/>
  <c r="M504" i="2"/>
  <c r="L504" i="2"/>
  <c r="P503" i="2"/>
  <c r="O503" i="2"/>
  <c r="M503" i="2"/>
  <c r="L503" i="2"/>
  <c r="P502" i="2"/>
  <c r="O502" i="2"/>
  <c r="M502" i="2"/>
  <c r="L502" i="2"/>
  <c r="P501" i="2"/>
  <c r="O501" i="2"/>
  <c r="M501" i="2"/>
  <c r="L501" i="2"/>
  <c r="P500" i="2"/>
  <c r="O500" i="2"/>
  <c r="M500" i="2"/>
  <c r="L500" i="2"/>
  <c r="P499" i="2"/>
  <c r="O499" i="2"/>
  <c r="M499" i="2"/>
  <c r="L499" i="2"/>
  <c r="P498" i="2"/>
  <c r="O498" i="2"/>
  <c r="M498" i="2"/>
  <c r="L498" i="2"/>
  <c r="P497" i="2"/>
  <c r="O497" i="2"/>
  <c r="M497" i="2"/>
  <c r="L497" i="2"/>
  <c r="P496" i="2"/>
  <c r="O496" i="2"/>
  <c r="M496" i="2"/>
  <c r="L496" i="2"/>
  <c r="P495" i="2"/>
  <c r="O495" i="2"/>
  <c r="M495" i="2"/>
  <c r="L495" i="2"/>
  <c r="P494" i="2"/>
  <c r="O494" i="2"/>
  <c r="M494" i="2"/>
  <c r="L494" i="2"/>
  <c r="P493" i="2"/>
  <c r="O493" i="2"/>
  <c r="M493" i="2"/>
  <c r="L493" i="2"/>
  <c r="P492" i="2"/>
  <c r="O492" i="2"/>
  <c r="M492" i="2"/>
  <c r="L492" i="2"/>
  <c r="P491" i="2"/>
  <c r="O491" i="2"/>
  <c r="M491" i="2"/>
  <c r="L491" i="2"/>
  <c r="P490" i="2"/>
  <c r="O490" i="2"/>
  <c r="M490" i="2"/>
  <c r="L490" i="2"/>
  <c r="P489" i="2"/>
  <c r="O489" i="2"/>
  <c r="M489" i="2"/>
  <c r="L489" i="2"/>
  <c r="P488" i="2"/>
  <c r="O488" i="2"/>
  <c r="M488" i="2"/>
  <c r="L488" i="2"/>
  <c r="P487" i="2"/>
  <c r="O487" i="2"/>
  <c r="M487" i="2"/>
  <c r="L487" i="2"/>
  <c r="P486" i="2"/>
  <c r="O486" i="2"/>
  <c r="M486" i="2"/>
  <c r="L486" i="2"/>
  <c r="P485" i="2"/>
  <c r="O485" i="2"/>
  <c r="M485" i="2"/>
  <c r="L485" i="2"/>
  <c r="P484" i="2"/>
  <c r="O484" i="2"/>
  <c r="M484" i="2"/>
  <c r="L484" i="2"/>
  <c r="P483" i="2"/>
  <c r="O483" i="2"/>
  <c r="M483" i="2"/>
  <c r="L483" i="2"/>
  <c r="P482" i="2"/>
  <c r="O482" i="2"/>
  <c r="M482" i="2"/>
  <c r="L482" i="2"/>
  <c r="P481" i="2"/>
  <c r="O481" i="2"/>
  <c r="M481" i="2"/>
  <c r="L481" i="2"/>
  <c r="P480" i="2"/>
  <c r="O480" i="2"/>
  <c r="M480" i="2"/>
  <c r="L480" i="2"/>
  <c r="P479" i="2"/>
  <c r="O479" i="2"/>
  <c r="M479" i="2"/>
  <c r="L479" i="2"/>
  <c r="P478" i="2"/>
  <c r="O478" i="2"/>
  <c r="M478" i="2"/>
  <c r="L478" i="2"/>
  <c r="P477" i="2"/>
  <c r="O477" i="2"/>
  <c r="M477" i="2"/>
  <c r="L477" i="2"/>
  <c r="P476" i="2"/>
  <c r="O476" i="2"/>
  <c r="M476" i="2"/>
  <c r="L476" i="2"/>
  <c r="P475" i="2"/>
  <c r="O475" i="2"/>
  <c r="M475" i="2"/>
  <c r="L475" i="2"/>
  <c r="P474" i="2"/>
  <c r="O474" i="2"/>
  <c r="M474" i="2"/>
  <c r="L474" i="2"/>
  <c r="P473" i="2"/>
  <c r="O473" i="2"/>
  <c r="M473" i="2"/>
  <c r="L473" i="2"/>
  <c r="P472" i="2"/>
  <c r="O472" i="2"/>
  <c r="M472" i="2"/>
  <c r="L472" i="2"/>
  <c r="P471" i="2"/>
  <c r="O471" i="2"/>
  <c r="M471" i="2"/>
  <c r="L471" i="2"/>
  <c r="P470" i="2"/>
  <c r="O470" i="2"/>
  <c r="M470" i="2"/>
  <c r="L470" i="2"/>
  <c r="P469" i="2"/>
  <c r="O469" i="2"/>
  <c r="M469" i="2"/>
  <c r="L469" i="2"/>
  <c r="P468" i="2"/>
  <c r="O468" i="2"/>
  <c r="M468" i="2"/>
  <c r="L468" i="2"/>
  <c r="P467" i="2"/>
  <c r="O467" i="2"/>
  <c r="M467" i="2"/>
  <c r="L467" i="2"/>
  <c r="P466" i="2"/>
  <c r="O466" i="2"/>
  <c r="M466" i="2"/>
  <c r="L466" i="2"/>
  <c r="P465" i="2"/>
  <c r="O465" i="2"/>
  <c r="M465" i="2"/>
  <c r="L465" i="2"/>
  <c r="P464" i="2"/>
  <c r="O464" i="2"/>
  <c r="M464" i="2"/>
  <c r="L464" i="2"/>
  <c r="P463" i="2"/>
  <c r="O463" i="2"/>
  <c r="M463" i="2"/>
  <c r="L463" i="2"/>
  <c r="P462" i="2"/>
  <c r="O462" i="2"/>
  <c r="M462" i="2"/>
  <c r="L462" i="2"/>
  <c r="P461" i="2"/>
  <c r="O461" i="2"/>
  <c r="M461" i="2"/>
  <c r="L461" i="2"/>
  <c r="P460" i="2"/>
  <c r="O460" i="2"/>
  <c r="M460" i="2"/>
  <c r="L460" i="2"/>
  <c r="P459" i="2"/>
  <c r="O459" i="2"/>
  <c r="M459" i="2"/>
  <c r="L459" i="2"/>
  <c r="P458" i="2"/>
  <c r="O458" i="2"/>
  <c r="M458" i="2"/>
  <c r="L458" i="2"/>
  <c r="P457" i="2"/>
  <c r="O457" i="2"/>
  <c r="M457" i="2"/>
  <c r="L457" i="2"/>
  <c r="P456" i="2"/>
  <c r="O456" i="2"/>
  <c r="M456" i="2"/>
  <c r="L456" i="2"/>
  <c r="P455" i="2"/>
  <c r="O455" i="2"/>
  <c r="M455" i="2"/>
  <c r="L455" i="2"/>
  <c r="P454" i="2"/>
  <c r="O454" i="2"/>
  <c r="M454" i="2"/>
  <c r="L454" i="2"/>
  <c r="P453" i="2"/>
  <c r="O453" i="2"/>
  <c r="M453" i="2"/>
  <c r="L453" i="2"/>
  <c r="P452" i="2"/>
  <c r="O452" i="2"/>
  <c r="M452" i="2"/>
  <c r="L452" i="2"/>
  <c r="P451" i="2"/>
  <c r="O451" i="2"/>
  <c r="M451" i="2"/>
  <c r="L451" i="2"/>
  <c r="P450" i="2"/>
  <c r="O450" i="2"/>
  <c r="M450" i="2"/>
  <c r="L450" i="2"/>
  <c r="P449" i="2"/>
  <c r="O449" i="2"/>
  <c r="M449" i="2"/>
  <c r="L449" i="2"/>
  <c r="P448" i="2"/>
  <c r="O448" i="2"/>
  <c r="M448" i="2"/>
  <c r="L448" i="2"/>
  <c r="P447" i="2"/>
  <c r="O447" i="2"/>
  <c r="M447" i="2"/>
  <c r="L447" i="2"/>
  <c r="P446" i="2"/>
  <c r="O446" i="2"/>
  <c r="M446" i="2"/>
  <c r="L446" i="2"/>
  <c r="P445" i="2"/>
  <c r="O445" i="2"/>
  <c r="M445" i="2"/>
  <c r="L445" i="2"/>
  <c r="P444" i="2"/>
  <c r="O444" i="2"/>
  <c r="M444" i="2"/>
  <c r="L444" i="2"/>
  <c r="P443" i="2"/>
  <c r="O443" i="2"/>
  <c r="M443" i="2"/>
  <c r="L443" i="2"/>
  <c r="P442" i="2"/>
  <c r="O442" i="2"/>
  <c r="M442" i="2"/>
  <c r="L442" i="2"/>
  <c r="P441" i="2"/>
  <c r="O441" i="2"/>
  <c r="M441" i="2"/>
  <c r="L441" i="2"/>
  <c r="P440" i="2"/>
  <c r="O440" i="2"/>
  <c r="M440" i="2"/>
  <c r="L440" i="2"/>
  <c r="P439" i="2"/>
  <c r="O439" i="2"/>
  <c r="M439" i="2"/>
  <c r="L439" i="2"/>
  <c r="P438" i="2"/>
  <c r="O438" i="2"/>
  <c r="M438" i="2"/>
  <c r="L438" i="2"/>
  <c r="P437" i="2"/>
  <c r="O437" i="2"/>
  <c r="M437" i="2"/>
  <c r="L437" i="2"/>
  <c r="P436" i="2"/>
  <c r="O436" i="2"/>
  <c r="M436" i="2"/>
  <c r="L436" i="2"/>
  <c r="P435" i="2"/>
  <c r="O435" i="2"/>
  <c r="M435" i="2"/>
  <c r="L435" i="2"/>
  <c r="P434" i="2"/>
  <c r="O434" i="2"/>
  <c r="M434" i="2"/>
  <c r="L434" i="2"/>
  <c r="P433" i="2"/>
  <c r="O433" i="2"/>
  <c r="M433" i="2"/>
  <c r="L433" i="2"/>
  <c r="P432" i="2"/>
  <c r="O432" i="2"/>
  <c r="M432" i="2"/>
  <c r="L432" i="2"/>
  <c r="P431" i="2"/>
  <c r="O431" i="2"/>
  <c r="M431" i="2"/>
  <c r="L431" i="2"/>
  <c r="P430" i="2"/>
  <c r="O430" i="2"/>
  <c r="M430" i="2"/>
  <c r="L430" i="2"/>
  <c r="P429" i="2"/>
  <c r="O429" i="2"/>
  <c r="M429" i="2"/>
  <c r="L429" i="2"/>
  <c r="P428" i="2"/>
  <c r="O428" i="2"/>
  <c r="M428" i="2"/>
  <c r="L428" i="2"/>
  <c r="P427" i="2"/>
  <c r="O427" i="2"/>
  <c r="M427" i="2"/>
  <c r="L427" i="2"/>
  <c r="P426" i="2"/>
  <c r="O426" i="2"/>
  <c r="M426" i="2"/>
  <c r="L426" i="2"/>
  <c r="P425" i="2"/>
  <c r="O425" i="2"/>
  <c r="M425" i="2"/>
  <c r="L425" i="2"/>
  <c r="P424" i="2"/>
  <c r="O424" i="2"/>
  <c r="M424" i="2"/>
  <c r="L424" i="2"/>
  <c r="P423" i="2"/>
  <c r="O423" i="2"/>
  <c r="M423" i="2"/>
  <c r="L423" i="2"/>
  <c r="P422" i="2"/>
  <c r="O422" i="2"/>
  <c r="M422" i="2"/>
  <c r="L422" i="2"/>
  <c r="P421" i="2"/>
  <c r="O421" i="2"/>
  <c r="M421" i="2"/>
  <c r="L421" i="2"/>
  <c r="P420" i="2"/>
  <c r="O420" i="2"/>
  <c r="M420" i="2"/>
  <c r="L420" i="2"/>
  <c r="P419" i="2"/>
  <c r="O419" i="2"/>
  <c r="M419" i="2"/>
  <c r="L419" i="2"/>
  <c r="P418" i="2"/>
  <c r="O418" i="2"/>
  <c r="M418" i="2"/>
  <c r="L418" i="2"/>
  <c r="P417" i="2"/>
  <c r="O417" i="2"/>
  <c r="M417" i="2"/>
  <c r="L417" i="2"/>
  <c r="P416" i="2"/>
  <c r="O416" i="2"/>
  <c r="M416" i="2"/>
  <c r="L416" i="2"/>
  <c r="P415" i="2"/>
  <c r="O415" i="2"/>
  <c r="M415" i="2"/>
  <c r="L415" i="2"/>
  <c r="P414" i="2"/>
  <c r="O414" i="2"/>
  <c r="M414" i="2"/>
  <c r="L414" i="2"/>
  <c r="P413" i="2"/>
  <c r="O413" i="2"/>
  <c r="M413" i="2"/>
  <c r="L413" i="2"/>
  <c r="P412" i="2"/>
  <c r="O412" i="2"/>
  <c r="M412" i="2"/>
  <c r="L412" i="2"/>
  <c r="P411" i="2"/>
  <c r="O411" i="2"/>
  <c r="M411" i="2"/>
  <c r="L411" i="2"/>
  <c r="P410" i="2"/>
  <c r="O410" i="2"/>
  <c r="M410" i="2"/>
  <c r="L410" i="2"/>
  <c r="P409" i="2"/>
  <c r="O409" i="2"/>
  <c r="M409" i="2"/>
  <c r="L409" i="2"/>
  <c r="P408" i="2"/>
  <c r="O408" i="2"/>
  <c r="M408" i="2"/>
  <c r="L408" i="2"/>
  <c r="P407" i="2"/>
  <c r="O407" i="2"/>
  <c r="M407" i="2"/>
  <c r="L407" i="2"/>
  <c r="P406" i="2"/>
  <c r="O406" i="2"/>
  <c r="M406" i="2"/>
  <c r="L406" i="2"/>
  <c r="P405" i="2"/>
  <c r="O405" i="2"/>
  <c r="M405" i="2"/>
  <c r="L405" i="2"/>
  <c r="P404" i="2"/>
  <c r="O404" i="2"/>
  <c r="M404" i="2"/>
  <c r="L404" i="2"/>
  <c r="P403" i="2"/>
  <c r="O403" i="2"/>
  <c r="M403" i="2"/>
  <c r="L403" i="2"/>
  <c r="P402" i="2"/>
  <c r="O402" i="2"/>
  <c r="M402" i="2"/>
  <c r="L402" i="2"/>
  <c r="P401" i="2"/>
  <c r="O401" i="2"/>
  <c r="M401" i="2"/>
  <c r="L401" i="2"/>
  <c r="P400" i="2"/>
  <c r="O400" i="2"/>
  <c r="M400" i="2"/>
  <c r="L400" i="2"/>
  <c r="P399" i="2"/>
  <c r="O399" i="2"/>
  <c r="M399" i="2"/>
  <c r="L399" i="2"/>
  <c r="P398" i="2"/>
  <c r="O398" i="2"/>
  <c r="M398" i="2"/>
  <c r="L398" i="2"/>
  <c r="P397" i="2"/>
  <c r="O397" i="2"/>
  <c r="M397" i="2"/>
  <c r="L397" i="2"/>
  <c r="P396" i="2"/>
  <c r="O396" i="2"/>
  <c r="M396" i="2"/>
  <c r="L396" i="2"/>
  <c r="P395" i="2"/>
  <c r="O395" i="2"/>
  <c r="M395" i="2"/>
  <c r="L395" i="2"/>
  <c r="P394" i="2"/>
  <c r="O394" i="2"/>
  <c r="M394" i="2"/>
  <c r="L394" i="2"/>
  <c r="P393" i="2"/>
  <c r="O393" i="2"/>
  <c r="M393" i="2"/>
  <c r="L393" i="2"/>
  <c r="P392" i="2"/>
  <c r="O392" i="2"/>
  <c r="M392" i="2"/>
  <c r="L392" i="2"/>
  <c r="P391" i="2"/>
  <c r="O391" i="2"/>
  <c r="M391" i="2"/>
  <c r="L391" i="2"/>
  <c r="P390" i="2"/>
  <c r="O390" i="2"/>
  <c r="M390" i="2"/>
  <c r="L390" i="2"/>
  <c r="P389" i="2"/>
  <c r="O389" i="2"/>
  <c r="M389" i="2"/>
  <c r="L389" i="2"/>
  <c r="P388" i="2"/>
  <c r="O388" i="2"/>
  <c r="M388" i="2"/>
  <c r="L388" i="2"/>
  <c r="P387" i="2"/>
  <c r="O387" i="2"/>
  <c r="M387" i="2"/>
  <c r="L387" i="2"/>
  <c r="P386" i="2"/>
  <c r="O386" i="2"/>
  <c r="M386" i="2"/>
  <c r="L386" i="2"/>
  <c r="P385" i="2"/>
  <c r="O385" i="2"/>
  <c r="M385" i="2"/>
  <c r="L385" i="2"/>
  <c r="P384" i="2"/>
  <c r="O384" i="2"/>
  <c r="M384" i="2"/>
  <c r="L384" i="2"/>
  <c r="P383" i="2"/>
  <c r="O383" i="2"/>
  <c r="M383" i="2"/>
  <c r="L383" i="2"/>
  <c r="P382" i="2"/>
  <c r="O382" i="2"/>
  <c r="M382" i="2"/>
  <c r="L382" i="2"/>
  <c r="P381" i="2"/>
  <c r="O381" i="2"/>
  <c r="M381" i="2"/>
  <c r="L381" i="2"/>
  <c r="P380" i="2"/>
  <c r="O380" i="2"/>
  <c r="M380" i="2"/>
  <c r="L380" i="2"/>
  <c r="P379" i="2"/>
  <c r="O379" i="2"/>
  <c r="M379" i="2"/>
  <c r="L379" i="2"/>
  <c r="P378" i="2"/>
  <c r="O378" i="2"/>
  <c r="M378" i="2"/>
  <c r="L378" i="2"/>
  <c r="P377" i="2"/>
  <c r="O377" i="2"/>
  <c r="M377" i="2"/>
  <c r="L377" i="2"/>
  <c r="P376" i="2"/>
  <c r="O376" i="2"/>
  <c r="M376" i="2"/>
  <c r="L376" i="2"/>
  <c r="P375" i="2"/>
  <c r="O375" i="2"/>
  <c r="M375" i="2"/>
  <c r="L375" i="2"/>
  <c r="P374" i="2"/>
  <c r="O374" i="2"/>
  <c r="M374" i="2"/>
  <c r="L374" i="2"/>
  <c r="P373" i="2"/>
  <c r="O373" i="2"/>
  <c r="M373" i="2"/>
  <c r="L373" i="2"/>
  <c r="P372" i="2"/>
  <c r="O372" i="2"/>
  <c r="M372" i="2"/>
  <c r="L372" i="2"/>
  <c r="P371" i="2"/>
  <c r="O371" i="2"/>
  <c r="M371" i="2"/>
  <c r="L371" i="2"/>
  <c r="P370" i="2"/>
  <c r="O370" i="2"/>
  <c r="M370" i="2"/>
  <c r="L370" i="2"/>
  <c r="P369" i="2"/>
  <c r="O369" i="2"/>
  <c r="M369" i="2"/>
  <c r="L369" i="2"/>
  <c r="P368" i="2"/>
  <c r="O368" i="2"/>
  <c r="M368" i="2"/>
  <c r="L368" i="2"/>
  <c r="P367" i="2"/>
  <c r="O367" i="2"/>
  <c r="M367" i="2"/>
  <c r="L367" i="2"/>
  <c r="P366" i="2"/>
  <c r="O366" i="2"/>
  <c r="M366" i="2"/>
  <c r="L366" i="2"/>
  <c r="P365" i="2"/>
  <c r="O365" i="2"/>
  <c r="M365" i="2"/>
  <c r="L365" i="2"/>
  <c r="P364" i="2"/>
  <c r="O364" i="2"/>
  <c r="M364" i="2"/>
  <c r="L364" i="2"/>
  <c r="P363" i="2"/>
  <c r="O363" i="2"/>
  <c r="M363" i="2"/>
  <c r="L363" i="2"/>
  <c r="P362" i="2"/>
  <c r="O362" i="2"/>
  <c r="M362" i="2"/>
  <c r="L362" i="2"/>
  <c r="P361" i="2"/>
  <c r="O361" i="2"/>
  <c r="M361" i="2"/>
  <c r="L361" i="2"/>
  <c r="P360" i="2"/>
  <c r="O360" i="2"/>
  <c r="M360" i="2"/>
  <c r="L360" i="2"/>
  <c r="P359" i="2"/>
  <c r="O359" i="2"/>
  <c r="M359" i="2"/>
  <c r="L359" i="2"/>
  <c r="P358" i="2"/>
  <c r="O358" i="2"/>
  <c r="M358" i="2"/>
  <c r="L358" i="2"/>
  <c r="P357" i="2"/>
  <c r="O357" i="2"/>
  <c r="M357" i="2"/>
  <c r="L357" i="2"/>
  <c r="P356" i="2"/>
  <c r="O356" i="2"/>
  <c r="M356" i="2"/>
  <c r="L356" i="2"/>
  <c r="P355" i="2"/>
  <c r="O355" i="2"/>
  <c r="M355" i="2"/>
  <c r="L355" i="2"/>
  <c r="P354" i="2"/>
  <c r="O354" i="2"/>
  <c r="M354" i="2"/>
  <c r="L354" i="2"/>
  <c r="P353" i="2"/>
  <c r="O353" i="2"/>
  <c r="M353" i="2"/>
  <c r="L353" i="2"/>
  <c r="P352" i="2"/>
  <c r="O352" i="2"/>
  <c r="M352" i="2"/>
  <c r="L352" i="2"/>
  <c r="P351" i="2"/>
  <c r="O351" i="2"/>
  <c r="M351" i="2"/>
  <c r="L351" i="2"/>
  <c r="P350" i="2"/>
  <c r="O350" i="2"/>
  <c r="M350" i="2"/>
  <c r="L350" i="2"/>
  <c r="P349" i="2"/>
  <c r="O349" i="2"/>
  <c r="M349" i="2"/>
  <c r="L349" i="2"/>
  <c r="P348" i="2"/>
  <c r="O348" i="2"/>
  <c r="M348" i="2"/>
  <c r="L348" i="2"/>
  <c r="P347" i="2"/>
  <c r="O347" i="2"/>
  <c r="M347" i="2"/>
  <c r="L347" i="2"/>
  <c r="P346" i="2"/>
  <c r="O346" i="2"/>
  <c r="M346" i="2"/>
  <c r="L346" i="2"/>
  <c r="P345" i="2"/>
  <c r="O345" i="2"/>
  <c r="M345" i="2"/>
  <c r="L345" i="2"/>
  <c r="P344" i="2"/>
  <c r="O344" i="2"/>
  <c r="M344" i="2"/>
  <c r="L344" i="2"/>
  <c r="P343" i="2"/>
  <c r="O343" i="2"/>
  <c r="M343" i="2"/>
  <c r="L343" i="2"/>
  <c r="P342" i="2"/>
  <c r="O342" i="2"/>
  <c r="M342" i="2"/>
  <c r="L342" i="2"/>
  <c r="P341" i="2"/>
  <c r="O341" i="2"/>
  <c r="M341" i="2"/>
  <c r="L341" i="2"/>
  <c r="P340" i="2"/>
  <c r="O340" i="2"/>
  <c r="M340" i="2"/>
  <c r="L340" i="2"/>
  <c r="P339" i="2"/>
  <c r="O339" i="2"/>
  <c r="M339" i="2"/>
  <c r="L339" i="2"/>
  <c r="P338" i="2"/>
  <c r="O338" i="2"/>
  <c r="M338" i="2"/>
  <c r="L338" i="2"/>
  <c r="P337" i="2"/>
  <c r="O337" i="2"/>
  <c r="M337" i="2"/>
  <c r="L337" i="2"/>
  <c r="P336" i="2"/>
  <c r="O336" i="2"/>
  <c r="M336" i="2"/>
  <c r="L336" i="2"/>
  <c r="P335" i="2"/>
  <c r="O335" i="2"/>
  <c r="M335" i="2"/>
  <c r="L335" i="2"/>
  <c r="P334" i="2"/>
  <c r="O334" i="2"/>
  <c r="M334" i="2"/>
  <c r="L334" i="2"/>
  <c r="P333" i="2"/>
  <c r="O333" i="2"/>
  <c r="M333" i="2"/>
  <c r="L333" i="2"/>
  <c r="P332" i="2"/>
  <c r="O332" i="2"/>
  <c r="M332" i="2"/>
  <c r="L332" i="2"/>
  <c r="P331" i="2"/>
  <c r="O331" i="2"/>
  <c r="M331" i="2"/>
  <c r="L331" i="2"/>
  <c r="P330" i="2"/>
  <c r="O330" i="2"/>
  <c r="M330" i="2"/>
  <c r="L330" i="2"/>
  <c r="P329" i="2"/>
  <c r="O329" i="2"/>
  <c r="M329" i="2"/>
  <c r="L329" i="2"/>
  <c r="P328" i="2"/>
  <c r="O328" i="2"/>
  <c r="M328" i="2"/>
  <c r="L328" i="2"/>
  <c r="P327" i="2"/>
  <c r="O327" i="2"/>
  <c r="M327" i="2"/>
  <c r="L327" i="2"/>
  <c r="P326" i="2"/>
  <c r="O326" i="2"/>
  <c r="M326" i="2"/>
  <c r="L326" i="2"/>
  <c r="P325" i="2"/>
  <c r="O325" i="2"/>
  <c r="M325" i="2"/>
  <c r="L325" i="2"/>
  <c r="P324" i="2"/>
  <c r="O324" i="2"/>
  <c r="M324" i="2"/>
  <c r="L324" i="2"/>
  <c r="P323" i="2"/>
  <c r="O323" i="2"/>
  <c r="M323" i="2"/>
  <c r="L323" i="2"/>
  <c r="P322" i="2"/>
  <c r="O322" i="2"/>
  <c r="M322" i="2"/>
  <c r="L322" i="2"/>
  <c r="P321" i="2"/>
  <c r="O321" i="2"/>
  <c r="M321" i="2"/>
  <c r="L321" i="2"/>
  <c r="P320" i="2"/>
  <c r="O320" i="2"/>
  <c r="M320" i="2"/>
  <c r="L320" i="2"/>
  <c r="P319" i="2"/>
  <c r="O319" i="2"/>
  <c r="M319" i="2"/>
  <c r="L319" i="2"/>
  <c r="P318" i="2"/>
  <c r="O318" i="2"/>
  <c r="M318" i="2"/>
  <c r="L318" i="2"/>
  <c r="P317" i="2"/>
  <c r="O317" i="2"/>
  <c r="M317" i="2"/>
  <c r="L317" i="2"/>
  <c r="P316" i="2"/>
  <c r="O316" i="2"/>
  <c r="M316" i="2"/>
  <c r="L316" i="2"/>
  <c r="P315" i="2"/>
  <c r="O315" i="2"/>
  <c r="M315" i="2"/>
  <c r="L315" i="2"/>
  <c r="P314" i="2"/>
  <c r="O314" i="2"/>
  <c r="M314" i="2"/>
  <c r="L314" i="2"/>
  <c r="P313" i="2"/>
  <c r="O313" i="2"/>
  <c r="M313" i="2"/>
  <c r="L313" i="2"/>
  <c r="P312" i="2"/>
  <c r="O312" i="2"/>
  <c r="M312" i="2"/>
  <c r="L312" i="2"/>
  <c r="P311" i="2"/>
  <c r="O311" i="2"/>
  <c r="M311" i="2"/>
  <c r="L311" i="2"/>
  <c r="P310" i="2"/>
  <c r="O310" i="2"/>
  <c r="M310" i="2"/>
  <c r="L310" i="2"/>
  <c r="P309" i="2"/>
  <c r="O309" i="2"/>
  <c r="M309" i="2"/>
  <c r="L309" i="2"/>
  <c r="P308" i="2"/>
  <c r="O308" i="2"/>
  <c r="M308" i="2"/>
  <c r="L308" i="2"/>
  <c r="P307" i="2"/>
  <c r="O307" i="2"/>
  <c r="M307" i="2"/>
  <c r="L307" i="2"/>
  <c r="P306" i="2"/>
  <c r="O306" i="2"/>
  <c r="M306" i="2"/>
  <c r="L306" i="2"/>
  <c r="P305" i="2"/>
  <c r="O305" i="2"/>
  <c r="M305" i="2"/>
  <c r="L305" i="2"/>
  <c r="P304" i="2"/>
  <c r="O304" i="2"/>
  <c r="M304" i="2"/>
  <c r="L304" i="2"/>
  <c r="P303" i="2"/>
  <c r="O303" i="2"/>
  <c r="M303" i="2"/>
  <c r="L303" i="2"/>
  <c r="P302" i="2"/>
  <c r="O302" i="2"/>
  <c r="M302" i="2"/>
  <c r="L302" i="2"/>
  <c r="P301" i="2"/>
  <c r="O301" i="2"/>
  <c r="M301" i="2"/>
  <c r="L301" i="2"/>
  <c r="P300" i="2"/>
  <c r="O300" i="2"/>
  <c r="M300" i="2"/>
  <c r="L300" i="2"/>
  <c r="P299" i="2"/>
  <c r="O299" i="2"/>
  <c r="M299" i="2"/>
  <c r="L299" i="2"/>
  <c r="P298" i="2"/>
  <c r="O298" i="2"/>
  <c r="M298" i="2"/>
  <c r="L298" i="2"/>
  <c r="P297" i="2"/>
  <c r="O297" i="2"/>
  <c r="M297" i="2"/>
  <c r="L297" i="2"/>
  <c r="P296" i="2"/>
  <c r="O296" i="2"/>
  <c r="M296" i="2"/>
  <c r="L296" i="2"/>
  <c r="P295" i="2"/>
  <c r="O295" i="2"/>
  <c r="M295" i="2"/>
  <c r="L295" i="2"/>
  <c r="P294" i="2"/>
  <c r="O294" i="2"/>
  <c r="M294" i="2"/>
  <c r="L294" i="2"/>
  <c r="P293" i="2"/>
  <c r="O293" i="2"/>
  <c r="M293" i="2"/>
  <c r="L293" i="2"/>
  <c r="P292" i="2"/>
  <c r="O292" i="2"/>
  <c r="M292" i="2"/>
  <c r="L292" i="2"/>
  <c r="P291" i="2"/>
  <c r="O291" i="2"/>
  <c r="M291" i="2"/>
  <c r="L291" i="2"/>
  <c r="P290" i="2"/>
  <c r="O290" i="2"/>
  <c r="M290" i="2"/>
  <c r="L290" i="2"/>
  <c r="P289" i="2"/>
  <c r="O289" i="2"/>
  <c r="M289" i="2"/>
  <c r="L289" i="2"/>
  <c r="P288" i="2"/>
  <c r="O288" i="2"/>
  <c r="M288" i="2"/>
  <c r="L288" i="2"/>
  <c r="P287" i="2"/>
  <c r="O287" i="2"/>
  <c r="M287" i="2"/>
  <c r="L287" i="2"/>
  <c r="P286" i="2"/>
  <c r="O286" i="2"/>
  <c r="M286" i="2"/>
  <c r="L286" i="2"/>
  <c r="P285" i="2"/>
  <c r="O285" i="2"/>
  <c r="M285" i="2"/>
  <c r="L285" i="2"/>
  <c r="P284" i="2"/>
  <c r="O284" i="2"/>
  <c r="M284" i="2"/>
  <c r="L284" i="2"/>
  <c r="P283" i="2"/>
  <c r="O283" i="2"/>
  <c r="M283" i="2"/>
  <c r="L283" i="2"/>
  <c r="P282" i="2"/>
  <c r="O282" i="2"/>
  <c r="M282" i="2"/>
  <c r="L282" i="2"/>
  <c r="P281" i="2"/>
  <c r="O281" i="2"/>
  <c r="M281" i="2"/>
  <c r="L281" i="2"/>
  <c r="P280" i="2"/>
  <c r="O280" i="2"/>
  <c r="M280" i="2"/>
  <c r="L280" i="2"/>
  <c r="P279" i="2"/>
  <c r="O279" i="2"/>
  <c r="M279" i="2"/>
  <c r="L279" i="2"/>
  <c r="P278" i="2"/>
  <c r="O278" i="2"/>
  <c r="M278" i="2"/>
  <c r="L278" i="2"/>
  <c r="P277" i="2"/>
  <c r="O277" i="2"/>
  <c r="M277" i="2"/>
  <c r="L277" i="2"/>
  <c r="P276" i="2"/>
  <c r="O276" i="2"/>
  <c r="M276" i="2"/>
  <c r="L276" i="2"/>
  <c r="P275" i="2"/>
  <c r="O275" i="2"/>
  <c r="M275" i="2"/>
  <c r="L275" i="2"/>
  <c r="P274" i="2"/>
  <c r="O274" i="2"/>
  <c r="M274" i="2"/>
  <c r="L274" i="2"/>
  <c r="P273" i="2"/>
  <c r="O273" i="2"/>
  <c r="M273" i="2"/>
  <c r="L273" i="2"/>
  <c r="P272" i="2"/>
  <c r="O272" i="2"/>
  <c r="M272" i="2"/>
  <c r="L272" i="2"/>
  <c r="P271" i="2"/>
  <c r="O271" i="2"/>
  <c r="M271" i="2"/>
  <c r="L271" i="2"/>
  <c r="P270" i="2"/>
  <c r="O270" i="2"/>
  <c r="M270" i="2"/>
  <c r="L270" i="2"/>
  <c r="P269" i="2"/>
  <c r="O269" i="2"/>
  <c r="M269" i="2"/>
  <c r="L269" i="2"/>
  <c r="P268" i="2"/>
  <c r="O268" i="2"/>
  <c r="M268" i="2"/>
  <c r="L268" i="2"/>
  <c r="P267" i="2"/>
  <c r="O267" i="2"/>
  <c r="M267" i="2"/>
  <c r="L267" i="2"/>
  <c r="P266" i="2"/>
  <c r="O266" i="2"/>
  <c r="M266" i="2"/>
  <c r="L266" i="2"/>
  <c r="P265" i="2"/>
  <c r="O265" i="2"/>
  <c r="M265" i="2"/>
  <c r="L265" i="2"/>
  <c r="P264" i="2"/>
  <c r="O264" i="2"/>
  <c r="M264" i="2"/>
  <c r="L264" i="2"/>
  <c r="P263" i="2"/>
  <c r="O263" i="2"/>
  <c r="M263" i="2"/>
  <c r="L263" i="2"/>
  <c r="P262" i="2"/>
  <c r="O262" i="2"/>
  <c r="M262" i="2"/>
  <c r="L262" i="2"/>
  <c r="P261" i="2"/>
  <c r="O261" i="2"/>
  <c r="M261" i="2"/>
  <c r="L261" i="2"/>
  <c r="P260" i="2"/>
  <c r="O260" i="2"/>
  <c r="M260" i="2"/>
  <c r="L260" i="2"/>
  <c r="P259" i="2"/>
  <c r="O259" i="2"/>
  <c r="M259" i="2"/>
  <c r="L259" i="2"/>
  <c r="P258" i="2"/>
  <c r="O258" i="2"/>
  <c r="M258" i="2"/>
  <c r="L258" i="2"/>
  <c r="P257" i="2"/>
  <c r="O257" i="2"/>
  <c r="M257" i="2"/>
  <c r="L257" i="2"/>
  <c r="P256" i="2"/>
  <c r="O256" i="2"/>
  <c r="M256" i="2"/>
  <c r="L256" i="2"/>
  <c r="P255" i="2"/>
  <c r="O255" i="2"/>
  <c r="M255" i="2"/>
  <c r="L255" i="2"/>
  <c r="P254" i="2"/>
  <c r="O254" i="2"/>
  <c r="M254" i="2"/>
  <c r="L254" i="2"/>
  <c r="P253" i="2"/>
  <c r="O253" i="2"/>
  <c r="M253" i="2"/>
  <c r="L253" i="2"/>
  <c r="P252" i="2"/>
  <c r="O252" i="2"/>
  <c r="M252" i="2"/>
  <c r="L252" i="2"/>
  <c r="P251" i="2"/>
  <c r="O251" i="2"/>
  <c r="M251" i="2"/>
  <c r="L251" i="2"/>
  <c r="P250" i="2"/>
  <c r="O250" i="2"/>
  <c r="M250" i="2"/>
  <c r="L250" i="2"/>
  <c r="P249" i="2"/>
  <c r="O249" i="2"/>
  <c r="M249" i="2"/>
  <c r="L249" i="2"/>
  <c r="P248" i="2"/>
  <c r="O248" i="2"/>
  <c r="M248" i="2"/>
  <c r="L248" i="2"/>
  <c r="P247" i="2"/>
  <c r="O247" i="2"/>
  <c r="M247" i="2"/>
  <c r="L247" i="2"/>
  <c r="P246" i="2"/>
  <c r="O246" i="2"/>
  <c r="M246" i="2"/>
  <c r="L246" i="2"/>
  <c r="P245" i="2"/>
  <c r="O245" i="2"/>
  <c r="M245" i="2"/>
  <c r="L245" i="2"/>
  <c r="P244" i="2"/>
  <c r="O244" i="2"/>
  <c r="M244" i="2"/>
  <c r="L244" i="2"/>
  <c r="P243" i="2"/>
  <c r="O243" i="2"/>
  <c r="M243" i="2"/>
  <c r="L243" i="2"/>
  <c r="P242" i="2"/>
  <c r="O242" i="2"/>
  <c r="M242" i="2"/>
  <c r="L242" i="2"/>
  <c r="P241" i="2"/>
  <c r="O241" i="2"/>
  <c r="M241" i="2"/>
  <c r="L241" i="2"/>
  <c r="P240" i="2"/>
  <c r="O240" i="2"/>
  <c r="M240" i="2"/>
  <c r="L240" i="2"/>
  <c r="P239" i="2"/>
  <c r="O239" i="2"/>
  <c r="M239" i="2"/>
  <c r="L239" i="2"/>
  <c r="P238" i="2"/>
  <c r="O238" i="2"/>
  <c r="M238" i="2"/>
  <c r="L238" i="2"/>
  <c r="P237" i="2"/>
  <c r="O237" i="2"/>
  <c r="M237" i="2"/>
  <c r="L237" i="2"/>
  <c r="P236" i="2"/>
  <c r="O236" i="2"/>
  <c r="M236" i="2"/>
  <c r="L236" i="2"/>
  <c r="P235" i="2"/>
  <c r="O235" i="2"/>
  <c r="M235" i="2"/>
  <c r="L235" i="2"/>
  <c r="P234" i="2"/>
  <c r="O234" i="2"/>
  <c r="M234" i="2"/>
  <c r="L234" i="2"/>
  <c r="P233" i="2"/>
  <c r="O233" i="2"/>
  <c r="M233" i="2"/>
  <c r="L233" i="2"/>
  <c r="P232" i="2"/>
  <c r="O232" i="2"/>
  <c r="M232" i="2"/>
  <c r="L232" i="2"/>
  <c r="P231" i="2"/>
  <c r="O231" i="2"/>
  <c r="M231" i="2"/>
  <c r="L231" i="2"/>
  <c r="P230" i="2"/>
  <c r="O230" i="2"/>
  <c r="M230" i="2"/>
  <c r="L230" i="2"/>
  <c r="P229" i="2"/>
  <c r="O229" i="2"/>
  <c r="M229" i="2"/>
  <c r="L229" i="2"/>
  <c r="P228" i="2"/>
  <c r="O228" i="2"/>
  <c r="M228" i="2"/>
  <c r="L228" i="2"/>
  <c r="P227" i="2"/>
  <c r="O227" i="2"/>
  <c r="M227" i="2"/>
  <c r="L227" i="2"/>
  <c r="P226" i="2"/>
  <c r="O226" i="2"/>
  <c r="M226" i="2"/>
  <c r="L226" i="2"/>
  <c r="P225" i="2"/>
  <c r="O225" i="2"/>
  <c r="M225" i="2"/>
  <c r="L225" i="2"/>
  <c r="P224" i="2"/>
  <c r="O224" i="2"/>
  <c r="M224" i="2"/>
  <c r="L224" i="2"/>
  <c r="P223" i="2"/>
  <c r="O223" i="2"/>
  <c r="M223" i="2"/>
  <c r="L223" i="2"/>
  <c r="P222" i="2"/>
  <c r="O222" i="2"/>
  <c r="M222" i="2"/>
  <c r="L222" i="2"/>
  <c r="P221" i="2"/>
  <c r="O221" i="2"/>
  <c r="M221" i="2"/>
  <c r="L221" i="2"/>
  <c r="P220" i="2"/>
  <c r="O220" i="2"/>
  <c r="M220" i="2"/>
  <c r="L220" i="2"/>
  <c r="P219" i="2"/>
  <c r="O219" i="2"/>
  <c r="M219" i="2"/>
  <c r="L219" i="2"/>
  <c r="P218" i="2"/>
  <c r="O218" i="2"/>
  <c r="M218" i="2"/>
  <c r="L218" i="2"/>
  <c r="P217" i="2"/>
  <c r="O217" i="2"/>
  <c r="M217" i="2"/>
  <c r="L217" i="2"/>
  <c r="P216" i="2"/>
  <c r="O216" i="2"/>
  <c r="M216" i="2"/>
  <c r="L216" i="2"/>
  <c r="P215" i="2"/>
  <c r="O215" i="2"/>
  <c r="M215" i="2"/>
  <c r="L215" i="2"/>
  <c r="P214" i="2"/>
  <c r="O214" i="2"/>
  <c r="M214" i="2"/>
  <c r="L214" i="2"/>
  <c r="P213" i="2"/>
  <c r="O213" i="2"/>
  <c r="M213" i="2"/>
  <c r="L213" i="2"/>
  <c r="P212" i="2"/>
  <c r="O212" i="2"/>
  <c r="M212" i="2"/>
  <c r="L212" i="2"/>
  <c r="P211" i="2"/>
  <c r="O211" i="2"/>
  <c r="M211" i="2"/>
  <c r="L211" i="2"/>
  <c r="P210" i="2"/>
  <c r="O210" i="2"/>
  <c r="M210" i="2"/>
  <c r="L210" i="2"/>
  <c r="P209" i="2"/>
  <c r="O209" i="2"/>
  <c r="M209" i="2"/>
  <c r="L209" i="2"/>
  <c r="P208" i="2"/>
  <c r="O208" i="2"/>
  <c r="M208" i="2"/>
  <c r="L208" i="2"/>
  <c r="P207" i="2"/>
  <c r="O207" i="2"/>
  <c r="M207" i="2"/>
  <c r="L207" i="2"/>
  <c r="P206" i="2"/>
  <c r="O206" i="2"/>
  <c r="M206" i="2"/>
  <c r="L206" i="2"/>
  <c r="P205" i="2"/>
  <c r="O205" i="2"/>
  <c r="M205" i="2"/>
  <c r="L205" i="2"/>
  <c r="P204" i="2"/>
  <c r="O204" i="2"/>
  <c r="M204" i="2"/>
  <c r="L204" i="2"/>
  <c r="P203" i="2"/>
  <c r="O203" i="2"/>
  <c r="M203" i="2"/>
  <c r="L203" i="2"/>
  <c r="P202" i="2"/>
  <c r="O202" i="2"/>
  <c r="M202" i="2"/>
  <c r="L202" i="2"/>
  <c r="P201" i="2"/>
  <c r="O201" i="2"/>
  <c r="M201" i="2"/>
  <c r="L201" i="2"/>
  <c r="P200" i="2"/>
  <c r="O200" i="2"/>
  <c r="M200" i="2"/>
  <c r="L200" i="2"/>
  <c r="P199" i="2"/>
  <c r="O199" i="2"/>
  <c r="M199" i="2"/>
  <c r="L199" i="2"/>
  <c r="P198" i="2"/>
  <c r="O198" i="2"/>
  <c r="M198" i="2"/>
  <c r="L198" i="2"/>
  <c r="P197" i="2"/>
  <c r="O197" i="2"/>
  <c r="M197" i="2"/>
  <c r="L197" i="2"/>
  <c r="P196" i="2"/>
  <c r="O196" i="2"/>
  <c r="M196" i="2"/>
  <c r="L196" i="2"/>
  <c r="P195" i="2"/>
  <c r="O195" i="2"/>
  <c r="M195" i="2"/>
  <c r="L195" i="2"/>
  <c r="P194" i="2"/>
  <c r="O194" i="2"/>
  <c r="M194" i="2"/>
  <c r="L194" i="2"/>
  <c r="P193" i="2"/>
  <c r="O193" i="2"/>
  <c r="M193" i="2"/>
  <c r="L193" i="2"/>
  <c r="P192" i="2"/>
  <c r="O192" i="2"/>
  <c r="M192" i="2"/>
  <c r="L192" i="2"/>
  <c r="P191" i="2"/>
  <c r="O191" i="2"/>
  <c r="M191" i="2"/>
  <c r="L191" i="2"/>
  <c r="P190" i="2"/>
  <c r="O190" i="2"/>
  <c r="M190" i="2"/>
  <c r="L190" i="2"/>
  <c r="P189" i="2"/>
  <c r="O189" i="2"/>
  <c r="M189" i="2"/>
  <c r="L189" i="2"/>
  <c r="P188" i="2"/>
  <c r="O188" i="2"/>
  <c r="M188" i="2"/>
  <c r="L188" i="2"/>
  <c r="P187" i="2"/>
  <c r="O187" i="2"/>
  <c r="M187" i="2"/>
  <c r="L187" i="2"/>
  <c r="P186" i="2"/>
  <c r="O186" i="2"/>
  <c r="M186" i="2"/>
  <c r="L186" i="2"/>
  <c r="P185" i="2"/>
  <c r="O185" i="2"/>
  <c r="M185" i="2"/>
  <c r="L185" i="2"/>
  <c r="P184" i="2"/>
  <c r="O184" i="2"/>
  <c r="M184" i="2"/>
  <c r="L184" i="2"/>
  <c r="P183" i="2"/>
  <c r="O183" i="2"/>
  <c r="M183" i="2"/>
  <c r="L183" i="2"/>
  <c r="P182" i="2"/>
  <c r="O182" i="2"/>
  <c r="M182" i="2"/>
  <c r="L182" i="2"/>
  <c r="P181" i="2"/>
  <c r="O181" i="2"/>
  <c r="M181" i="2"/>
  <c r="L181" i="2"/>
  <c r="P180" i="2"/>
  <c r="O180" i="2"/>
  <c r="M180" i="2"/>
  <c r="L180" i="2"/>
  <c r="P179" i="2"/>
  <c r="O179" i="2"/>
  <c r="M179" i="2"/>
  <c r="L179" i="2"/>
  <c r="P178" i="2"/>
  <c r="O178" i="2"/>
  <c r="M178" i="2"/>
  <c r="L178" i="2"/>
  <c r="P177" i="2"/>
  <c r="O177" i="2"/>
  <c r="M177" i="2"/>
  <c r="L177" i="2"/>
  <c r="P176" i="2"/>
  <c r="O176" i="2"/>
  <c r="M176" i="2"/>
  <c r="L176" i="2"/>
  <c r="P175" i="2"/>
  <c r="O175" i="2"/>
  <c r="M175" i="2"/>
  <c r="L175" i="2"/>
  <c r="P174" i="2"/>
  <c r="O174" i="2"/>
  <c r="M174" i="2"/>
  <c r="L174" i="2"/>
  <c r="P173" i="2"/>
  <c r="O173" i="2"/>
  <c r="M173" i="2"/>
  <c r="L173" i="2"/>
  <c r="P172" i="2"/>
  <c r="O172" i="2"/>
  <c r="M172" i="2"/>
  <c r="L172" i="2"/>
  <c r="P171" i="2"/>
  <c r="O171" i="2"/>
  <c r="M171" i="2"/>
  <c r="L171" i="2"/>
  <c r="P170" i="2"/>
  <c r="O170" i="2"/>
  <c r="M170" i="2"/>
  <c r="L170" i="2"/>
  <c r="P169" i="2"/>
  <c r="O169" i="2"/>
  <c r="M169" i="2"/>
  <c r="L169" i="2"/>
  <c r="P168" i="2"/>
  <c r="O168" i="2"/>
  <c r="M168" i="2"/>
  <c r="L168" i="2"/>
  <c r="P167" i="2"/>
  <c r="O167" i="2"/>
  <c r="M167" i="2"/>
  <c r="L167" i="2"/>
  <c r="P166" i="2"/>
  <c r="O166" i="2"/>
  <c r="M166" i="2"/>
  <c r="L166" i="2"/>
  <c r="P165" i="2"/>
  <c r="O165" i="2"/>
  <c r="M165" i="2"/>
  <c r="L165" i="2"/>
  <c r="P164" i="2"/>
  <c r="O164" i="2"/>
  <c r="M164" i="2"/>
  <c r="L164" i="2"/>
  <c r="P163" i="2"/>
  <c r="O163" i="2"/>
  <c r="M163" i="2"/>
  <c r="L163" i="2"/>
  <c r="P162" i="2"/>
  <c r="O162" i="2"/>
  <c r="M162" i="2"/>
  <c r="L162" i="2"/>
  <c r="P161" i="2"/>
  <c r="O161" i="2"/>
  <c r="M161" i="2"/>
  <c r="L161" i="2"/>
  <c r="P160" i="2"/>
  <c r="O160" i="2"/>
  <c r="M160" i="2"/>
  <c r="L160" i="2"/>
  <c r="P159" i="2"/>
  <c r="O159" i="2"/>
  <c r="M159" i="2"/>
  <c r="L159" i="2"/>
  <c r="P158" i="2"/>
  <c r="O158" i="2"/>
  <c r="M158" i="2"/>
  <c r="L158" i="2"/>
  <c r="P157" i="2"/>
  <c r="O157" i="2"/>
  <c r="M157" i="2"/>
  <c r="L157" i="2"/>
  <c r="P156" i="2"/>
  <c r="O156" i="2"/>
  <c r="M156" i="2"/>
  <c r="L156" i="2"/>
  <c r="P155" i="2"/>
  <c r="O155" i="2"/>
  <c r="M155" i="2"/>
  <c r="L155" i="2"/>
  <c r="P154" i="2"/>
  <c r="O154" i="2"/>
  <c r="M154" i="2"/>
  <c r="L154" i="2"/>
  <c r="P153" i="2"/>
  <c r="O153" i="2"/>
  <c r="M153" i="2"/>
  <c r="L153" i="2"/>
  <c r="P152" i="2"/>
  <c r="O152" i="2"/>
  <c r="M152" i="2"/>
  <c r="L152" i="2"/>
  <c r="P151" i="2"/>
  <c r="O151" i="2"/>
  <c r="M151" i="2"/>
  <c r="L151" i="2"/>
  <c r="P150" i="2"/>
  <c r="O150" i="2"/>
  <c r="M150" i="2"/>
  <c r="L150" i="2"/>
  <c r="P149" i="2"/>
  <c r="O149" i="2"/>
  <c r="M149" i="2"/>
  <c r="L149" i="2"/>
  <c r="P148" i="2"/>
  <c r="O148" i="2"/>
  <c r="M148" i="2"/>
  <c r="L148" i="2"/>
  <c r="P147" i="2"/>
  <c r="O147" i="2"/>
  <c r="M147" i="2"/>
  <c r="L147" i="2"/>
  <c r="P146" i="2"/>
  <c r="O146" i="2"/>
  <c r="M146" i="2"/>
  <c r="L146" i="2"/>
  <c r="P145" i="2"/>
  <c r="O145" i="2"/>
  <c r="M145" i="2"/>
  <c r="L145" i="2"/>
  <c r="P144" i="2"/>
  <c r="O144" i="2"/>
  <c r="M144" i="2"/>
  <c r="L144" i="2"/>
  <c r="P143" i="2"/>
  <c r="O143" i="2"/>
  <c r="M143" i="2"/>
  <c r="L143" i="2"/>
  <c r="P142" i="2"/>
  <c r="O142" i="2"/>
  <c r="M142" i="2"/>
  <c r="L142" i="2"/>
  <c r="P141" i="2"/>
  <c r="O141" i="2"/>
  <c r="M141" i="2"/>
  <c r="L141" i="2"/>
  <c r="P140" i="2"/>
  <c r="O140" i="2"/>
  <c r="M140" i="2"/>
  <c r="L140" i="2"/>
  <c r="P139" i="2"/>
  <c r="O139" i="2"/>
  <c r="M139" i="2"/>
  <c r="L139" i="2"/>
  <c r="P138" i="2"/>
  <c r="O138" i="2"/>
  <c r="M138" i="2"/>
  <c r="L138" i="2"/>
  <c r="P137" i="2"/>
  <c r="O137" i="2"/>
  <c r="M137" i="2"/>
  <c r="L137" i="2"/>
  <c r="P136" i="2"/>
  <c r="O136" i="2"/>
  <c r="M136" i="2"/>
  <c r="L136" i="2"/>
  <c r="P135" i="2"/>
  <c r="O135" i="2"/>
  <c r="M135" i="2"/>
  <c r="L135" i="2"/>
  <c r="P134" i="2"/>
  <c r="O134" i="2"/>
  <c r="M134" i="2"/>
  <c r="L134" i="2"/>
  <c r="P133" i="2"/>
  <c r="O133" i="2"/>
  <c r="M133" i="2"/>
  <c r="L133" i="2"/>
  <c r="P132" i="2"/>
  <c r="O132" i="2"/>
  <c r="M132" i="2"/>
  <c r="L132" i="2"/>
  <c r="P131" i="2"/>
  <c r="O131" i="2"/>
  <c r="M131" i="2"/>
  <c r="L131" i="2"/>
  <c r="P130" i="2"/>
  <c r="O130" i="2"/>
  <c r="M130" i="2"/>
  <c r="L130" i="2"/>
  <c r="P129" i="2"/>
  <c r="O129" i="2"/>
  <c r="M129" i="2"/>
  <c r="L129" i="2"/>
  <c r="P128" i="2"/>
  <c r="O128" i="2"/>
  <c r="M128" i="2"/>
  <c r="L128" i="2"/>
  <c r="P127" i="2"/>
  <c r="O127" i="2"/>
  <c r="M127" i="2"/>
  <c r="L127" i="2"/>
  <c r="P126" i="2"/>
  <c r="O126" i="2"/>
  <c r="M126" i="2"/>
  <c r="L126" i="2"/>
  <c r="P125" i="2"/>
  <c r="O125" i="2"/>
  <c r="M125" i="2"/>
  <c r="L125" i="2"/>
  <c r="P124" i="2"/>
  <c r="O124" i="2"/>
  <c r="M124" i="2"/>
  <c r="L124" i="2"/>
  <c r="P123" i="2"/>
  <c r="O123" i="2"/>
  <c r="M123" i="2"/>
  <c r="L123" i="2"/>
  <c r="P122" i="2"/>
  <c r="O122" i="2"/>
  <c r="M122" i="2"/>
  <c r="L122" i="2"/>
  <c r="P121" i="2"/>
  <c r="O121" i="2"/>
  <c r="M121" i="2"/>
  <c r="L121" i="2"/>
  <c r="P120" i="2"/>
  <c r="O120" i="2"/>
  <c r="M120" i="2"/>
  <c r="L120" i="2"/>
  <c r="P119" i="2"/>
  <c r="O119" i="2"/>
  <c r="M119" i="2"/>
  <c r="L119" i="2"/>
  <c r="P118" i="2"/>
  <c r="O118" i="2"/>
  <c r="M118" i="2"/>
  <c r="L118" i="2"/>
  <c r="P117" i="2"/>
  <c r="O117" i="2"/>
  <c r="M117" i="2"/>
  <c r="L117" i="2"/>
  <c r="P116" i="2"/>
  <c r="O116" i="2"/>
  <c r="M116" i="2"/>
  <c r="L116" i="2"/>
  <c r="P115" i="2"/>
  <c r="O115" i="2"/>
  <c r="M115" i="2"/>
  <c r="L115" i="2"/>
  <c r="P114" i="2"/>
  <c r="O114" i="2"/>
  <c r="M114" i="2"/>
  <c r="L114" i="2"/>
  <c r="P113" i="2"/>
  <c r="O113" i="2"/>
  <c r="M113" i="2"/>
  <c r="L113" i="2"/>
  <c r="P112" i="2"/>
  <c r="O112" i="2"/>
  <c r="M112" i="2"/>
  <c r="L112" i="2"/>
  <c r="P111" i="2"/>
  <c r="O111" i="2"/>
  <c r="M111" i="2"/>
  <c r="L111" i="2"/>
  <c r="P110" i="2"/>
  <c r="O110" i="2"/>
  <c r="M110" i="2"/>
  <c r="L110" i="2"/>
  <c r="P109" i="2"/>
  <c r="O109" i="2"/>
  <c r="M109" i="2"/>
  <c r="L109" i="2"/>
  <c r="P108" i="2"/>
  <c r="O108" i="2"/>
  <c r="M108" i="2"/>
  <c r="L108" i="2"/>
  <c r="P107" i="2"/>
  <c r="O107" i="2"/>
  <c r="M107" i="2"/>
  <c r="L107" i="2"/>
  <c r="P106" i="2"/>
  <c r="O106" i="2"/>
  <c r="M106" i="2"/>
  <c r="L106" i="2"/>
  <c r="P105" i="2"/>
  <c r="O105" i="2"/>
  <c r="M105" i="2"/>
  <c r="L105" i="2"/>
  <c r="P104" i="2"/>
  <c r="O104" i="2"/>
  <c r="M104" i="2"/>
  <c r="L104" i="2"/>
  <c r="P103" i="2"/>
  <c r="O103" i="2"/>
  <c r="M103" i="2"/>
  <c r="L103" i="2"/>
  <c r="P102" i="2"/>
  <c r="O102" i="2"/>
  <c r="M102" i="2"/>
  <c r="L102" i="2"/>
  <c r="P101" i="2"/>
  <c r="O101" i="2"/>
  <c r="M101" i="2"/>
  <c r="L101" i="2"/>
  <c r="P100" i="2"/>
  <c r="O100" i="2"/>
  <c r="M100" i="2"/>
  <c r="L100" i="2"/>
  <c r="P99" i="2"/>
  <c r="O99" i="2"/>
  <c r="M99" i="2"/>
  <c r="L99" i="2"/>
  <c r="P98" i="2"/>
  <c r="O98" i="2"/>
  <c r="M98" i="2"/>
  <c r="L98" i="2"/>
  <c r="P97" i="2"/>
  <c r="O97" i="2"/>
  <c r="M97" i="2"/>
  <c r="L97" i="2"/>
  <c r="P96" i="2"/>
  <c r="O96" i="2"/>
  <c r="M96" i="2"/>
  <c r="L96" i="2"/>
  <c r="P95" i="2"/>
  <c r="O95" i="2"/>
  <c r="M95" i="2"/>
  <c r="L95" i="2"/>
  <c r="P94" i="2"/>
  <c r="O94" i="2"/>
  <c r="M94" i="2"/>
  <c r="L94" i="2"/>
  <c r="P93" i="2"/>
  <c r="O93" i="2"/>
  <c r="M93" i="2"/>
  <c r="L93" i="2"/>
  <c r="P92" i="2"/>
  <c r="O92" i="2"/>
  <c r="M92" i="2"/>
  <c r="L92" i="2"/>
  <c r="P91" i="2"/>
  <c r="O91" i="2"/>
  <c r="M91" i="2"/>
  <c r="L91" i="2"/>
  <c r="P90" i="2"/>
  <c r="O90" i="2"/>
  <c r="M90" i="2"/>
  <c r="L90" i="2"/>
  <c r="P89" i="2"/>
  <c r="O89" i="2"/>
  <c r="M89" i="2"/>
  <c r="L89" i="2"/>
  <c r="P88" i="2"/>
  <c r="O88" i="2"/>
  <c r="M88" i="2"/>
  <c r="L88" i="2"/>
  <c r="P87" i="2"/>
  <c r="O87" i="2"/>
  <c r="M87" i="2"/>
  <c r="L87" i="2"/>
  <c r="P86" i="2"/>
  <c r="O86" i="2"/>
  <c r="M86" i="2"/>
  <c r="L86" i="2"/>
  <c r="P85" i="2"/>
  <c r="O85" i="2"/>
  <c r="M85" i="2"/>
  <c r="L85" i="2"/>
  <c r="P84" i="2"/>
  <c r="O84" i="2"/>
  <c r="M84" i="2"/>
  <c r="L84" i="2"/>
  <c r="P83" i="2"/>
  <c r="O83" i="2"/>
  <c r="M83" i="2"/>
  <c r="L83" i="2"/>
  <c r="P82" i="2"/>
  <c r="O82" i="2"/>
  <c r="M82" i="2"/>
  <c r="L82" i="2"/>
  <c r="P81" i="2"/>
  <c r="O81" i="2"/>
  <c r="M81" i="2"/>
  <c r="L81" i="2"/>
  <c r="P80" i="2"/>
  <c r="O80" i="2"/>
  <c r="M80" i="2"/>
  <c r="L80" i="2"/>
  <c r="P79" i="2"/>
  <c r="O79" i="2"/>
  <c r="M79" i="2"/>
  <c r="L79" i="2"/>
  <c r="P78" i="2"/>
  <c r="O78" i="2"/>
  <c r="M78" i="2"/>
  <c r="L78" i="2"/>
  <c r="P77" i="2"/>
  <c r="O77" i="2"/>
  <c r="M77" i="2"/>
  <c r="L77" i="2"/>
  <c r="P76" i="2"/>
  <c r="O76" i="2"/>
  <c r="M76" i="2"/>
  <c r="L76" i="2"/>
  <c r="P75" i="2"/>
  <c r="O75" i="2"/>
  <c r="M75" i="2"/>
  <c r="L75" i="2"/>
  <c r="P74" i="2"/>
  <c r="O74" i="2"/>
  <c r="M74" i="2"/>
  <c r="L74" i="2"/>
  <c r="P73" i="2"/>
  <c r="O73" i="2"/>
  <c r="M73" i="2"/>
  <c r="L73" i="2"/>
  <c r="P72" i="2"/>
  <c r="O72" i="2"/>
  <c r="M72" i="2"/>
  <c r="L72" i="2"/>
  <c r="P71" i="2"/>
  <c r="O71" i="2"/>
  <c r="M71" i="2"/>
  <c r="L71" i="2"/>
  <c r="P70" i="2"/>
  <c r="O70" i="2"/>
  <c r="M70" i="2"/>
  <c r="L70" i="2"/>
  <c r="P69" i="2"/>
  <c r="O69" i="2"/>
  <c r="M69" i="2"/>
  <c r="L69" i="2"/>
  <c r="P68" i="2"/>
  <c r="O68" i="2"/>
  <c r="M68" i="2"/>
  <c r="L68" i="2"/>
  <c r="P67" i="2"/>
  <c r="O67" i="2"/>
  <c r="M67" i="2"/>
  <c r="L67" i="2"/>
  <c r="P66" i="2"/>
  <c r="O66" i="2"/>
  <c r="M66" i="2"/>
  <c r="L66" i="2"/>
  <c r="P65" i="2"/>
  <c r="O65" i="2"/>
  <c r="M65" i="2"/>
  <c r="L65" i="2"/>
  <c r="P64" i="2"/>
  <c r="O64" i="2"/>
  <c r="M64" i="2"/>
  <c r="L64" i="2"/>
  <c r="P63" i="2"/>
  <c r="O63" i="2"/>
  <c r="M63" i="2"/>
  <c r="L63" i="2"/>
  <c r="P62" i="2"/>
  <c r="O62" i="2"/>
  <c r="M62" i="2"/>
  <c r="L62" i="2"/>
  <c r="P61" i="2"/>
  <c r="O61" i="2"/>
  <c r="M61" i="2"/>
  <c r="L61" i="2"/>
  <c r="P60" i="2"/>
  <c r="O60" i="2"/>
  <c r="M60" i="2"/>
  <c r="L60" i="2"/>
  <c r="P59" i="2"/>
  <c r="O59" i="2"/>
  <c r="M59" i="2"/>
  <c r="L59" i="2"/>
  <c r="P58" i="2"/>
  <c r="O58" i="2"/>
  <c r="M58" i="2"/>
  <c r="L58" i="2"/>
  <c r="P57" i="2"/>
  <c r="O57" i="2"/>
  <c r="M57" i="2"/>
  <c r="L57" i="2"/>
  <c r="P56" i="2"/>
  <c r="O56" i="2"/>
  <c r="M56" i="2"/>
  <c r="L56" i="2"/>
  <c r="P55" i="2"/>
  <c r="O55" i="2"/>
  <c r="M55" i="2"/>
  <c r="L55" i="2"/>
  <c r="P54" i="2"/>
  <c r="O54" i="2"/>
  <c r="M54" i="2"/>
  <c r="L54" i="2"/>
  <c r="P53" i="2"/>
  <c r="O53" i="2"/>
  <c r="M53" i="2"/>
  <c r="L53" i="2"/>
  <c r="P52" i="2"/>
  <c r="O52" i="2"/>
  <c r="M52" i="2"/>
  <c r="L52" i="2"/>
  <c r="P51" i="2"/>
  <c r="O51" i="2"/>
  <c r="M51" i="2"/>
  <c r="L51" i="2"/>
  <c r="P50" i="2"/>
  <c r="O50" i="2"/>
  <c r="M50" i="2"/>
  <c r="L50" i="2"/>
  <c r="P49" i="2"/>
  <c r="O49" i="2"/>
  <c r="M49" i="2"/>
  <c r="L49" i="2"/>
  <c r="P48" i="2"/>
  <c r="O48" i="2"/>
  <c r="M48" i="2"/>
  <c r="L48" i="2"/>
  <c r="P47" i="2"/>
  <c r="O47" i="2"/>
  <c r="M47" i="2"/>
  <c r="L47" i="2"/>
  <c r="P46" i="2"/>
  <c r="O46" i="2"/>
  <c r="M46" i="2"/>
  <c r="L46" i="2"/>
  <c r="P45" i="2"/>
  <c r="O45" i="2"/>
  <c r="M45" i="2"/>
  <c r="L45" i="2"/>
  <c r="P44" i="2"/>
  <c r="O44" i="2"/>
  <c r="M44" i="2"/>
  <c r="L44" i="2"/>
  <c r="P43" i="2"/>
  <c r="O43" i="2"/>
  <c r="M43" i="2"/>
  <c r="L43" i="2"/>
  <c r="P42" i="2"/>
  <c r="O42" i="2"/>
  <c r="M42" i="2"/>
  <c r="L42" i="2"/>
  <c r="P41" i="2"/>
  <c r="O41" i="2"/>
  <c r="M41" i="2"/>
  <c r="L41" i="2"/>
  <c r="P40" i="2"/>
  <c r="O40" i="2"/>
  <c r="M40" i="2"/>
  <c r="L40" i="2"/>
  <c r="P39" i="2"/>
  <c r="O39" i="2"/>
  <c r="M39" i="2"/>
  <c r="L39" i="2"/>
  <c r="P38" i="2"/>
  <c r="O38" i="2"/>
  <c r="M38" i="2"/>
  <c r="L38" i="2"/>
  <c r="P37" i="2"/>
  <c r="O37" i="2"/>
  <c r="M37" i="2"/>
  <c r="L37" i="2"/>
  <c r="P36" i="2"/>
  <c r="O36" i="2"/>
  <c r="M36" i="2"/>
  <c r="L36" i="2"/>
  <c r="P35" i="2"/>
  <c r="O35" i="2"/>
  <c r="M35" i="2"/>
  <c r="L35" i="2"/>
  <c r="P34" i="2"/>
  <c r="O34" i="2"/>
  <c r="M34" i="2"/>
  <c r="L34" i="2"/>
  <c r="P33" i="2"/>
  <c r="O33" i="2"/>
  <c r="M33" i="2"/>
  <c r="L33" i="2"/>
  <c r="P32" i="2"/>
  <c r="O32" i="2"/>
  <c r="M32" i="2"/>
  <c r="L32" i="2"/>
  <c r="P31" i="2"/>
  <c r="O31" i="2"/>
  <c r="M31" i="2"/>
  <c r="L31" i="2"/>
  <c r="P30" i="2"/>
  <c r="O30" i="2"/>
  <c r="M30" i="2"/>
  <c r="L30" i="2"/>
  <c r="P29" i="2"/>
  <c r="O29" i="2"/>
  <c r="M29" i="2"/>
  <c r="L29" i="2"/>
  <c r="P28" i="2"/>
  <c r="O28" i="2"/>
  <c r="M28" i="2"/>
  <c r="L28" i="2"/>
  <c r="P27" i="2"/>
  <c r="O27" i="2"/>
  <c r="M27" i="2"/>
  <c r="L27" i="2"/>
  <c r="P26" i="2"/>
  <c r="O26" i="2"/>
  <c r="M26" i="2"/>
  <c r="L26" i="2"/>
  <c r="P25" i="2"/>
  <c r="O25" i="2"/>
  <c r="M25" i="2"/>
  <c r="L25" i="2"/>
  <c r="P24" i="2"/>
  <c r="O24" i="2"/>
  <c r="M24" i="2"/>
  <c r="L24" i="2"/>
  <c r="P23" i="2"/>
  <c r="O23" i="2"/>
  <c r="M23" i="2"/>
  <c r="L23" i="2"/>
  <c r="P22" i="2"/>
  <c r="O22" i="2"/>
  <c r="M22" i="2"/>
  <c r="L22" i="2"/>
  <c r="P21" i="2"/>
  <c r="O21" i="2"/>
  <c r="M21" i="2"/>
  <c r="L21" i="2"/>
  <c r="P20" i="2"/>
  <c r="O20" i="2"/>
  <c r="M20" i="2"/>
  <c r="L20" i="2"/>
  <c r="P19" i="2"/>
  <c r="O19" i="2"/>
  <c r="M19" i="2"/>
  <c r="L19" i="2"/>
  <c r="P18" i="2"/>
  <c r="O18" i="2"/>
  <c r="M18" i="2"/>
  <c r="L18" i="2"/>
  <c r="P17" i="2"/>
  <c r="O17" i="2"/>
  <c r="M17" i="2"/>
  <c r="L17" i="2"/>
  <c r="P16" i="2"/>
  <c r="O16" i="2"/>
  <c r="M16" i="2"/>
  <c r="L16" i="2"/>
  <c r="P15" i="2"/>
  <c r="O15" i="2"/>
  <c r="M15" i="2"/>
  <c r="L15" i="2"/>
  <c r="P14" i="2"/>
  <c r="O14" i="2"/>
  <c r="M14" i="2"/>
  <c r="L14" i="2"/>
  <c r="P13" i="2"/>
  <c r="O13" i="2"/>
  <c r="M13" i="2"/>
  <c r="L13" i="2"/>
  <c r="P12" i="2"/>
  <c r="O12" i="2"/>
  <c r="M12" i="2"/>
  <c r="L12" i="2"/>
  <c r="P11" i="2"/>
  <c r="O11" i="2"/>
  <c r="M11" i="2"/>
  <c r="L11" i="2"/>
  <c r="P10" i="2"/>
  <c r="O10" i="2"/>
  <c r="M10" i="2"/>
  <c r="L10" i="2"/>
  <c r="P9" i="2"/>
  <c r="O9" i="2"/>
  <c r="M9" i="2"/>
  <c r="L9" i="2"/>
  <c r="P8" i="2"/>
  <c r="O8" i="2"/>
  <c r="M8" i="2"/>
  <c r="L8" i="2"/>
  <c r="P7" i="2"/>
  <c r="O7" i="2"/>
  <c r="M7" i="2"/>
  <c r="L7" i="2"/>
  <c r="P6" i="2"/>
  <c r="O6" i="2"/>
  <c r="M6" i="2"/>
  <c r="L6" i="2"/>
  <c r="P5" i="2"/>
  <c r="O5" i="2"/>
  <c r="M5" i="2"/>
  <c r="L5" i="2"/>
  <c r="P4" i="2"/>
  <c r="O4" i="2"/>
  <c r="M4" i="2"/>
  <c r="L4" i="2"/>
  <c r="P3" i="2"/>
  <c r="O3" i="2"/>
  <c r="M3" i="2"/>
  <c r="L3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C105" i="15" l="1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5" i="15"/>
  <c r="C14" i="15"/>
  <c r="C10" i="15"/>
  <c r="C9" i="15"/>
  <c r="A3" i="14"/>
  <c r="A4" i="14"/>
  <c r="C11" i="15" s="1"/>
  <c r="A9" i="14"/>
  <c r="C16" i="15" s="1"/>
  <c r="A6" i="14"/>
  <c r="C13" i="15" s="1"/>
  <c r="A5" i="14"/>
  <c r="C12" i="15" s="1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51" i="10" l="1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A3" i="9"/>
  <c r="C1501" i="5"/>
  <c r="C1500" i="5"/>
  <c r="C1499" i="5"/>
  <c r="C1498" i="5"/>
  <c r="C1497" i="5"/>
  <c r="C1496" i="5"/>
  <c r="C1495" i="5"/>
  <c r="C1494" i="5"/>
  <c r="C1493" i="5"/>
  <c r="C1492" i="5"/>
  <c r="C1491" i="5"/>
  <c r="C1490" i="5"/>
  <c r="C1489" i="5"/>
  <c r="C1488" i="5"/>
  <c r="C1487" i="5"/>
  <c r="C1486" i="5"/>
  <c r="C1485" i="5"/>
  <c r="C1484" i="5"/>
  <c r="C1483" i="5"/>
  <c r="C1482" i="5"/>
  <c r="C1481" i="5"/>
  <c r="C1480" i="5"/>
  <c r="C1479" i="5"/>
  <c r="C1478" i="5"/>
  <c r="C1477" i="5"/>
  <c r="C1476" i="5"/>
  <c r="C1475" i="5"/>
  <c r="C1474" i="5"/>
  <c r="C1473" i="5"/>
  <c r="C1472" i="5"/>
  <c r="C1471" i="5"/>
  <c r="C1470" i="5"/>
  <c r="C1469" i="5"/>
  <c r="C1468" i="5"/>
  <c r="C1467" i="5"/>
  <c r="C1466" i="5"/>
  <c r="C1465" i="5"/>
  <c r="C1464" i="5"/>
  <c r="C1463" i="5"/>
  <c r="C1462" i="5"/>
  <c r="C1461" i="5"/>
  <c r="C1460" i="5"/>
  <c r="C1459" i="5"/>
  <c r="C1458" i="5"/>
  <c r="C1457" i="5"/>
  <c r="C1456" i="5"/>
  <c r="C1455" i="5"/>
  <c r="C1454" i="5"/>
  <c r="C1453" i="5"/>
  <c r="C1452" i="5"/>
  <c r="C1451" i="5"/>
  <c r="C1450" i="5"/>
  <c r="C1449" i="5"/>
  <c r="C1448" i="5"/>
  <c r="C1447" i="5"/>
  <c r="C1446" i="5"/>
  <c r="C1445" i="5"/>
  <c r="C1444" i="5"/>
  <c r="C1443" i="5"/>
  <c r="C1442" i="5"/>
  <c r="C1441" i="5"/>
  <c r="C1440" i="5"/>
  <c r="C1439" i="5"/>
  <c r="C1438" i="5"/>
  <c r="C1437" i="5"/>
  <c r="C1436" i="5"/>
  <c r="C1435" i="5"/>
  <c r="C1434" i="5"/>
  <c r="C1433" i="5"/>
  <c r="C1432" i="5"/>
  <c r="C1431" i="5"/>
  <c r="C1430" i="5"/>
  <c r="C1429" i="5"/>
  <c r="C1428" i="5"/>
  <c r="C1427" i="5"/>
  <c r="C1426" i="5"/>
  <c r="C1425" i="5"/>
  <c r="C1424" i="5"/>
  <c r="C1423" i="5"/>
  <c r="C1422" i="5"/>
  <c r="C1421" i="5"/>
  <c r="C1420" i="5"/>
  <c r="C1419" i="5"/>
  <c r="C1418" i="5"/>
  <c r="C1417" i="5"/>
  <c r="C1416" i="5"/>
  <c r="C1415" i="5"/>
  <c r="C1414" i="5"/>
  <c r="C1413" i="5"/>
  <c r="C1412" i="5"/>
  <c r="C1411" i="5"/>
  <c r="C1410" i="5"/>
  <c r="C1409" i="5"/>
  <c r="C1408" i="5"/>
  <c r="C1407" i="5"/>
  <c r="C1406" i="5"/>
  <c r="C1405" i="5"/>
  <c r="C1404" i="5"/>
  <c r="C1403" i="5"/>
  <c r="C1402" i="5"/>
  <c r="C1401" i="5"/>
  <c r="C1400" i="5"/>
  <c r="C1399" i="5"/>
  <c r="C1398" i="5"/>
  <c r="C1397" i="5"/>
  <c r="C1396" i="5"/>
  <c r="C1395" i="5"/>
  <c r="C1394" i="5"/>
  <c r="C1393" i="5"/>
  <c r="C1392" i="5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82" i="5"/>
  <c r="C1081" i="5"/>
  <c r="C1080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B2" i="5"/>
  <c r="B2" i="9" s="1"/>
  <c r="C2" i="5" l="1"/>
  <c r="J2" i="9" s="1"/>
  <c r="B2" i="10" s="1"/>
  <c r="A4" i="9"/>
  <c r="B3" i="9"/>
  <c r="A2" i="10"/>
  <c r="J3" i="9"/>
  <c r="F2" i="10" l="1"/>
  <c r="D11" i="8" s="1"/>
  <c r="A5" i="9"/>
  <c r="J4" i="9"/>
  <c r="B4" i="9"/>
  <c r="B3" i="10"/>
  <c r="A3" i="10"/>
  <c r="P2" i="2"/>
  <c r="O2" i="2"/>
  <c r="M2" i="2"/>
  <c r="L2" i="2"/>
  <c r="F3" i="10" l="1"/>
  <c r="D12" i="8" s="1"/>
  <c r="B4" i="10"/>
  <c r="A4" i="10"/>
  <c r="A6" i="9"/>
  <c r="J5" i="9"/>
  <c r="B5" i="9"/>
  <c r="A2" i="2"/>
  <c r="F4" i="10" l="1"/>
  <c r="D13" i="8" s="1"/>
  <c r="C55" i="2"/>
  <c r="B55" i="2"/>
  <c r="C295" i="2"/>
  <c r="B295" i="2"/>
  <c r="C711" i="2"/>
  <c r="B711" i="2"/>
  <c r="Q711" i="2"/>
  <c r="C722" i="4" s="1"/>
  <c r="C1463" i="2"/>
  <c r="B1463" i="2"/>
  <c r="Q1463" i="2"/>
  <c r="C1474" i="4" s="1"/>
  <c r="C24" i="2"/>
  <c r="B24" i="2"/>
  <c r="C96" i="2"/>
  <c r="B96" i="2"/>
  <c r="C216" i="2"/>
  <c r="B216" i="2"/>
  <c r="C456" i="2"/>
  <c r="B456" i="2"/>
  <c r="Q456" i="2"/>
  <c r="C467" i="4" s="1"/>
  <c r="C6" i="2"/>
  <c r="B6" i="2"/>
  <c r="C14" i="2"/>
  <c r="B14" i="2"/>
  <c r="C22" i="2"/>
  <c r="B22" i="2"/>
  <c r="C30" i="2"/>
  <c r="B30" i="2"/>
  <c r="C38" i="2"/>
  <c r="B38" i="2"/>
  <c r="C46" i="2"/>
  <c r="B46" i="2"/>
  <c r="C54" i="2"/>
  <c r="B54" i="2"/>
  <c r="C62" i="2"/>
  <c r="B62" i="2"/>
  <c r="C70" i="2"/>
  <c r="B70" i="2"/>
  <c r="C78" i="2"/>
  <c r="B78" i="2"/>
  <c r="C86" i="2"/>
  <c r="B86" i="2"/>
  <c r="C94" i="2"/>
  <c r="B94" i="2"/>
  <c r="C102" i="2"/>
  <c r="B102" i="2"/>
  <c r="C110" i="2"/>
  <c r="B110" i="2"/>
  <c r="C118" i="2"/>
  <c r="B118" i="2"/>
  <c r="C126" i="2"/>
  <c r="B126" i="2"/>
  <c r="C134" i="2"/>
  <c r="B134" i="2"/>
  <c r="C142" i="2"/>
  <c r="B142" i="2"/>
  <c r="C150" i="2"/>
  <c r="B150" i="2"/>
  <c r="C158" i="2"/>
  <c r="B158" i="2"/>
  <c r="C166" i="2"/>
  <c r="B166" i="2"/>
  <c r="C174" i="2"/>
  <c r="B174" i="2"/>
  <c r="C182" i="2"/>
  <c r="B182" i="2"/>
  <c r="C190" i="2"/>
  <c r="B190" i="2"/>
  <c r="C198" i="2"/>
  <c r="B198" i="2"/>
  <c r="C206" i="2"/>
  <c r="B206" i="2"/>
  <c r="C214" i="2"/>
  <c r="B214" i="2"/>
  <c r="C222" i="2"/>
  <c r="B222" i="2"/>
  <c r="C230" i="2"/>
  <c r="B230" i="2"/>
  <c r="C238" i="2"/>
  <c r="B238" i="2"/>
  <c r="C246" i="2"/>
  <c r="B246" i="2"/>
  <c r="C254" i="2"/>
  <c r="B254" i="2"/>
  <c r="C262" i="2"/>
  <c r="B262" i="2"/>
  <c r="C270" i="2"/>
  <c r="B270" i="2"/>
  <c r="C278" i="2"/>
  <c r="B278" i="2"/>
  <c r="C286" i="2"/>
  <c r="B286" i="2"/>
  <c r="C294" i="2"/>
  <c r="B294" i="2"/>
  <c r="C302" i="2"/>
  <c r="B302" i="2"/>
  <c r="C310" i="2"/>
  <c r="B310" i="2"/>
  <c r="C318" i="2"/>
  <c r="B318" i="2"/>
  <c r="C326" i="2"/>
  <c r="B326" i="2"/>
  <c r="C334" i="2"/>
  <c r="B334" i="2"/>
  <c r="C342" i="2"/>
  <c r="B342" i="2"/>
  <c r="C350" i="2"/>
  <c r="B350" i="2"/>
  <c r="C358" i="2"/>
  <c r="B358" i="2"/>
  <c r="Q358" i="2"/>
  <c r="C369" i="4" s="1"/>
  <c r="C366" i="2"/>
  <c r="B366" i="2"/>
  <c r="Q366" i="2"/>
  <c r="C377" i="4" s="1"/>
  <c r="C374" i="2"/>
  <c r="B374" i="2"/>
  <c r="Q374" i="2"/>
  <c r="C385" i="4" s="1"/>
  <c r="C382" i="2"/>
  <c r="B382" i="2"/>
  <c r="Q382" i="2"/>
  <c r="C393" i="4" s="1"/>
  <c r="C390" i="2"/>
  <c r="B390" i="2"/>
  <c r="Q390" i="2"/>
  <c r="C401" i="4" s="1"/>
  <c r="C398" i="2"/>
  <c r="B398" i="2"/>
  <c r="Q398" i="2"/>
  <c r="C409" i="4" s="1"/>
  <c r="C406" i="2"/>
  <c r="B406" i="2"/>
  <c r="Q406" i="2"/>
  <c r="C417" i="4" s="1"/>
  <c r="C414" i="2"/>
  <c r="B414" i="2"/>
  <c r="Q414" i="2"/>
  <c r="C425" i="4" s="1"/>
  <c r="C422" i="2"/>
  <c r="B422" i="2"/>
  <c r="Q422" i="2"/>
  <c r="C433" i="4" s="1"/>
  <c r="C430" i="2"/>
  <c r="B430" i="2"/>
  <c r="Q430" i="2"/>
  <c r="C441" i="4" s="1"/>
  <c r="C438" i="2"/>
  <c r="B438" i="2"/>
  <c r="Q438" i="2"/>
  <c r="C449" i="4" s="1"/>
  <c r="C446" i="2"/>
  <c r="B446" i="2"/>
  <c r="Q446" i="2"/>
  <c r="C457" i="4" s="1"/>
  <c r="C454" i="2"/>
  <c r="B454" i="2"/>
  <c r="Q454" i="2"/>
  <c r="C465" i="4" s="1"/>
  <c r="C462" i="2"/>
  <c r="B462" i="2"/>
  <c r="Q462" i="2"/>
  <c r="C473" i="4" s="1"/>
  <c r="C470" i="2"/>
  <c r="B470" i="2"/>
  <c r="Q470" i="2"/>
  <c r="C481" i="4" s="1"/>
  <c r="C478" i="2"/>
  <c r="B478" i="2"/>
  <c r="Q478" i="2"/>
  <c r="C489" i="4" s="1"/>
  <c r="C486" i="2"/>
  <c r="B486" i="2"/>
  <c r="Q486" i="2"/>
  <c r="C497" i="4" s="1"/>
  <c r="C494" i="2"/>
  <c r="B494" i="2"/>
  <c r="Q494" i="2"/>
  <c r="C505" i="4" s="1"/>
  <c r="C502" i="2"/>
  <c r="B502" i="2"/>
  <c r="Q502" i="2"/>
  <c r="C513" i="4" s="1"/>
  <c r="C510" i="2"/>
  <c r="B510" i="2"/>
  <c r="Q510" i="2"/>
  <c r="C521" i="4" s="1"/>
  <c r="C518" i="2"/>
  <c r="B518" i="2"/>
  <c r="Q518" i="2"/>
  <c r="C529" i="4" s="1"/>
  <c r="C526" i="2"/>
  <c r="B526" i="2"/>
  <c r="Q526" i="2"/>
  <c r="C537" i="4" s="1"/>
  <c r="C534" i="2"/>
  <c r="B534" i="2"/>
  <c r="Q534" i="2"/>
  <c r="C545" i="4" s="1"/>
  <c r="C542" i="2"/>
  <c r="B542" i="2"/>
  <c r="Q542" i="2"/>
  <c r="C553" i="4" s="1"/>
  <c r="C550" i="2"/>
  <c r="B550" i="2"/>
  <c r="Q550" i="2"/>
  <c r="C561" i="4" s="1"/>
  <c r="C558" i="2"/>
  <c r="B558" i="2"/>
  <c r="Q558" i="2"/>
  <c r="C569" i="4" s="1"/>
  <c r="C566" i="2"/>
  <c r="B566" i="2"/>
  <c r="Q566" i="2"/>
  <c r="C577" i="4" s="1"/>
  <c r="C574" i="2"/>
  <c r="B574" i="2"/>
  <c r="Q574" i="2"/>
  <c r="C585" i="4" s="1"/>
  <c r="C582" i="2"/>
  <c r="B582" i="2"/>
  <c r="Q582" i="2"/>
  <c r="C593" i="4" s="1"/>
  <c r="C590" i="2"/>
  <c r="B590" i="2"/>
  <c r="Q590" i="2"/>
  <c r="C601" i="4" s="1"/>
  <c r="C598" i="2"/>
  <c r="B598" i="2"/>
  <c r="Q598" i="2"/>
  <c r="C609" i="4" s="1"/>
  <c r="C606" i="2"/>
  <c r="B606" i="2"/>
  <c r="Q606" i="2"/>
  <c r="C617" i="4" s="1"/>
  <c r="C614" i="2"/>
  <c r="B614" i="2"/>
  <c r="Q614" i="2"/>
  <c r="C625" i="4" s="1"/>
  <c r="C622" i="2"/>
  <c r="B622" i="2"/>
  <c r="Q622" i="2"/>
  <c r="C633" i="4" s="1"/>
  <c r="C630" i="2"/>
  <c r="B630" i="2"/>
  <c r="Q630" i="2"/>
  <c r="C641" i="4" s="1"/>
  <c r="C638" i="2"/>
  <c r="B638" i="2"/>
  <c r="Q638" i="2"/>
  <c r="C649" i="4" s="1"/>
  <c r="C646" i="2"/>
  <c r="B646" i="2"/>
  <c r="Q646" i="2"/>
  <c r="C657" i="4" s="1"/>
  <c r="C654" i="2"/>
  <c r="B654" i="2"/>
  <c r="Q654" i="2"/>
  <c r="C665" i="4" s="1"/>
  <c r="C662" i="2"/>
  <c r="B662" i="2"/>
  <c r="Q662" i="2"/>
  <c r="C673" i="4" s="1"/>
  <c r="C670" i="2"/>
  <c r="B670" i="2"/>
  <c r="Q670" i="2"/>
  <c r="C681" i="4" s="1"/>
  <c r="C678" i="2"/>
  <c r="B678" i="2"/>
  <c r="Q678" i="2"/>
  <c r="C689" i="4" s="1"/>
  <c r="C686" i="2"/>
  <c r="B686" i="2"/>
  <c r="Q686" i="2"/>
  <c r="C697" i="4" s="1"/>
  <c r="C694" i="2"/>
  <c r="B694" i="2"/>
  <c r="Q694" i="2"/>
  <c r="C705" i="4" s="1"/>
  <c r="C702" i="2"/>
  <c r="B702" i="2"/>
  <c r="Q702" i="2"/>
  <c r="C713" i="4" s="1"/>
  <c r="C710" i="2"/>
  <c r="B710" i="2"/>
  <c r="Q710" i="2"/>
  <c r="C721" i="4" s="1"/>
  <c r="C718" i="2"/>
  <c r="B718" i="2"/>
  <c r="Q718" i="2"/>
  <c r="C729" i="4" s="1"/>
  <c r="C726" i="2"/>
  <c r="D726" i="2" s="1"/>
  <c r="B726" i="2"/>
  <c r="Q726" i="2"/>
  <c r="C737" i="4" s="1"/>
  <c r="C734" i="2"/>
  <c r="B734" i="2"/>
  <c r="Q734" i="2"/>
  <c r="C745" i="4" s="1"/>
  <c r="C742" i="2"/>
  <c r="D742" i="2" s="1"/>
  <c r="B742" i="2"/>
  <c r="Q742" i="2"/>
  <c r="C753" i="4" s="1"/>
  <c r="C750" i="2"/>
  <c r="D750" i="2" s="1"/>
  <c r="B750" i="2"/>
  <c r="Q750" i="2"/>
  <c r="C761" i="4" s="1"/>
  <c r="C758" i="2"/>
  <c r="B758" i="2"/>
  <c r="Q758" i="2"/>
  <c r="C769" i="4" s="1"/>
  <c r="C766" i="2"/>
  <c r="B766" i="2"/>
  <c r="Q766" i="2"/>
  <c r="C777" i="4" s="1"/>
  <c r="C774" i="2"/>
  <c r="D774" i="2" s="1"/>
  <c r="B774" i="2"/>
  <c r="Q774" i="2"/>
  <c r="C785" i="4" s="1"/>
  <c r="C782" i="2"/>
  <c r="D782" i="2" s="1"/>
  <c r="B782" i="2"/>
  <c r="Q782" i="2"/>
  <c r="C793" i="4" s="1"/>
  <c r="C790" i="2"/>
  <c r="D790" i="2" s="1"/>
  <c r="B790" i="2"/>
  <c r="Q790" i="2"/>
  <c r="C801" i="4" s="1"/>
  <c r="C798" i="2"/>
  <c r="B798" i="2"/>
  <c r="Q798" i="2"/>
  <c r="C809" i="4" s="1"/>
  <c r="C806" i="2"/>
  <c r="D806" i="2" s="1"/>
  <c r="B806" i="2"/>
  <c r="Q806" i="2"/>
  <c r="C817" i="4" s="1"/>
  <c r="C814" i="2"/>
  <c r="D814" i="2" s="1"/>
  <c r="B814" i="2"/>
  <c r="Q814" i="2"/>
  <c r="C825" i="4" s="1"/>
  <c r="C822" i="2"/>
  <c r="B822" i="2"/>
  <c r="Q822" i="2"/>
  <c r="C833" i="4" s="1"/>
  <c r="C830" i="2"/>
  <c r="B830" i="2"/>
  <c r="Q830" i="2"/>
  <c r="C841" i="4" s="1"/>
  <c r="C838" i="2"/>
  <c r="D838" i="2" s="1"/>
  <c r="B838" i="2"/>
  <c r="Q838" i="2"/>
  <c r="C849" i="4" s="1"/>
  <c r="C846" i="2"/>
  <c r="B846" i="2"/>
  <c r="Q846" i="2"/>
  <c r="C857" i="4" s="1"/>
  <c r="C854" i="2"/>
  <c r="B854" i="2"/>
  <c r="Q854" i="2"/>
  <c r="C865" i="4" s="1"/>
  <c r="C862" i="2"/>
  <c r="B862" i="2"/>
  <c r="Q862" i="2"/>
  <c r="C873" i="4" s="1"/>
  <c r="C870" i="2"/>
  <c r="B870" i="2"/>
  <c r="Q870" i="2"/>
  <c r="C881" i="4" s="1"/>
  <c r="C878" i="2"/>
  <c r="D878" i="2" s="1"/>
  <c r="B878" i="2"/>
  <c r="Q878" i="2"/>
  <c r="C889" i="4" s="1"/>
  <c r="C886" i="2"/>
  <c r="B886" i="2"/>
  <c r="Q886" i="2"/>
  <c r="C897" i="4" s="1"/>
  <c r="C894" i="2"/>
  <c r="B894" i="2"/>
  <c r="Q894" i="2"/>
  <c r="C905" i="4" s="1"/>
  <c r="C902" i="2"/>
  <c r="B902" i="2"/>
  <c r="Q902" i="2"/>
  <c r="C913" i="4" s="1"/>
  <c r="C910" i="2"/>
  <c r="B910" i="2"/>
  <c r="Q910" i="2"/>
  <c r="C921" i="4" s="1"/>
  <c r="C918" i="2"/>
  <c r="D918" i="2" s="1"/>
  <c r="B918" i="2"/>
  <c r="Q918" i="2"/>
  <c r="C929" i="4" s="1"/>
  <c r="C926" i="2"/>
  <c r="B926" i="2"/>
  <c r="Q926" i="2"/>
  <c r="C937" i="4" s="1"/>
  <c r="C934" i="2"/>
  <c r="D934" i="2" s="1"/>
  <c r="B934" i="2"/>
  <c r="Q934" i="2"/>
  <c r="C945" i="4" s="1"/>
  <c r="C942" i="2"/>
  <c r="D942" i="2" s="1"/>
  <c r="B942" i="2"/>
  <c r="Q942" i="2"/>
  <c r="C953" i="4" s="1"/>
  <c r="C950" i="2"/>
  <c r="B950" i="2"/>
  <c r="Q950" i="2"/>
  <c r="C961" i="4" s="1"/>
  <c r="C958" i="2"/>
  <c r="B958" i="2"/>
  <c r="Q958" i="2"/>
  <c r="C969" i="4" s="1"/>
  <c r="C966" i="2"/>
  <c r="D966" i="2" s="1"/>
  <c r="B966" i="2"/>
  <c r="Q966" i="2"/>
  <c r="C977" i="4" s="1"/>
  <c r="C974" i="2"/>
  <c r="B974" i="2"/>
  <c r="Q974" i="2"/>
  <c r="C985" i="4" s="1"/>
  <c r="C982" i="2"/>
  <c r="B982" i="2"/>
  <c r="Q982" i="2"/>
  <c r="C993" i="4" s="1"/>
  <c r="C990" i="2"/>
  <c r="B990" i="2"/>
  <c r="Q990" i="2"/>
  <c r="C1001" i="4" s="1"/>
  <c r="C998" i="2"/>
  <c r="D998" i="2" s="1"/>
  <c r="B998" i="2"/>
  <c r="Q998" i="2"/>
  <c r="C1009" i="4" s="1"/>
  <c r="C1006" i="2"/>
  <c r="D1006" i="2" s="1"/>
  <c r="B1006" i="2"/>
  <c r="Q1006" i="2"/>
  <c r="C1017" i="4" s="1"/>
  <c r="C1014" i="2"/>
  <c r="B1014" i="2"/>
  <c r="Q1014" i="2"/>
  <c r="C1025" i="4" s="1"/>
  <c r="C1022" i="2"/>
  <c r="B1022" i="2"/>
  <c r="Q1022" i="2"/>
  <c r="C1033" i="4" s="1"/>
  <c r="C1030" i="2"/>
  <c r="D1030" i="2" s="1"/>
  <c r="B1030" i="2"/>
  <c r="Q1030" i="2"/>
  <c r="C1041" i="4" s="1"/>
  <c r="C1038" i="2"/>
  <c r="D1038" i="2" s="1"/>
  <c r="B1038" i="2"/>
  <c r="Q1038" i="2"/>
  <c r="C1049" i="4" s="1"/>
  <c r="C1046" i="2"/>
  <c r="D1046" i="2" s="1"/>
  <c r="B1046" i="2"/>
  <c r="Q1046" i="2"/>
  <c r="C1057" i="4" s="1"/>
  <c r="C1054" i="2"/>
  <c r="B1054" i="2"/>
  <c r="Q1054" i="2"/>
  <c r="C1065" i="4" s="1"/>
  <c r="C1062" i="2"/>
  <c r="D1062" i="2" s="1"/>
  <c r="B1062" i="2"/>
  <c r="Q1062" i="2"/>
  <c r="C1073" i="4" s="1"/>
  <c r="C1070" i="2"/>
  <c r="D1070" i="2" s="1"/>
  <c r="B1070" i="2"/>
  <c r="Q1070" i="2"/>
  <c r="C1081" i="4" s="1"/>
  <c r="C1078" i="2"/>
  <c r="B1078" i="2"/>
  <c r="Q1078" i="2"/>
  <c r="C1089" i="4" s="1"/>
  <c r="C1086" i="2"/>
  <c r="B1086" i="2"/>
  <c r="Q1086" i="2"/>
  <c r="C1097" i="4" s="1"/>
  <c r="C1094" i="2"/>
  <c r="D1094" i="2" s="1"/>
  <c r="B1094" i="2"/>
  <c r="Q1094" i="2"/>
  <c r="C1105" i="4" s="1"/>
  <c r="C1102" i="2"/>
  <c r="B1102" i="2"/>
  <c r="Q1102" i="2"/>
  <c r="C1113" i="4" s="1"/>
  <c r="C1110" i="2"/>
  <c r="B1110" i="2"/>
  <c r="Q1110" i="2"/>
  <c r="C1121" i="4" s="1"/>
  <c r="C1118" i="2"/>
  <c r="B1118" i="2"/>
  <c r="Q1118" i="2"/>
  <c r="C1129" i="4" s="1"/>
  <c r="C1126" i="2"/>
  <c r="B1126" i="2"/>
  <c r="Q1126" i="2"/>
  <c r="C1137" i="4" s="1"/>
  <c r="C1134" i="2"/>
  <c r="B1134" i="2"/>
  <c r="Q1134" i="2"/>
  <c r="C1145" i="4" s="1"/>
  <c r="C1142" i="2"/>
  <c r="B1142" i="2"/>
  <c r="Q1142" i="2"/>
  <c r="C1153" i="4" s="1"/>
  <c r="C1150" i="2"/>
  <c r="B1150" i="2"/>
  <c r="Q1150" i="2"/>
  <c r="C1161" i="4" s="1"/>
  <c r="C1158" i="2"/>
  <c r="B1158" i="2"/>
  <c r="Q1158" i="2"/>
  <c r="C1169" i="4" s="1"/>
  <c r="C1166" i="2"/>
  <c r="B1166" i="2"/>
  <c r="Q1166" i="2"/>
  <c r="C1177" i="4" s="1"/>
  <c r="C1174" i="2"/>
  <c r="B1174" i="2"/>
  <c r="Q1174" i="2"/>
  <c r="C1185" i="4" s="1"/>
  <c r="C1182" i="2"/>
  <c r="B1182" i="2"/>
  <c r="Q1182" i="2"/>
  <c r="C1193" i="4" s="1"/>
  <c r="C1190" i="2"/>
  <c r="B1190" i="2"/>
  <c r="Q1190" i="2"/>
  <c r="C1201" i="4" s="1"/>
  <c r="C1198" i="2"/>
  <c r="B1198" i="2"/>
  <c r="Q1198" i="2"/>
  <c r="C1209" i="4" s="1"/>
  <c r="C1206" i="2"/>
  <c r="B1206" i="2"/>
  <c r="Q1206" i="2"/>
  <c r="C1217" i="4" s="1"/>
  <c r="C1214" i="2"/>
  <c r="B1214" i="2"/>
  <c r="Q1214" i="2"/>
  <c r="C1225" i="4" s="1"/>
  <c r="C1222" i="2"/>
  <c r="B1222" i="2"/>
  <c r="Q1222" i="2"/>
  <c r="C1233" i="4" s="1"/>
  <c r="C1230" i="2"/>
  <c r="B1230" i="2"/>
  <c r="Q1230" i="2"/>
  <c r="C1241" i="4" s="1"/>
  <c r="C1238" i="2"/>
  <c r="B1238" i="2"/>
  <c r="Q1238" i="2"/>
  <c r="C1249" i="4" s="1"/>
  <c r="C1246" i="2"/>
  <c r="B1246" i="2"/>
  <c r="Q1246" i="2"/>
  <c r="C1257" i="4" s="1"/>
  <c r="C1254" i="2"/>
  <c r="B1254" i="2"/>
  <c r="Q1254" i="2"/>
  <c r="C1265" i="4" s="1"/>
  <c r="C1262" i="2"/>
  <c r="B1262" i="2"/>
  <c r="Q1262" i="2"/>
  <c r="C1273" i="4" s="1"/>
  <c r="C1270" i="2"/>
  <c r="B1270" i="2"/>
  <c r="Q1270" i="2"/>
  <c r="C1281" i="4" s="1"/>
  <c r="C1278" i="2"/>
  <c r="B1278" i="2"/>
  <c r="Q1278" i="2"/>
  <c r="C1289" i="4" s="1"/>
  <c r="C1286" i="2"/>
  <c r="B1286" i="2"/>
  <c r="Q1286" i="2"/>
  <c r="C1297" i="4" s="1"/>
  <c r="C1294" i="2"/>
  <c r="B1294" i="2"/>
  <c r="Q1294" i="2"/>
  <c r="C1305" i="4" s="1"/>
  <c r="C1302" i="2"/>
  <c r="B1302" i="2"/>
  <c r="Q1302" i="2"/>
  <c r="C1313" i="4" s="1"/>
  <c r="C1310" i="2"/>
  <c r="B1310" i="2"/>
  <c r="Q1310" i="2"/>
  <c r="C1321" i="4" s="1"/>
  <c r="C1318" i="2"/>
  <c r="B1318" i="2"/>
  <c r="Q1318" i="2"/>
  <c r="C1329" i="4" s="1"/>
  <c r="C1326" i="2"/>
  <c r="B1326" i="2"/>
  <c r="Q1326" i="2"/>
  <c r="C1337" i="4" s="1"/>
  <c r="C1334" i="2"/>
  <c r="B1334" i="2"/>
  <c r="Q1334" i="2"/>
  <c r="C1345" i="4" s="1"/>
  <c r="C1342" i="2"/>
  <c r="B1342" i="2"/>
  <c r="Q1342" i="2"/>
  <c r="C1353" i="4" s="1"/>
  <c r="C1350" i="2"/>
  <c r="B1350" i="2"/>
  <c r="Q1350" i="2"/>
  <c r="C1361" i="4" s="1"/>
  <c r="C1358" i="2"/>
  <c r="B1358" i="2"/>
  <c r="Q1358" i="2"/>
  <c r="C1369" i="4" s="1"/>
  <c r="C1366" i="2"/>
  <c r="B1366" i="2"/>
  <c r="Q1366" i="2"/>
  <c r="C1377" i="4" s="1"/>
  <c r="C1374" i="2"/>
  <c r="B1374" i="2"/>
  <c r="Q1374" i="2"/>
  <c r="C1385" i="4" s="1"/>
  <c r="C1382" i="2"/>
  <c r="B1382" i="2"/>
  <c r="Q1382" i="2"/>
  <c r="C1393" i="4" s="1"/>
  <c r="C1390" i="2"/>
  <c r="B1390" i="2"/>
  <c r="Q1390" i="2"/>
  <c r="C1401" i="4" s="1"/>
  <c r="C1398" i="2"/>
  <c r="B1398" i="2"/>
  <c r="Q1398" i="2"/>
  <c r="C1409" i="4" s="1"/>
  <c r="C1406" i="2"/>
  <c r="D1406" i="2" s="1"/>
  <c r="B1406" i="2"/>
  <c r="Q1406" i="2"/>
  <c r="C1417" i="4" s="1"/>
  <c r="C1414" i="2"/>
  <c r="B1414" i="2"/>
  <c r="Q1414" i="2"/>
  <c r="C1425" i="4" s="1"/>
  <c r="C1422" i="2"/>
  <c r="B1422" i="2"/>
  <c r="Q1422" i="2"/>
  <c r="C1433" i="4" s="1"/>
  <c r="C1430" i="2"/>
  <c r="B1430" i="2"/>
  <c r="Q1430" i="2"/>
  <c r="C1441" i="4" s="1"/>
  <c r="C1438" i="2"/>
  <c r="B1438" i="2"/>
  <c r="Q1438" i="2"/>
  <c r="C1449" i="4" s="1"/>
  <c r="C1446" i="2"/>
  <c r="D1446" i="2" s="1"/>
  <c r="B1446" i="2"/>
  <c r="Q1446" i="2"/>
  <c r="C1457" i="4" s="1"/>
  <c r="C1454" i="2"/>
  <c r="B1454" i="2"/>
  <c r="Q1454" i="2"/>
  <c r="C1465" i="4" s="1"/>
  <c r="C1462" i="2"/>
  <c r="B1462" i="2"/>
  <c r="Q1462" i="2"/>
  <c r="C1473" i="4" s="1"/>
  <c r="C1470" i="2"/>
  <c r="B1470" i="2"/>
  <c r="Q1470" i="2"/>
  <c r="C1481" i="4" s="1"/>
  <c r="C1478" i="2"/>
  <c r="B1478" i="2"/>
  <c r="Q1478" i="2"/>
  <c r="C1489" i="4" s="1"/>
  <c r="C1486" i="2"/>
  <c r="B1486" i="2"/>
  <c r="Q1486" i="2"/>
  <c r="C1497" i="4" s="1"/>
  <c r="C1494" i="2"/>
  <c r="D1494" i="2" s="1"/>
  <c r="B1494" i="2"/>
  <c r="Q1494" i="2"/>
  <c r="C1505" i="4" s="1"/>
  <c r="C23" i="2"/>
  <c r="B23" i="2"/>
  <c r="C71" i="2"/>
  <c r="B71" i="2"/>
  <c r="C127" i="2"/>
  <c r="B127" i="2"/>
  <c r="C167" i="2"/>
  <c r="B167" i="2"/>
  <c r="C207" i="2"/>
  <c r="B207" i="2"/>
  <c r="C247" i="2"/>
  <c r="B247" i="2"/>
  <c r="C279" i="2"/>
  <c r="B279" i="2"/>
  <c r="C319" i="2"/>
  <c r="B319" i="2"/>
  <c r="C359" i="2"/>
  <c r="B359" i="2"/>
  <c r="Q359" i="2"/>
  <c r="C370" i="4" s="1"/>
  <c r="C407" i="2"/>
  <c r="B407" i="2"/>
  <c r="Q407" i="2"/>
  <c r="C418" i="4" s="1"/>
  <c r="C447" i="2"/>
  <c r="B447" i="2"/>
  <c r="Q447" i="2"/>
  <c r="C458" i="4" s="1"/>
  <c r="C487" i="2"/>
  <c r="B487" i="2"/>
  <c r="Q487" i="2"/>
  <c r="C498" i="4" s="1"/>
  <c r="C535" i="2"/>
  <c r="B535" i="2"/>
  <c r="Q535" i="2"/>
  <c r="C546" i="4" s="1"/>
  <c r="C591" i="2"/>
  <c r="B591" i="2"/>
  <c r="Q591" i="2"/>
  <c r="C602" i="4" s="1"/>
  <c r="C647" i="2"/>
  <c r="B647" i="2"/>
  <c r="Q647" i="2"/>
  <c r="C658" i="4" s="1"/>
  <c r="C695" i="2"/>
  <c r="B695" i="2"/>
  <c r="Q695" i="2"/>
  <c r="C706" i="4" s="1"/>
  <c r="C751" i="2"/>
  <c r="B751" i="2"/>
  <c r="Q751" i="2"/>
  <c r="C762" i="4" s="1"/>
  <c r="C791" i="2"/>
  <c r="B791" i="2"/>
  <c r="Q791" i="2"/>
  <c r="C802" i="4" s="1"/>
  <c r="C839" i="2"/>
  <c r="B839" i="2"/>
  <c r="Q839" i="2"/>
  <c r="C850" i="4" s="1"/>
  <c r="C879" i="2"/>
  <c r="B879" i="2"/>
  <c r="Q879" i="2"/>
  <c r="C890" i="4" s="1"/>
  <c r="C927" i="2"/>
  <c r="B927" i="2"/>
  <c r="Q927" i="2"/>
  <c r="C938" i="4" s="1"/>
  <c r="C959" i="2"/>
  <c r="B959" i="2"/>
  <c r="Q959" i="2"/>
  <c r="C970" i="4" s="1"/>
  <c r="C991" i="2"/>
  <c r="B991" i="2"/>
  <c r="Q991" i="2"/>
  <c r="C1002" i="4" s="1"/>
  <c r="C1031" i="2"/>
  <c r="B1031" i="2"/>
  <c r="Q1031" i="2"/>
  <c r="C1042" i="4" s="1"/>
  <c r="C1079" i="2"/>
  <c r="B1079" i="2"/>
  <c r="Q1079" i="2"/>
  <c r="C1090" i="4" s="1"/>
  <c r="C1127" i="2"/>
  <c r="B1127" i="2"/>
  <c r="Q1127" i="2"/>
  <c r="C1138" i="4" s="1"/>
  <c r="C1183" i="2"/>
  <c r="B1183" i="2"/>
  <c r="Q1183" i="2"/>
  <c r="C1194" i="4" s="1"/>
  <c r="C1295" i="2"/>
  <c r="B1295" i="2"/>
  <c r="Q1295" i="2"/>
  <c r="C1306" i="4" s="1"/>
  <c r="B5" i="10"/>
  <c r="A5" i="10"/>
  <c r="C48" i="2"/>
  <c r="B48" i="2"/>
  <c r="C88" i="2"/>
  <c r="B88" i="2"/>
  <c r="C128" i="2"/>
  <c r="B128" i="2"/>
  <c r="C168" i="2"/>
  <c r="B168" i="2"/>
  <c r="C208" i="2"/>
  <c r="B208" i="2"/>
  <c r="C256" i="2"/>
  <c r="B256" i="2"/>
  <c r="C296" i="2"/>
  <c r="B296" i="2"/>
  <c r="C328" i="2"/>
  <c r="B328" i="2"/>
  <c r="C384" i="2"/>
  <c r="B384" i="2"/>
  <c r="Q384" i="2"/>
  <c r="C395" i="4" s="1"/>
  <c r="C440" i="2"/>
  <c r="B440" i="2"/>
  <c r="Q440" i="2"/>
  <c r="C451" i="4" s="1"/>
  <c r="C496" i="2"/>
  <c r="B496" i="2"/>
  <c r="Q496" i="2"/>
  <c r="C507" i="4" s="1"/>
  <c r="C528" i="2"/>
  <c r="B528" i="2"/>
  <c r="Q528" i="2"/>
  <c r="C539" i="4" s="1"/>
  <c r="C568" i="2"/>
  <c r="B568" i="2"/>
  <c r="Q568" i="2"/>
  <c r="C579" i="4" s="1"/>
  <c r="C608" i="2"/>
  <c r="B608" i="2"/>
  <c r="Q608" i="2"/>
  <c r="C619" i="4" s="1"/>
  <c r="C664" i="2"/>
  <c r="B664" i="2"/>
  <c r="Q664" i="2"/>
  <c r="C675" i="4" s="1"/>
  <c r="C720" i="2"/>
  <c r="B720" i="2"/>
  <c r="Q720" i="2"/>
  <c r="C731" i="4" s="1"/>
  <c r="C800" i="2"/>
  <c r="B800" i="2"/>
  <c r="Q800" i="2"/>
  <c r="C811" i="4" s="1"/>
  <c r="C1032" i="2"/>
  <c r="B1032" i="2"/>
  <c r="Q1032" i="2"/>
  <c r="C1043" i="4" s="1"/>
  <c r="C9" i="2"/>
  <c r="B9" i="2"/>
  <c r="C17" i="2"/>
  <c r="B17" i="2"/>
  <c r="C25" i="2"/>
  <c r="B25" i="2"/>
  <c r="C33" i="2"/>
  <c r="B33" i="2"/>
  <c r="C41" i="2"/>
  <c r="B41" i="2"/>
  <c r="C49" i="2"/>
  <c r="B49" i="2"/>
  <c r="C57" i="2"/>
  <c r="B57" i="2"/>
  <c r="C65" i="2"/>
  <c r="B65" i="2"/>
  <c r="C73" i="2"/>
  <c r="B73" i="2"/>
  <c r="C81" i="2"/>
  <c r="B81" i="2"/>
  <c r="C89" i="2"/>
  <c r="B89" i="2"/>
  <c r="C97" i="2"/>
  <c r="B97" i="2"/>
  <c r="C105" i="2"/>
  <c r="B105" i="2"/>
  <c r="C113" i="2"/>
  <c r="B113" i="2"/>
  <c r="C121" i="2"/>
  <c r="B121" i="2"/>
  <c r="C129" i="2"/>
  <c r="B129" i="2"/>
  <c r="C137" i="2"/>
  <c r="B137" i="2"/>
  <c r="C145" i="2"/>
  <c r="B145" i="2"/>
  <c r="C153" i="2"/>
  <c r="B153" i="2"/>
  <c r="C161" i="2"/>
  <c r="B161" i="2"/>
  <c r="C169" i="2"/>
  <c r="B169" i="2"/>
  <c r="C177" i="2"/>
  <c r="B177" i="2"/>
  <c r="C185" i="2"/>
  <c r="B185" i="2"/>
  <c r="C193" i="2"/>
  <c r="B193" i="2"/>
  <c r="C201" i="2"/>
  <c r="B201" i="2"/>
  <c r="C209" i="2"/>
  <c r="B209" i="2"/>
  <c r="C217" i="2"/>
  <c r="B217" i="2"/>
  <c r="C225" i="2"/>
  <c r="B225" i="2"/>
  <c r="C233" i="2"/>
  <c r="B233" i="2"/>
  <c r="C241" i="2"/>
  <c r="B241" i="2"/>
  <c r="C249" i="2"/>
  <c r="B249" i="2"/>
  <c r="C257" i="2"/>
  <c r="B257" i="2"/>
  <c r="C265" i="2"/>
  <c r="B265" i="2"/>
  <c r="C273" i="2"/>
  <c r="B273" i="2"/>
  <c r="C281" i="2"/>
  <c r="B281" i="2"/>
  <c r="C289" i="2"/>
  <c r="B289" i="2"/>
  <c r="C297" i="2"/>
  <c r="B297" i="2"/>
  <c r="C305" i="2"/>
  <c r="B305" i="2"/>
  <c r="C313" i="2"/>
  <c r="B313" i="2"/>
  <c r="C321" i="2"/>
  <c r="B321" i="2"/>
  <c r="C329" i="2"/>
  <c r="B329" i="2"/>
  <c r="C337" i="2"/>
  <c r="B337" i="2"/>
  <c r="C345" i="2"/>
  <c r="B345" i="2"/>
  <c r="C353" i="2"/>
  <c r="B353" i="2"/>
  <c r="C361" i="2"/>
  <c r="B361" i="2"/>
  <c r="Q361" i="2"/>
  <c r="C372" i="4" s="1"/>
  <c r="C369" i="2"/>
  <c r="B369" i="2"/>
  <c r="Q369" i="2"/>
  <c r="C380" i="4" s="1"/>
  <c r="C377" i="2"/>
  <c r="B377" i="2"/>
  <c r="Q377" i="2"/>
  <c r="C388" i="4" s="1"/>
  <c r="C385" i="2"/>
  <c r="B385" i="2"/>
  <c r="Q385" i="2"/>
  <c r="C396" i="4" s="1"/>
  <c r="C393" i="2"/>
  <c r="B393" i="2"/>
  <c r="Q393" i="2"/>
  <c r="C404" i="4" s="1"/>
  <c r="C401" i="2"/>
  <c r="B401" i="2"/>
  <c r="Q401" i="2"/>
  <c r="C412" i="4" s="1"/>
  <c r="C409" i="2"/>
  <c r="B409" i="2"/>
  <c r="Q409" i="2"/>
  <c r="C420" i="4" s="1"/>
  <c r="C417" i="2"/>
  <c r="B417" i="2"/>
  <c r="Q417" i="2"/>
  <c r="C428" i="4" s="1"/>
  <c r="C425" i="2"/>
  <c r="B425" i="2"/>
  <c r="Q425" i="2"/>
  <c r="C436" i="4" s="1"/>
  <c r="C433" i="2"/>
  <c r="B433" i="2"/>
  <c r="Q433" i="2"/>
  <c r="C444" i="4" s="1"/>
  <c r="C441" i="2"/>
  <c r="B441" i="2"/>
  <c r="Q441" i="2"/>
  <c r="C452" i="4" s="1"/>
  <c r="C449" i="2"/>
  <c r="B449" i="2"/>
  <c r="Q449" i="2"/>
  <c r="C460" i="4" s="1"/>
  <c r="C457" i="2"/>
  <c r="B457" i="2"/>
  <c r="Q457" i="2"/>
  <c r="C468" i="4" s="1"/>
  <c r="C465" i="2"/>
  <c r="B465" i="2"/>
  <c r="Q465" i="2"/>
  <c r="C476" i="4" s="1"/>
  <c r="C473" i="2"/>
  <c r="B473" i="2"/>
  <c r="Q473" i="2"/>
  <c r="C484" i="4" s="1"/>
  <c r="C481" i="2"/>
  <c r="B481" i="2"/>
  <c r="Q481" i="2"/>
  <c r="C492" i="4" s="1"/>
  <c r="C489" i="2"/>
  <c r="B489" i="2"/>
  <c r="Q489" i="2"/>
  <c r="C500" i="4" s="1"/>
  <c r="C497" i="2"/>
  <c r="B497" i="2"/>
  <c r="Q497" i="2"/>
  <c r="C508" i="4" s="1"/>
  <c r="C505" i="2"/>
  <c r="B505" i="2"/>
  <c r="Q505" i="2"/>
  <c r="C516" i="4" s="1"/>
  <c r="C513" i="2"/>
  <c r="B513" i="2"/>
  <c r="Q513" i="2"/>
  <c r="C524" i="4" s="1"/>
  <c r="C521" i="2"/>
  <c r="B521" i="2"/>
  <c r="Q521" i="2"/>
  <c r="C532" i="4" s="1"/>
  <c r="C529" i="2"/>
  <c r="B529" i="2"/>
  <c r="Q529" i="2"/>
  <c r="C540" i="4" s="1"/>
  <c r="C537" i="2"/>
  <c r="B537" i="2"/>
  <c r="Q537" i="2"/>
  <c r="C548" i="4" s="1"/>
  <c r="C545" i="2"/>
  <c r="B545" i="2"/>
  <c r="Q545" i="2"/>
  <c r="C556" i="4" s="1"/>
  <c r="C553" i="2"/>
  <c r="B553" i="2"/>
  <c r="Q553" i="2"/>
  <c r="C564" i="4" s="1"/>
  <c r="C561" i="2"/>
  <c r="B561" i="2"/>
  <c r="Q561" i="2"/>
  <c r="C572" i="4" s="1"/>
  <c r="C569" i="2"/>
  <c r="B569" i="2"/>
  <c r="Q569" i="2"/>
  <c r="C580" i="4" s="1"/>
  <c r="C577" i="2"/>
  <c r="B577" i="2"/>
  <c r="Q577" i="2"/>
  <c r="C588" i="4" s="1"/>
  <c r="C585" i="2"/>
  <c r="B585" i="2"/>
  <c r="Q585" i="2"/>
  <c r="C596" i="4" s="1"/>
  <c r="C593" i="2"/>
  <c r="B593" i="2"/>
  <c r="Q593" i="2"/>
  <c r="C604" i="4" s="1"/>
  <c r="C601" i="2"/>
  <c r="D601" i="2" s="1"/>
  <c r="B601" i="2"/>
  <c r="Q601" i="2"/>
  <c r="C612" i="4" s="1"/>
  <c r="C609" i="2"/>
  <c r="B609" i="2"/>
  <c r="Q609" i="2"/>
  <c r="C620" i="4" s="1"/>
  <c r="C617" i="2"/>
  <c r="D617" i="2" s="1"/>
  <c r="B617" i="2"/>
  <c r="Q617" i="2"/>
  <c r="C628" i="4" s="1"/>
  <c r="C625" i="2"/>
  <c r="B625" i="2"/>
  <c r="Q625" i="2"/>
  <c r="C636" i="4" s="1"/>
  <c r="C633" i="2"/>
  <c r="B633" i="2"/>
  <c r="Q633" i="2"/>
  <c r="C644" i="4" s="1"/>
  <c r="C641" i="2"/>
  <c r="B641" i="2"/>
  <c r="Q641" i="2"/>
  <c r="C652" i="4" s="1"/>
  <c r="C649" i="2"/>
  <c r="B649" i="2"/>
  <c r="Q649" i="2"/>
  <c r="C660" i="4" s="1"/>
  <c r="C657" i="2"/>
  <c r="B657" i="2"/>
  <c r="Q657" i="2"/>
  <c r="C668" i="4" s="1"/>
  <c r="C665" i="2"/>
  <c r="D665" i="2" s="1"/>
  <c r="B665" i="2"/>
  <c r="Q665" i="2"/>
  <c r="C676" i="4" s="1"/>
  <c r="C673" i="2"/>
  <c r="B673" i="2"/>
  <c r="Q673" i="2"/>
  <c r="C684" i="4" s="1"/>
  <c r="C681" i="2"/>
  <c r="B681" i="2"/>
  <c r="Q681" i="2"/>
  <c r="C692" i="4" s="1"/>
  <c r="C689" i="2"/>
  <c r="B689" i="2"/>
  <c r="Q689" i="2"/>
  <c r="C700" i="4" s="1"/>
  <c r="C697" i="2"/>
  <c r="B697" i="2"/>
  <c r="Q697" i="2"/>
  <c r="C708" i="4" s="1"/>
  <c r="C705" i="2"/>
  <c r="B705" i="2"/>
  <c r="Q705" i="2"/>
  <c r="C716" i="4" s="1"/>
  <c r="C713" i="2"/>
  <c r="B713" i="2"/>
  <c r="Q713" i="2"/>
  <c r="C724" i="4" s="1"/>
  <c r="C721" i="2"/>
  <c r="B721" i="2"/>
  <c r="Q721" i="2"/>
  <c r="C732" i="4" s="1"/>
  <c r="C729" i="2"/>
  <c r="B729" i="2"/>
  <c r="Q729" i="2"/>
  <c r="C740" i="4" s="1"/>
  <c r="C737" i="2"/>
  <c r="B737" i="2"/>
  <c r="Q737" i="2"/>
  <c r="C748" i="4" s="1"/>
  <c r="C745" i="2"/>
  <c r="B745" i="2"/>
  <c r="Q745" i="2"/>
  <c r="C756" i="4" s="1"/>
  <c r="C753" i="2"/>
  <c r="B753" i="2"/>
  <c r="Q753" i="2"/>
  <c r="C764" i="4" s="1"/>
  <c r="C761" i="2"/>
  <c r="B761" i="2"/>
  <c r="Q761" i="2"/>
  <c r="C772" i="4" s="1"/>
  <c r="C769" i="2"/>
  <c r="B769" i="2"/>
  <c r="Q769" i="2"/>
  <c r="C780" i="4" s="1"/>
  <c r="C777" i="2"/>
  <c r="B777" i="2"/>
  <c r="Q777" i="2"/>
  <c r="C788" i="4" s="1"/>
  <c r="C785" i="2"/>
  <c r="B785" i="2"/>
  <c r="Q785" i="2"/>
  <c r="C796" i="4" s="1"/>
  <c r="C793" i="2"/>
  <c r="B793" i="2"/>
  <c r="Q793" i="2"/>
  <c r="C804" i="4" s="1"/>
  <c r="C801" i="2"/>
  <c r="B801" i="2"/>
  <c r="Q801" i="2"/>
  <c r="C812" i="4" s="1"/>
  <c r="C809" i="2"/>
  <c r="B809" i="2"/>
  <c r="Q809" i="2"/>
  <c r="C820" i="4" s="1"/>
  <c r="C817" i="2"/>
  <c r="B817" i="2"/>
  <c r="Q817" i="2"/>
  <c r="C828" i="4" s="1"/>
  <c r="C825" i="2"/>
  <c r="B825" i="2"/>
  <c r="Q825" i="2"/>
  <c r="C836" i="4" s="1"/>
  <c r="C833" i="2"/>
  <c r="B833" i="2"/>
  <c r="Q833" i="2"/>
  <c r="C844" i="4" s="1"/>
  <c r="C841" i="2"/>
  <c r="B841" i="2"/>
  <c r="Q841" i="2"/>
  <c r="C852" i="4" s="1"/>
  <c r="C849" i="2"/>
  <c r="B849" i="2"/>
  <c r="Q849" i="2"/>
  <c r="C860" i="4" s="1"/>
  <c r="C857" i="2"/>
  <c r="B857" i="2"/>
  <c r="Q857" i="2"/>
  <c r="C868" i="4" s="1"/>
  <c r="C865" i="2"/>
  <c r="B865" i="2"/>
  <c r="Q865" i="2"/>
  <c r="C876" i="4" s="1"/>
  <c r="C873" i="2"/>
  <c r="B873" i="2"/>
  <c r="Q873" i="2"/>
  <c r="C884" i="4" s="1"/>
  <c r="C881" i="2"/>
  <c r="B881" i="2"/>
  <c r="Q881" i="2"/>
  <c r="C892" i="4" s="1"/>
  <c r="C889" i="2"/>
  <c r="B889" i="2"/>
  <c r="Q889" i="2"/>
  <c r="C900" i="4" s="1"/>
  <c r="C897" i="2"/>
  <c r="B897" i="2"/>
  <c r="Q897" i="2"/>
  <c r="C908" i="4" s="1"/>
  <c r="C905" i="2"/>
  <c r="B905" i="2"/>
  <c r="Q905" i="2"/>
  <c r="C916" i="4" s="1"/>
  <c r="C913" i="2"/>
  <c r="B913" i="2"/>
  <c r="Q913" i="2"/>
  <c r="C924" i="4" s="1"/>
  <c r="C921" i="2"/>
  <c r="B921" i="2"/>
  <c r="Q921" i="2"/>
  <c r="C932" i="4" s="1"/>
  <c r="C929" i="2"/>
  <c r="B929" i="2"/>
  <c r="Q929" i="2"/>
  <c r="C940" i="4" s="1"/>
  <c r="C937" i="2"/>
  <c r="B937" i="2"/>
  <c r="Q937" i="2"/>
  <c r="C948" i="4" s="1"/>
  <c r="C945" i="2"/>
  <c r="B945" i="2"/>
  <c r="Q945" i="2"/>
  <c r="C956" i="4" s="1"/>
  <c r="C953" i="2"/>
  <c r="B953" i="2"/>
  <c r="Q953" i="2"/>
  <c r="C964" i="4" s="1"/>
  <c r="C961" i="2"/>
  <c r="B961" i="2"/>
  <c r="Q961" i="2"/>
  <c r="C972" i="4" s="1"/>
  <c r="C969" i="2"/>
  <c r="B969" i="2"/>
  <c r="Q969" i="2"/>
  <c r="C980" i="4" s="1"/>
  <c r="C977" i="2"/>
  <c r="B977" i="2"/>
  <c r="Q977" i="2"/>
  <c r="C988" i="4" s="1"/>
  <c r="C985" i="2"/>
  <c r="B985" i="2"/>
  <c r="Q985" i="2"/>
  <c r="C996" i="4" s="1"/>
  <c r="C993" i="2"/>
  <c r="B993" i="2"/>
  <c r="Q993" i="2"/>
  <c r="C1004" i="4" s="1"/>
  <c r="C1001" i="2"/>
  <c r="B1001" i="2"/>
  <c r="Q1001" i="2"/>
  <c r="C1012" i="4" s="1"/>
  <c r="C1009" i="2"/>
  <c r="B1009" i="2"/>
  <c r="Q1009" i="2"/>
  <c r="C1020" i="4" s="1"/>
  <c r="C1017" i="2"/>
  <c r="B1017" i="2"/>
  <c r="Q1017" i="2"/>
  <c r="C1028" i="4" s="1"/>
  <c r="C1025" i="2"/>
  <c r="B1025" i="2"/>
  <c r="Q1025" i="2"/>
  <c r="C1036" i="4" s="1"/>
  <c r="C1033" i="2"/>
  <c r="B1033" i="2"/>
  <c r="Q1033" i="2"/>
  <c r="C1044" i="4" s="1"/>
  <c r="C1041" i="2"/>
  <c r="B1041" i="2"/>
  <c r="Q1041" i="2"/>
  <c r="C1052" i="4" s="1"/>
  <c r="C1049" i="2"/>
  <c r="B1049" i="2"/>
  <c r="Q1049" i="2"/>
  <c r="C1060" i="4" s="1"/>
  <c r="C1057" i="2"/>
  <c r="B1057" i="2"/>
  <c r="Q1057" i="2"/>
  <c r="C1068" i="4" s="1"/>
  <c r="C1065" i="2"/>
  <c r="B1065" i="2"/>
  <c r="Q1065" i="2"/>
  <c r="C1076" i="4" s="1"/>
  <c r="C1073" i="2"/>
  <c r="B1073" i="2"/>
  <c r="Q1073" i="2"/>
  <c r="C1084" i="4" s="1"/>
  <c r="C1081" i="2"/>
  <c r="B1081" i="2"/>
  <c r="Q1081" i="2"/>
  <c r="C1092" i="4" s="1"/>
  <c r="C1089" i="2"/>
  <c r="B1089" i="2"/>
  <c r="Q1089" i="2"/>
  <c r="C1100" i="4" s="1"/>
  <c r="C1097" i="2"/>
  <c r="B1097" i="2"/>
  <c r="Q1097" i="2"/>
  <c r="C1108" i="4" s="1"/>
  <c r="C1105" i="2"/>
  <c r="B1105" i="2"/>
  <c r="Q1105" i="2"/>
  <c r="C1116" i="4" s="1"/>
  <c r="C1113" i="2"/>
  <c r="B1113" i="2"/>
  <c r="Q1113" i="2"/>
  <c r="C1124" i="4" s="1"/>
  <c r="C1121" i="2"/>
  <c r="B1121" i="2"/>
  <c r="Q1121" i="2"/>
  <c r="C1132" i="4" s="1"/>
  <c r="C1129" i="2"/>
  <c r="B1129" i="2"/>
  <c r="Q1129" i="2"/>
  <c r="C1140" i="4" s="1"/>
  <c r="C1137" i="2"/>
  <c r="B1137" i="2"/>
  <c r="Q1137" i="2"/>
  <c r="C1148" i="4" s="1"/>
  <c r="C1145" i="2"/>
  <c r="B1145" i="2"/>
  <c r="Q1145" i="2"/>
  <c r="C1156" i="4" s="1"/>
  <c r="C1153" i="2"/>
  <c r="B1153" i="2"/>
  <c r="Q1153" i="2"/>
  <c r="C1164" i="4" s="1"/>
  <c r="C1161" i="2"/>
  <c r="B1161" i="2"/>
  <c r="Q1161" i="2"/>
  <c r="C1172" i="4" s="1"/>
  <c r="C1169" i="2"/>
  <c r="B1169" i="2"/>
  <c r="Q1169" i="2"/>
  <c r="C1180" i="4" s="1"/>
  <c r="C1177" i="2"/>
  <c r="B1177" i="2"/>
  <c r="Q1177" i="2"/>
  <c r="C1188" i="4" s="1"/>
  <c r="C1185" i="2"/>
  <c r="B1185" i="2"/>
  <c r="Q1185" i="2"/>
  <c r="C1196" i="4" s="1"/>
  <c r="C1193" i="2"/>
  <c r="B1193" i="2"/>
  <c r="Q1193" i="2"/>
  <c r="C1204" i="4" s="1"/>
  <c r="C1201" i="2"/>
  <c r="B1201" i="2"/>
  <c r="Q1201" i="2"/>
  <c r="C1212" i="4" s="1"/>
  <c r="C1209" i="2"/>
  <c r="B1209" i="2"/>
  <c r="Q1209" i="2"/>
  <c r="C1220" i="4" s="1"/>
  <c r="C1217" i="2"/>
  <c r="B1217" i="2"/>
  <c r="Q1217" i="2"/>
  <c r="C1228" i="4" s="1"/>
  <c r="C1225" i="2"/>
  <c r="B1225" i="2"/>
  <c r="Q1225" i="2"/>
  <c r="C1236" i="4" s="1"/>
  <c r="C1233" i="2"/>
  <c r="B1233" i="2"/>
  <c r="Q1233" i="2"/>
  <c r="C1244" i="4" s="1"/>
  <c r="C1241" i="2"/>
  <c r="B1241" i="2"/>
  <c r="Q1241" i="2"/>
  <c r="C1252" i="4" s="1"/>
  <c r="C1249" i="2"/>
  <c r="B1249" i="2"/>
  <c r="Q1249" i="2"/>
  <c r="C1260" i="4" s="1"/>
  <c r="C1257" i="2"/>
  <c r="B1257" i="2"/>
  <c r="Q1257" i="2"/>
  <c r="C1268" i="4" s="1"/>
  <c r="C1265" i="2"/>
  <c r="B1265" i="2"/>
  <c r="Q1265" i="2"/>
  <c r="C1276" i="4" s="1"/>
  <c r="C1273" i="2"/>
  <c r="B1273" i="2"/>
  <c r="Q1273" i="2"/>
  <c r="C1284" i="4" s="1"/>
  <c r="C1281" i="2"/>
  <c r="B1281" i="2"/>
  <c r="Q1281" i="2"/>
  <c r="C1292" i="4" s="1"/>
  <c r="C1289" i="2"/>
  <c r="B1289" i="2"/>
  <c r="Q1289" i="2"/>
  <c r="C1300" i="4" s="1"/>
  <c r="C1297" i="2"/>
  <c r="B1297" i="2"/>
  <c r="Q1297" i="2"/>
  <c r="C1308" i="4" s="1"/>
  <c r="C1305" i="2"/>
  <c r="B1305" i="2"/>
  <c r="Q1305" i="2"/>
  <c r="C1316" i="4" s="1"/>
  <c r="C1313" i="2"/>
  <c r="B1313" i="2"/>
  <c r="Q1313" i="2"/>
  <c r="C1324" i="4" s="1"/>
  <c r="C1321" i="2"/>
  <c r="B1321" i="2"/>
  <c r="Q1321" i="2"/>
  <c r="C1332" i="4" s="1"/>
  <c r="C1329" i="2"/>
  <c r="B1329" i="2"/>
  <c r="Q1329" i="2"/>
  <c r="C1340" i="4" s="1"/>
  <c r="C1337" i="2"/>
  <c r="B1337" i="2"/>
  <c r="Q1337" i="2"/>
  <c r="C1348" i="4" s="1"/>
  <c r="C1345" i="2"/>
  <c r="B1345" i="2"/>
  <c r="Q1345" i="2"/>
  <c r="C1356" i="4" s="1"/>
  <c r="C1353" i="2"/>
  <c r="B1353" i="2"/>
  <c r="Q1353" i="2"/>
  <c r="C1364" i="4" s="1"/>
  <c r="C1361" i="2"/>
  <c r="B1361" i="2"/>
  <c r="Q1361" i="2"/>
  <c r="C1372" i="4" s="1"/>
  <c r="C1369" i="2"/>
  <c r="B1369" i="2"/>
  <c r="Q1369" i="2"/>
  <c r="C1380" i="4" s="1"/>
  <c r="C1377" i="2"/>
  <c r="B1377" i="2"/>
  <c r="Q1377" i="2"/>
  <c r="C1388" i="4" s="1"/>
  <c r="C1385" i="2"/>
  <c r="B1385" i="2"/>
  <c r="Q1385" i="2"/>
  <c r="C1396" i="4" s="1"/>
  <c r="C1393" i="2"/>
  <c r="B1393" i="2"/>
  <c r="Q1393" i="2"/>
  <c r="C1404" i="4" s="1"/>
  <c r="C1401" i="2"/>
  <c r="B1401" i="2"/>
  <c r="Q1401" i="2"/>
  <c r="C1412" i="4" s="1"/>
  <c r="C1409" i="2"/>
  <c r="B1409" i="2"/>
  <c r="Q1409" i="2"/>
  <c r="C1420" i="4" s="1"/>
  <c r="C1417" i="2"/>
  <c r="B1417" i="2"/>
  <c r="Q1417" i="2"/>
  <c r="C1428" i="4" s="1"/>
  <c r="C1425" i="2"/>
  <c r="B1425" i="2"/>
  <c r="Q1425" i="2"/>
  <c r="C1436" i="4" s="1"/>
  <c r="C1433" i="2"/>
  <c r="B1433" i="2"/>
  <c r="Q1433" i="2"/>
  <c r="C1444" i="4" s="1"/>
  <c r="C1441" i="2"/>
  <c r="B1441" i="2"/>
  <c r="Q1441" i="2"/>
  <c r="C1452" i="4" s="1"/>
  <c r="C1449" i="2"/>
  <c r="B1449" i="2"/>
  <c r="Q1449" i="2"/>
  <c r="C1460" i="4" s="1"/>
  <c r="C1457" i="2"/>
  <c r="B1457" i="2"/>
  <c r="Q1457" i="2"/>
  <c r="C1468" i="4" s="1"/>
  <c r="C1465" i="2"/>
  <c r="B1465" i="2"/>
  <c r="Q1465" i="2"/>
  <c r="C1476" i="4" s="1"/>
  <c r="C1473" i="2"/>
  <c r="B1473" i="2"/>
  <c r="Q1473" i="2"/>
  <c r="C1484" i="4" s="1"/>
  <c r="C1481" i="2"/>
  <c r="B1481" i="2"/>
  <c r="Q1481" i="2"/>
  <c r="C1492" i="4" s="1"/>
  <c r="C1489" i="2"/>
  <c r="B1489" i="2"/>
  <c r="Q1489" i="2"/>
  <c r="C1500" i="4" s="1"/>
  <c r="C1497" i="2"/>
  <c r="B1497" i="2"/>
  <c r="Q1497" i="2"/>
  <c r="C1508" i="4" s="1"/>
  <c r="A7" i="9"/>
  <c r="J6" i="9"/>
  <c r="B6" i="9"/>
  <c r="C47" i="2"/>
  <c r="B47" i="2"/>
  <c r="C103" i="2"/>
  <c r="B103" i="2"/>
  <c r="C151" i="2"/>
  <c r="B151" i="2"/>
  <c r="C191" i="2"/>
  <c r="B191" i="2"/>
  <c r="C231" i="2"/>
  <c r="B231" i="2"/>
  <c r="C271" i="2"/>
  <c r="B271" i="2"/>
  <c r="C335" i="2"/>
  <c r="B335" i="2"/>
  <c r="C383" i="2"/>
  <c r="B383" i="2"/>
  <c r="Q383" i="2"/>
  <c r="C394" i="4" s="1"/>
  <c r="C423" i="2"/>
  <c r="B423" i="2"/>
  <c r="Q423" i="2"/>
  <c r="C434" i="4" s="1"/>
  <c r="C479" i="2"/>
  <c r="B479" i="2"/>
  <c r="Q479" i="2"/>
  <c r="C490" i="4" s="1"/>
  <c r="C519" i="2"/>
  <c r="B519" i="2"/>
  <c r="Q519" i="2"/>
  <c r="C530" i="4" s="1"/>
  <c r="C567" i="2"/>
  <c r="B567" i="2"/>
  <c r="Q567" i="2"/>
  <c r="C578" i="4" s="1"/>
  <c r="C623" i="2"/>
  <c r="B623" i="2"/>
  <c r="Q623" i="2"/>
  <c r="C634" i="4" s="1"/>
  <c r="C679" i="2"/>
  <c r="B679" i="2"/>
  <c r="Q679" i="2"/>
  <c r="C690" i="4" s="1"/>
  <c r="C743" i="2"/>
  <c r="B743" i="2"/>
  <c r="Q743" i="2"/>
  <c r="C754" i="4" s="1"/>
  <c r="C799" i="2"/>
  <c r="B799" i="2"/>
  <c r="Q799" i="2"/>
  <c r="C810" i="4" s="1"/>
  <c r="C847" i="2"/>
  <c r="B847" i="2"/>
  <c r="Q847" i="2"/>
  <c r="C858" i="4" s="1"/>
  <c r="C895" i="2"/>
  <c r="B895" i="2"/>
  <c r="Q895" i="2"/>
  <c r="C906" i="4" s="1"/>
  <c r="C951" i="2"/>
  <c r="B951" i="2"/>
  <c r="Q951" i="2"/>
  <c r="C962" i="4" s="1"/>
  <c r="C999" i="2"/>
  <c r="B999" i="2"/>
  <c r="Q999" i="2"/>
  <c r="C1010" i="4" s="1"/>
  <c r="C1039" i="2"/>
  <c r="B1039" i="2"/>
  <c r="Q1039" i="2"/>
  <c r="C1050" i="4" s="1"/>
  <c r="C1095" i="2"/>
  <c r="B1095" i="2"/>
  <c r="Q1095" i="2"/>
  <c r="C1106" i="4" s="1"/>
  <c r="C1151" i="2"/>
  <c r="B1151" i="2"/>
  <c r="Q1151" i="2"/>
  <c r="C1162" i="4" s="1"/>
  <c r="C1191" i="2"/>
  <c r="B1191" i="2"/>
  <c r="Q1191" i="2"/>
  <c r="C1202" i="4" s="1"/>
  <c r="C1223" i="2"/>
  <c r="B1223" i="2"/>
  <c r="Q1223" i="2"/>
  <c r="C1234" i="4" s="1"/>
  <c r="C1255" i="2"/>
  <c r="B1255" i="2"/>
  <c r="Q1255" i="2"/>
  <c r="C1266" i="4" s="1"/>
  <c r="C1287" i="2"/>
  <c r="B1287" i="2"/>
  <c r="Q1287" i="2"/>
  <c r="C1298" i="4" s="1"/>
  <c r="C1327" i="2"/>
  <c r="D1327" i="2" s="1"/>
  <c r="B1327" i="2"/>
  <c r="Q1327" i="2"/>
  <c r="C1338" i="4" s="1"/>
  <c r="C1359" i="2"/>
  <c r="B1359" i="2"/>
  <c r="Q1359" i="2"/>
  <c r="C1370" i="4" s="1"/>
  <c r="C1391" i="2"/>
  <c r="B1391" i="2"/>
  <c r="Q1391" i="2"/>
  <c r="C1402" i="4" s="1"/>
  <c r="C1471" i="2"/>
  <c r="B1471" i="2"/>
  <c r="Q1471" i="2"/>
  <c r="C1482" i="4" s="1"/>
  <c r="C32" i="2"/>
  <c r="B32" i="2"/>
  <c r="C80" i="2"/>
  <c r="B80" i="2"/>
  <c r="C136" i="2"/>
  <c r="B136" i="2"/>
  <c r="C176" i="2"/>
  <c r="B176" i="2"/>
  <c r="C224" i="2"/>
  <c r="B224" i="2"/>
  <c r="C280" i="2"/>
  <c r="B280" i="2"/>
  <c r="C320" i="2"/>
  <c r="B320" i="2"/>
  <c r="C360" i="2"/>
  <c r="B360" i="2"/>
  <c r="Q360" i="2"/>
  <c r="C371" i="4" s="1"/>
  <c r="C416" i="2"/>
  <c r="B416" i="2"/>
  <c r="Q416" i="2"/>
  <c r="C427" i="4" s="1"/>
  <c r="C488" i="2"/>
  <c r="B488" i="2"/>
  <c r="Q488" i="2"/>
  <c r="C499" i="4" s="1"/>
  <c r="C536" i="2"/>
  <c r="B536" i="2"/>
  <c r="Q536" i="2"/>
  <c r="C547" i="4" s="1"/>
  <c r="C576" i="2"/>
  <c r="B576" i="2"/>
  <c r="Q576" i="2"/>
  <c r="C587" i="4" s="1"/>
  <c r="C624" i="2"/>
  <c r="B624" i="2"/>
  <c r="Q624" i="2"/>
  <c r="C635" i="4" s="1"/>
  <c r="C672" i="2"/>
  <c r="B672" i="2"/>
  <c r="Q672" i="2"/>
  <c r="C683" i="4" s="1"/>
  <c r="C728" i="2"/>
  <c r="B728" i="2"/>
  <c r="Q728" i="2"/>
  <c r="C739" i="4" s="1"/>
  <c r="C776" i="2"/>
  <c r="B776" i="2"/>
  <c r="Q776" i="2"/>
  <c r="C787" i="4" s="1"/>
  <c r="C808" i="2"/>
  <c r="B808" i="2"/>
  <c r="Q808" i="2"/>
  <c r="C819" i="4" s="1"/>
  <c r="C848" i="2"/>
  <c r="B848" i="2"/>
  <c r="Q848" i="2"/>
  <c r="C859" i="4" s="1"/>
  <c r="C896" i="2"/>
  <c r="B896" i="2"/>
  <c r="Q896" i="2"/>
  <c r="C907" i="4" s="1"/>
  <c r="C944" i="2"/>
  <c r="B944" i="2"/>
  <c r="Q944" i="2"/>
  <c r="C955" i="4" s="1"/>
  <c r="C992" i="2"/>
  <c r="B992" i="2"/>
  <c r="Q992" i="2"/>
  <c r="C1003" i="4" s="1"/>
  <c r="C1056" i="2"/>
  <c r="B1056" i="2"/>
  <c r="Q1056" i="2"/>
  <c r="C1067" i="4" s="1"/>
  <c r="C1112" i="2"/>
  <c r="B1112" i="2"/>
  <c r="Q1112" i="2"/>
  <c r="C1123" i="4" s="1"/>
  <c r="C1192" i="2"/>
  <c r="B1192" i="2"/>
  <c r="Q1192" i="2"/>
  <c r="C1203" i="4" s="1"/>
  <c r="C1472" i="2"/>
  <c r="B1472" i="2"/>
  <c r="Q1472" i="2"/>
  <c r="C1483" i="4" s="1"/>
  <c r="C2" i="2"/>
  <c r="D2" i="2" s="1"/>
  <c r="B2" i="2"/>
  <c r="C58" i="2"/>
  <c r="B58" i="2"/>
  <c r="C90" i="2"/>
  <c r="B90" i="2"/>
  <c r="C122" i="2"/>
  <c r="B122" i="2"/>
  <c r="C146" i="2"/>
  <c r="B146" i="2"/>
  <c r="C154" i="2"/>
  <c r="B154" i="2"/>
  <c r="C162" i="2"/>
  <c r="B162" i="2"/>
  <c r="C170" i="2"/>
  <c r="B170" i="2"/>
  <c r="C178" i="2"/>
  <c r="B178" i="2"/>
  <c r="C186" i="2"/>
  <c r="B186" i="2"/>
  <c r="C194" i="2"/>
  <c r="B194" i="2"/>
  <c r="C202" i="2"/>
  <c r="B202" i="2"/>
  <c r="C210" i="2"/>
  <c r="B210" i="2"/>
  <c r="C218" i="2"/>
  <c r="B218" i="2"/>
  <c r="C226" i="2"/>
  <c r="B226" i="2"/>
  <c r="C234" i="2"/>
  <c r="B234" i="2"/>
  <c r="C242" i="2"/>
  <c r="B242" i="2"/>
  <c r="C250" i="2"/>
  <c r="B250" i="2"/>
  <c r="C258" i="2"/>
  <c r="B258" i="2"/>
  <c r="C266" i="2"/>
  <c r="B266" i="2"/>
  <c r="C274" i="2"/>
  <c r="B274" i="2"/>
  <c r="C282" i="2"/>
  <c r="B282" i="2"/>
  <c r="C290" i="2"/>
  <c r="B290" i="2"/>
  <c r="C298" i="2"/>
  <c r="B298" i="2"/>
  <c r="C306" i="2"/>
  <c r="B306" i="2"/>
  <c r="C314" i="2"/>
  <c r="B314" i="2"/>
  <c r="C322" i="2"/>
  <c r="B322" i="2"/>
  <c r="C330" i="2"/>
  <c r="B330" i="2"/>
  <c r="C338" i="2"/>
  <c r="B338" i="2"/>
  <c r="C346" i="2"/>
  <c r="B346" i="2"/>
  <c r="C354" i="2"/>
  <c r="B354" i="2"/>
  <c r="C362" i="2"/>
  <c r="B362" i="2"/>
  <c r="Q362" i="2"/>
  <c r="C373" i="4" s="1"/>
  <c r="C370" i="2"/>
  <c r="B370" i="2"/>
  <c r="Q370" i="2"/>
  <c r="C381" i="4" s="1"/>
  <c r="C378" i="2"/>
  <c r="B378" i="2"/>
  <c r="Q378" i="2"/>
  <c r="C389" i="4" s="1"/>
  <c r="C386" i="2"/>
  <c r="B386" i="2"/>
  <c r="Q386" i="2"/>
  <c r="C397" i="4" s="1"/>
  <c r="C394" i="2"/>
  <c r="B394" i="2"/>
  <c r="Q394" i="2"/>
  <c r="C405" i="4" s="1"/>
  <c r="C402" i="2"/>
  <c r="B402" i="2"/>
  <c r="Q402" i="2"/>
  <c r="C413" i="4" s="1"/>
  <c r="C410" i="2"/>
  <c r="B410" i="2"/>
  <c r="Q410" i="2"/>
  <c r="C421" i="4" s="1"/>
  <c r="C418" i="2"/>
  <c r="B418" i="2"/>
  <c r="Q418" i="2"/>
  <c r="C429" i="4" s="1"/>
  <c r="C426" i="2"/>
  <c r="B426" i="2"/>
  <c r="Q426" i="2"/>
  <c r="C437" i="4" s="1"/>
  <c r="C434" i="2"/>
  <c r="B434" i="2"/>
  <c r="Q434" i="2"/>
  <c r="C445" i="4" s="1"/>
  <c r="C442" i="2"/>
  <c r="B442" i="2"/>
  <c r="Q442" i="2"/>
  <c r="C453" i="4" s="1"/>
  <c r="C450" i="2"/>
  <c r="B450" i="2"/>
  <c r="Q450" i="2"/>
  <c r="C461" i="4" s="1"/>
  <c r="C458" i="2"/>
  <c r="B458" i="2"/>
  <c r="Q458" i="2"/>
  <c r="C469" i="4" s="1"/>
  <c r="C466" i="2"/>
  <c r="B466" i="2"/>
  <c r="Q466" i="2"/>
  <c r="C477" i="4" s="1"/>
  <c r="C474" i="2"/>
  <c r="B474" i="2"/>
  <c r="Q474" i="2"/>
  <c r="C485" i="4" s="1"/>
  <c r="C482" i="2"/>
  <c r="B482" i="2"/>
  <c r="Q482" i="2"/>
  <c r="C493" i="4" s="1"/>
  <c r="C490" i="2"/>
  <c r="B490" i="2"/>
  <c r="Q490" i="2"/>
  <c r="C501" i="4" s="1"/>
  <c r="C498" i="2"/>
  <c r="B498" i="2"/>
  <c r="Q498" i="2"/>
  <c r="C509" i="4" s="1"/>
  <c r="C506" i="2"/>
  <c r="B506" i="2"/>
  <c r="Q506" i="2"/>
  <c r="C517" i="4" s="1"/>
  <c r="C514" i="2"/>
  <c r="B514" i="2"/>
  <c r="Q514" i="2"/>
  <c r="C525" i="4" s="1"/>
  <c r="C522" i="2"/>
  <c r="B522" i="2"/>
  <c r="Q522" i="2"/>
  <c r="C533" i="4" s="1"/>
  <c r="C530" i="2"/>
  <c r="B530" i="2"/>
  <c r="Q530" i="2"/>
  <c r="C541" i="4" s="1"/>
  <c r="C538" i="2"/>
  <c r="B538" i="2"/>
  <c r="Q538" i="2"/>
  <c r="C549" i="4" s="1"/>
  <c r="C546" i="2"/>
  <c r="B546" i="2"/>
  <c r="Q546" i="2"/>
  <c r="C557" i="4" s="1"/>
  <c r="C554" i="2"/>
  <c r="B554" i="2"/>
  <c r="Q554" i="2"/>
  <c r="C565" i="4" s="1"/>
  <c r="C562" i="2"/>
  <c r="B562" i="2"/>
  <c r="Q562" i="2"/>
  <c r="C573" i="4" s="1"/>
  <c r="C570" i="2"/>
  <c r="B570" i="2"/>
  <c r="Q570" i="2"/>
  <c r="C581" i="4" s="1"/>
  <c r="C578" i="2"/>
  <c r="B578" i="2"/>
  <c r="Q578" i="2"/>
  <c r="C589" i="4" s="1"/>
  <c r="C586" i="2"/>
  <c r="B586" i="2"/>
  <c r="Q586" i="2"/>
  <c r="C597" i="4" s="1"/>
  <c r="C594" i="2"/>
  <c r="B594" i="2"/>
  <c r="Q594" i="2"/>
  <c r="C605" i="4" s="1"/>
  <c r="C602" i="2"/>
  <c r="B602" i="2"/>
  <c r="Q602" i="2"/>
  <c r="C613" i="4" s="1"/>
  <c r="C610" i="2"/>
  <c r="B610" i="2"/>
  <c r="Q610" i="2"/>
  <c r="C621" i="4" s="1"/>
  <c r="C618" i="2"/>
  <c r="B618" i="2"/>
  <c r="Q618" i="2"/>
  <c r="C629" i="4" s="1"/>
  <c r="C626" i="2"/>
  <c r="B626" i="2"/>
  <c r="Q626" i="2"/>
  <c r="C637" i="4" s="1"/>
  <c r="C634" i="2"/>
  <c r="B634" i="2"/>
  <c r="Q634" i="2"/>
  <c r="C645" i="4" s="1"/>
  <c r="C642" i="2"/>
  <c r="B642" i="2"/>
  <c r="Q642" i="2"/>
  <c r="C653" i="4" s="1"/>
  <c r="C650" i="2"/>
  <c r="B650" i="2"/>
  <c r="Q650" i="2"/>
  <c r="C661" i="4" s="1"/>
  <c r="C658" i="2"/>
  <c r="B658" i="2"/>
  <c r="Q658" i="2"/>
  <c r="C669" i="4" s="1"/>
  <c r="C666" i="2"/>
  <c r="B666" i="2"/>
  <c r="Q666" i="2"/>
  <c r="C677" i="4" s="1"/>
  <c r="C674" i="2"/>
  <c r="B674" i="2"/>
  <c r="Q674" i="2"/>
  <c r="C685" i="4" s="1"/>
  <c r="C682" i="2"/>
  <c r="B682" i="2"/>
  <c r="Q682" i="2"/>
  <c r="C693" i="4" s="1"/>
  <c r="C690" i="2"/>
  <c r="B690" i="2"/>
  <c r="Q690" i="2"/>
  <c r="C701" i="4" s="1"/>
  <c r="C698" i="2"/>
  <c r="B698" i="2"/>
  <c r="Q698" i="2"/>
  <c r="C709" i="4" s="1"/>
  <c r="C706" i="2"/>
  <c r="B706" i="2"/>
  <c r="Q706" i="2"/>
  <c r="C717" i="4" s="1"/>
  <c r="C714" i="2"/>
  <c r="B714" i="2"/>
  <c r="Q714" i="2"/>
  <c r="C725" i="4" s="1"/>
  <c r="C722" i="2"/>
  <c r="B722" i="2"/>
  <c r="Q722" i="2"/>
  <c r="C733" i="4" s="1"/>
  <c r="C730" i="2"/>
  <c r="B730" i="2"/>
  <c r="Q730" i="2"/>
  <c r="C741" i="4" s="1"/>
  <c r="C738" i="2"/>
  <c r="B738" i="2"/>
  <c r="Q738" i="2"/>
  <c r="C749" i="4" s="1"/>
  <c r="C746" i="2"/>
  <c r="B746" i="2"/>
  <c r="Q746" i="2"/>
  <c r="C757" i="4" s="1"/>
  <c r="C754" i="2"/>
  <c r="D754" i="2" s="1"/>
  <c r="B754" i="2"/>
  <c r="Q754" i="2"/>
  <c r="C765" i="4" s="1"/>
  <c r="C762" i="2"/>
  <c r="B762" i="2"/>
  <c r="Q762" i="2"/>
  <c r="C773" i="4" s="1"/>
  <c r="C770" i="2"/>
  <c r="B770" i="2"/>
  <c r="Q770" i="2"/>
  <c r="C781" i="4" s="1"/>
  <c r="C778" i="2"/>
  <c r="B778" i="2"/>
  <c r="Q778" i="2"/>
  <c r="C789" i="4" s="1"/>
  <c r="C786" i="2"/>
  <c r="D786" i="2" s="1"/>
  <c r="B786" i="2"/>
  <c r="Q786" i="2"/>
  <c r="C797" i="4" s="1"/>
  <c r="C794" i="2"/>
  <c r="B794" i="2"/>
  <c r="Q794" i="2"/>
  <c r="C805" i="4" s="1"/>
  <c r="C802" i="2"/>
  <c r="B802" i="2"/>
  <c r="Q802" i="2"/>
  <c r="C813" i="4" s="1"/>
  <c r="C810" i="2"/>
  <c r="B810" i="2"/>
  <c r="Q810" i="2"/>
  <c r="C821" i="4" s="1"/>
  <c r="C818" i="2"/>
  <c r="B818" i="2"/>
  <c r="Q818" i="2"/>
  <c r="C829" i="4" s="1"/>
  <c r="C826" i="2"/>
  <c r="D826" i="2" s="1"/>
  <c r="B826" i="2"/>
  <c r="Q826" i="2"/>
  <c r="C837" i="4" s="1"/>
  <c r="C834" i="2"/>
  <c r="B834" i="2"/>
  <c r="Q834" i="2"/>
  <c r="C845" i="4" s="1"/>
  <c r="C842" i="2"/>
  <c r="B842" i="2"/>
  <c r="Q842" i="2"/>
  <c r="C853" i="4" s="1"/>
  <c r="C850" i="2"/>
  <c r="B850" i="2"/>
  <c r="Q850" i="2"/>
  <c r="C861" i="4" s="1"/>
  <c r="C858" i="2"/>
  <c r="D858" i="2" s="1"/>
  <c r="B858" i="2"/>
  <c r="Q858" i="2"/>
  <c r="C869" i="4" s="1"/>
  <c r="C866" i="2"/>
  <c r="B866" i="2"/>
  <c r="Q866" i="2"/>
  <c r="C877" i="4" s="1"/>
  <c r="C874" i="2"/>
  <c r="B874" i="2"/>
  <c r="Q874" i="2"/>
  <c r="C885" i="4" s="1"/>
  <c r="C882" i="2"/>
  <c r="B882" i="2"/>
  <c r="Q882" i="2"/>
  <c r="C893" i="4" s="1"/>
  <c r="C890" i="2"/>
  <c r="D890" i="2" s="1"/>
  <c r="B890" i="2"/>
  <c r="Q890" i="2"/>
  <c r="C901" i="4" s="1"/>
  <c r="C898" i="2"/>
  <c r="B898" i="2"/>
  <c r="Q898" i="2"/>
  <c r="C909" i="4" s="1"/>
  <c r="C906" i="2"/>
  <c r="B906" i="2"/>
  <c r="Q906" i="2"/>
  <c r="C917" i="4" s="1"/>
  <c r="C914" i="2"/>
  <c r="D914" i="2" s="1"/>
  <c r="B914" i="2"/>
  <c r="Q914" i="2"/>
  <c r="C925" i="4" s="1"/>
  <c r="C922" i="2"/>
  <c r="D922" i="2" s="1"/>
  <c r="B922" i="2"/>
  <c r="Q922" i="2"/>
  <c r="C933" i="4" s="1"/>
  <c r="C930" i="2"/>
  <c r="B930" i="2"/>
  <c r="Q930" i="2"/>
  <c r="C941" i="4" s="1"/>
  <c r="C938" i="2"/>
  <c r="B938" i="2"/>
  <c r="Q938" i="2"/>
  <c r="C949" i="4" s="1"/>
  <c r="C946" i="2"/>
  <c r="B946" i="2"/>
  <c r="Q946" i="2"/>
  <c r="C957" i="4" s="1"/>
  <c r="C954" i="2"/>
  <c r="D954" i="2" s="1"/>
  <c r="B954" i="2"/>
  <c r="Q954" i="2"/>
  <c r="C965" i="4" s="1"/>
  <c r="C962" i="2"/>
  <c r="B962" i="2"/>
  <c r="Q962" i="2"/>
  <c r="C973" i="4" s="1"/>
  <c r="C970" i="2"/>
  <c r="B970" i="2"/>
  <c r="Q970" i="2"/>
  <c r="C981" i="4" s="1"/>
  <c r="C978" i="2"/>
  <c r="B978" i="2"/>
  <c r="Q978" i="2"/>
  <c r="C989" i="4" s="1"/>
  <c r="C986" i="2"/>
  <c r="D986" i="2" s="1"/>
  <c r="B986" i="2"/>
  <c r="Q986" i="2"/>
  <c r="C997" i="4" s="1"/>
  <c r="C994" i="2"/>
  <c r="B994" i="2"/>
  <c r="Q994" i="2"/>
  <c r="C1005" i="4" s="1"/>
  <c r="C1002" i="2"/>
  <c r="B1002" i="2"/>
  <c r="Q1002" i="2"/>
  <c r="C1013" i="4" s="1"/>
  <c r="C1010" i="2"/>
  <c r="B1010" i="2"/>
  <c r="Q1010" i="2"/>
  <c r="C1021" i="4" s="1"/>
  <c r="C1018" i="2"/>
  <c r="D1018" i="2" s="1"/>
  <c r="B1018" i="2"/>
  <c r="Q1018" i="2"/>
  <c r="C1029" i="4" s="1"/>
  <c r="C1026" i="2"/>
  <c r="D1026" i="2" s="1"/>
  <c r="B1026" i="2"/>
  <c r="Q1026" i="2"/>
  <c r="C1037" i="4" s="1"/>
  <c r="C1034" i="2"/>
  <c r="B1034" i="2"/>
  <c r="Q1034" i="2"/>
  <c r="C1045" i="4" s="1"/>
  <c r="C1042" i="2"/>
  <c r="B1042" i="2"/>
  <c r="Q1042" i="2"/>
  <c r="C1053" i="4" s="1"/>
  <c r="C1050" i="2"/>
  <c r="D1050" i="2" s="1"/>
  <c r="B1050" i="2"/>
  <c r="Q1050" i="2"/>
  <c r="C1061" i="4" s="1"/>
  <c r="C1058" i="2"/>
  <c r="B1058" i="2"/>
  <c r="Q1058" i="2"/>
  <c r="C1069" i="4" s="1"/>
  <c r="C1066" i="2"/>
  <c r="B1066" i="2"/>
  <c r="Q1066" i="2"/>
  <c r="C1077" i="4" s="1"/>
  <c r="C1074" i="2"/>
  <c r="B1074" i="2"/>
  <c r="Q1074" i="2"/>
  <c r="C1085" i="4" s="1"/>
  <c r="C1082" i="2"/>
  <c r="D1082" i="2" s="1"/>
  <c r="B1082" i="2"/>
  <c r="Q1082" i="2"/>
  <c r="C1093" i="4" s="1"/>
  <c r="C1090" i="2"/>
  <c r="B1090" i="2"/>
  <c r="Q1090" i="2"/>
  <c r="C1101" i="4" s="1"/>
  <c r="C1098" i="2"/>
  <c r="B1098" i="2"/>
  <c r="Q1098" i="2"/>
  <c r="C1109" i="4" s="1"/>
  <c r="C1106" i="2"/>
  <c r="B1106" i="2"/>
  <c r="Q1106" i="2"/>
  <c r="C1117" i="4" s="1"/>
  <c r="C1114" i="2"/>
  <c r="B1114" i="2"/>
  <c r="Q1114" i="2"/>
  <c r="C1125" i="4" s="1"/>
  <c r="C1122" i="2"/>
  <c r="B1122" i="2"/>
  <c r="Q1122" i="2"/>
  <c r="C1133" i="4" s="1"/>
  <c r="C1130" i="2"/>
  <c r="B1130" i="2"/>
  <c r="Q1130" i="2"/>
  <c r="C1141" i="4" s="1"/>
  <c r="C1138" i="2"/>
  <c r="B1138" i="2"/>
  <c r="Q1138" i="2"/>
  <c r="C1149" i="4" s="1"/>
  <c r="C1146" i="2"/>
  <c r="B1146" i="2"/>
  <c r="Q1146" i="2"/>
  <c r="C1157" i="4" s="1"/>
  <c r="C1154" i="2"/>
  <c r="B1154" i="2"/>
  <c r="Q1154" i="2"/>
  <c r="C1165" i="4" s="1"/>
  <c r="C1162" i="2"/>
  <c r="B1162" i="2"/>
  <c r="Q1162" i="2"/>
  <c r="C1173" i="4" s="1"/>
  <c r="C1170" i="2"/>
  <c r="B1170" i="2"/>
  <c r="Q1170" i="2"/>
  <c r="C1181" i="4" s="1"/>
  <c r="C1178" i="2"/>
  <c r="B1178" i="2"/>
  <c r="Q1178" i="2"/>
  <c r="C1189" i="4" s="1"/>
  <c r="C1186" i="2"/>
  <c r="B1186" i="2"/>
  <c r="Q1186" i="2"/>
  <c r="C1197" i="4" s="1"/>
  <c r="C1194" i="2"/>
  <c r="B1194" i="2"/>
  <c r="Q1194" i="2"/>
  <c r="C1205" i="4" s="1"/>
  <c r="C1202" i="2"/>
  <c r="B1202" i="2"/>
  <c r="Q1202" i="2"/>
  <c r="C1213" i="4" s="1"/>
  <c r="C1210" i="2"/>
  <c r="B1210" i="2"/>
  <c r="Q1210" i="2"/>
  <c r="C1221" i="4" s="1"/>
  <c r="C1218" i="2"/>
  <c r="B1218" i="2"/>
  <c r="Q1218" i="2"/>
  <c r="C1229" i="4" s="1"/>
  <c r="C1226" i="2"/>
  <c r="B1226" i="2"/>
  <c r="Q1226" i="2"/>
  <c r="C1237" i="4" s="1"/>
  <c r="C1234" i="2"/>
  <c r="B1234" i="2"/>
  <c r="Q1234" i="2"/>
  <c r="C1245" i="4" s="1"/>
  <c r="C1242" i="2"/>
  <c r="B1242" i="2"/>
  <c r="Q1242" i="2"/>
  <c r="C1253" i="4" s="1"/>
  <c r="C1250" i="2"/>
  <c r="B1250" i="2"/>
  <c r="Q1250" i="2"/>
  <c r="C1261" i="4" s="1"/>
  <c r="C1258" i="2"/>
  <c r="B1258" i="2"/>
  <c r="Q1258" i="2"/>
  <c r="C1269" i="4" s="1"/>
  <c r="C1266" i="2"/>
  <c r="B1266" i="2"/>
  <c r="Q1266" i="2"/>
  <c r="C1277" i="4" s="1"/>
  <c r="C1274" i="2"/>
  <c r="B1274" i="2"/>
  <c r="Q1274" i="2"/>
  <c r="C1285" i="4" s="1"/>
  <c r="C1282" i="2"/>
  <c r="B1282" i="2"/>
  <c r="Q1282" i="2"/>
  <c r="C1293" i="4" s="1"/>
  <c r="C1290" i="2"/>
  <c r="B1290" i="2"/>
  <c r="Q1290" i="2"/>
  <c r="C1301" i="4" s="1"/>
  <c r="C1298" i="2"/>
  <c r="B1298" i="2"/>
  <c r="Q1298" i="2"/>
  <c r="C1309" i="4" s="1"/>
  <c r="C1306" i="2"/>
  <c r="B1306" i="2"/>
  <c r="Q1306" i="2"/>
  <c r="C1317" i="4" s="1"/>
  <c r="C1314" i="2"/>
  <c r="B1314" i="2"/>
  <c r="Q1314" i="2"/>
  <c r="C1325" i="4" s="1"/>
  <c r="C1322" i="2"/>
  <c r="B1322" i="2"/>
  <c r="Q1322" i="2"/>
  <c r="C1333" i="4" s="1"/>
  <c r="C1330" i="2"/>
  <c r="B1330" i="2"/>
  <c r="Q1330" i="2"/>
  <c r="C1341" i="4" s="1"/>
  <c r="C1338" i="2"/>
  <c r="B1338" i="2"/>
  <c r="Q1338" i="2"/>
  <c r="C1349" i="4" s="1"/>
  <c r="C1346" i="2"/>
  <c r="B1346" i="2"/>
  <c r="Q1346" i="2"/>
  <c r="C1357" i="4" s="1"/>
  <c r="C1354" i="2"/>
  <c r="B1354" i="2"/>
  <c r="Q1354" i="2"/>
  <c r="C1365" i="4" s="1"/>
  <c r="C1362" i="2"/>
  <c r="B1362" i="2"/>
  <c r="Q1362" i="2"/>
  <c r="C1373" i="4" s="1"/>
  <c r="C1370" i="2"/>
  <c r="B1370" i="2"/>
  <c r="Q1370" i="2"/>
  <c r="C1381" i="4" s="1"/>
  <c r="C1378" i="2"/>
  <c r="B1378" i="2"/>
  <c r="Q1378" i="2"/>
  <c r="C1389" i="4" s="1"/>
  <c r="C1386" i="2"/>
  <c r="B1386" i="2"/>
  <c r="Q1386" i="2"/>
  <c r="C1397" i="4" s="1"/>
  <c r="C1394" i="2"/>
  <c r="B1394" i="2"/>
  <c r="Q1394" i="2"/>
  <c r="C1405" i="4" s="1"/>
  <c r="C1402" i="2"/>
  <c r="B1402" i="2"/>
  <c r="Q1402" i="2"/>
  <c r="C1413" i="4" s="1"/>
  <c r="C1410" i="2"/>
  <c r="B1410" i="2"/>
  <c r="Q1410" i="2"/>
  <c r="C1421" i="4" s="1"/>
  <c r="C1418" i="2"/>
  <c r="B1418" i="2"/>
  <c r="Q1418" i="2"/>
  <c r="C1429" i="4" s="1"/>
  <c r="C1426" i="2"/>
  <c r="B1426" i="2"/>
  <c r="Q1426" i="2"/>
  <c r="C1437" i="4" s="1"/>
  <c r="C1434" i="2"/>
  <c r="B1434" i="2"/>
  <c r="Q1434" i="2"/>
  <c r="C1445" i="4" s="1"/>
  <c r="C1442" i="2"/>
  <c r="B1442" i="2"/>
  <c r="Q1442" i="2"/>
  <c r="C1453" i="4" s="1"/>
  <c r="C1450" i="2"/>
  <c r="B1450" i="2"/>
  <c r="Q1450" i="2"/>
  <c r="C1461" i="4" s="1"/>
  <c r="C1458" i="2"/>
  <c r="D1458" i="2" s="1"/>
  <c r="B1458" i="2"/>
  <c r="Q1458" i="2"/>
  <c r="C1469" i="4" s="1"/>
  <c r="C1466" i="2"/>
  <c r="B1466" i="2"/>
  <c r="Q1466" i="2"/>
  <c r="C1477" i="4" s="1"/>
  <c r="C1474" i="2"/>
  <c r="B1474" i="2"/>
  <c r="Q1474" i="2"/>
  <c r="C1485" i="4" s="1"/>
  <c r="C1482" i="2"/>
  <c r="B1482" i="2"/>
  <c r="Q1482" i="2"/>
  <c r="C1493" i="4" s="1"/>
  <c r="C1490" i="2"/>
  <c r="B1490" i="2"/>
  <c r="Q1490" i="2"/>
  <c r="C1501" i="4" s="1"/>
  <c r="C1498" i="2"/>
  <c r="B1498" i="2"/>
  <c r="Q1498" i="2"/>
  <c r="C1509" i="4" s="1"/>
  <c r="C7" i="2"/>
  <c r="B7" i="2"/>
  <c r="C39" i="2"/>
  <c r="B39" i="2"/>
  <c r="C87" i="2"/>
  <c r="B87" i="2"/>
  <c r="C111" i="2"/>
  <c r="B111" i="2"/>
  <c r="C143" i="2"/>
  <c r="B143" i="2"/>
  <c r="C183" i="2"/>
  <c r="B183" i="2"/>
  <c r="C223" i="2"/>
  <c r="B223" i="2"/>
  <c r="C263" i="2"/>
  <c r="B263" i="2"/>
  <c r="C303" i="2"/>
  <c r="B303" i="2"/>
  <c r="C343" i="2"/>
  <c r="B343" i="2"/>
  <c r="C375" i="2"/>
  <c r="B375" i="2"/>
  <c r="Q375" i="2"/>
  <c r="C386" i="4" s="1"/>
  <c r="C399" i="2"/>
  <c r="B399" i="2"/>
  <c r="Q399" i="2"/>
  <c r="C410" i="4" s="1"/>
  <c r="C431" i="2"/>
  <c r="B431" i="2"/>
  <c r="Q431" i="2"/>
  <c r="C442" i="4" s="1"/>
  <c r="C463" i="2"/>
  <c r="B463" i="2"/>
  <c r="Q463" i="2"/>
  <c r="C474" i="4" s="1"/>
  <c r="C495" i="2"/>
  <c r="B495" i="2"/>
  <c r="Q495" i="2"/>
  <c r="C506" i="4" s="1"/>
  <c r="C527" i="2"/>
  <c r="B527" i="2"/>
  <c r="Q527" i="2"/>
  <c r="C538" i="4" s="1"/>
  <c r="C559" i="2"/>
  <c r="B559" i="2"/>
  <c r="Q559" i="2"/>
  <c r="C570" i="4" s="1"/>
  <c r="C583" i="2"/>
  <c r="B583" i="2"/>
  <c r="Q583" i="2"/>
  <c r="C594" i="4" s="1"/>
  <c r="C615" i="2"/>
  <c r="B615" i="2"/>
  <c r="Q615" i="2"/>
  <c r="C626" i="4" s="1"/>
  <c r="C639" i="2"/>
  <c r="B639" i="2"/>
  <c r="Q639" i="2"/>
  <c r="C650" i="4" s="1"/>
  <c r="C671" i="2"/>
  <c r="B671" i="2"/>
  <c r="Q671" i="2"/>
  <c r="C682" i="4" s="1"/>
  <c r="C703" i="2"/>
  <c r="B703" i="2"/>
  <c r="Q703" i="2"/>
  <c r="C714" i="4" s="1"/>
  <c r="C735" i="2"/>
  <c r="B735" i="2"/>
  <c r="Q735" i="2"/>
  <c r="C746" i="4" s="1"/>
  <c r="C759" i="2"/>
  <c r="B759" i="2"/>
  <c r="Q759" i="2"/>
  <c r="C770" i="4" s="1"/>
  <c r="C783" i="2"/>
  <c r="B783" i="2"/>
  <c r="Q783" i="2"/>
  <c r="C794" i="4" s="1"/>
  <c r="C823" i="2"/>
  <c r="B823" i="2"/>
  <c r="Q823" i="2"/>
  <c r="C834" i="4" s="1"/>
  <c r="C855" i="2"/>
  <c r="B855" i="2"/>
  <c r="Q855" i="2"/>
  <c r="C866" i="4" s="1"/>
  <c r="C887" i="2"/>
  <c r="B887" i="2"/>
  <c r="Q887" i="2"/>
  <c r="C898" i="4" s="1"/>
  <c r="C919" i="2"/>
  <c r="B919" i="2"/>
  <c r="Q919" i="2"/>
  <c r="C930" i="4" s="1"/>
  <c r="C943" i="2"/>
  <c r="B943" i="2"/>
  <c r="Q943" i="2"/>
  <c r="C954" i="4" s="1"/>
  <c r="C975" i="2"/>
  <c r="B975" i="2"/>
  <c r="Q975" i="2"/>
  <c r="C986" i="4" s="1"/>
  <c r="C1023" i="2"/>
  <c r="B1023" i="2"/>
  <c r="Q1023" i="2"/>
  <c r="C1034" i="4" s="1"/>
  <c r="C1055" i="2"/>
  <c r="B1055" i="2"/>
  <c r="Q1055" i="2"/>
  <c r="C1066" i="4" s="1"/>
  <c r="C1087" i="2"/>
  <c r="B1087" i="2"/>
  <c r="Q1087" i="2"/>
  <c r="C1098" i="4" s="1"/>
  <c r="C1111" i="2"/>
  <c r="B1111" i="2"/>
  <c r="Q1111" i="2"/>
  <c r="C1122" i="4" s="1"/>
  <c r="C1143" i="2"/>
  <c r="B1143" i="2"/>
  <c r="Q1143" i="2"/>
  <c r="C1154" i="4" s="1"/>
  <c r="C1159" i="2"/>
  <c r="B1159" i="2"/>
  <c r="Q1159" i="2"/>
  <c r="C1170" i="4" s="1"/>
  <c r="C1199" i="2"/>
  <c r="B1199" i="2"/>
  <c r="Q1199" i="2"/>
  <c r="C1210" i="4" s="1"/>
  <c r="C1215" i="2"/>
  <c r="B1215" i="2"/>
  <c r="Q1215" i="2"/>
  <c r="C1226" i="4" s="1"/>
  <c r="C1247" i="2"/>
  <c r="B1247" i="2"/>
  <c r="Q1247" i="2"/>
  <c r="C1258" i="4" s="1"/>
  <c r="C1271" i="2"/>
  <c r="B1271" i="2"/>
  <c r="Q1271" i="2"/>
  <c r="C1282" i="4" s="1"/>
  <c r="C1311" i="2"/>
  <c r="D1311" i="2" s="1"/>
  <c r="B1311" i="2"/>
  <c r="Q1311" i="2"/>
  <c r="C1322" i="4" s="1"/>
  <c r="C1343" i="2"/>
  <c r="B1343" i="2"/>
  <c r="Q1343" i="2"/>
  <c r="C1354" i="4" s="1"/>
  <c r="C1375" i="2"/>
  <c r="B1375" i="2"/>
  <c r="Q1375" i="2"/>
  <c r="C1386" i="4" s="1"/>
  <c r="C1415" i="2"/>
  <c r="B1415" i="2"/>
  <c r="Q1415" i="2"/>
  <c r="C1426" i="4" s="1"/>
  <c r="C1479" i="2"/>
  <c r="D1479" i="2" s="1"/>
  <c r="B1479" i="2"/>
  <c r="Q1479" i="2"/>
  <c r="C1490" i="4" s="1"/>
  <c r="C8" i="2"/>
  <c r="B8" i="2"/>
  <c r="C56" i="2"/>
  <c r="B56" i="2"/>
  <c r="C104" i="2"/>
  <c r="B104" i="2"/>
  <c r="C144" i="2"/>
  <c r="B144" i="2"/>
  <c r="C184" i="2"/>
  <c r="B184" i="2"/>
  <c r="C232" i="2"/>
  <c r="B232" i="2"/>
  <c r="C272" i="2"/>
  <c r="B272" i="2"/>
  <c r="C312" i="2"/>
  <c r="B312" i="2"/>
  <c r="C352" i="2"/>
  <c r="B352" i="2"/>
  <c r="C376" i="2"/>
  <c r="B376" i="2"/>
  <c r="Q376" i="2"/>
  <c r="C387" i="4" s="1"/>
  <c r="C408" i="2"/>
  <c r="B408" i="2"/>
  <c r="Q408" i="2"/>
  <c r="C419" i="4" s="1"/>
  <c r="C424" i="2"/>
  <c r="B424" i="2"/>
  <c r="Q424" i="2"/>
  <c r="C435" i="4" s="1"/>
  <c r="C464" i="2"/>
  <c r="B464" i="2"/>
  <c r="Q464" i="2"/>
  <c r="C475" i="4" s="1"/>
  <c r="C480" i="2"/>
  <c r="B480" i="2"/>
  <c r="Q480" i="2"/>
  <c r="C491" i="4" s="1"/>
  <c r="C512" i="2"/>
  <c r="B512" i="2"/>
  <c r="Q512" i="2"/>
  <c r="C523" i="4" s="1"/>
  <c r="C552" i="2"/>
  <c r="B552" i="2"/>
  <c r="Q552" i="2"/>
  <c r="C563" i="4" s="1"/>
  <c r="C584" i="2"/>
  <c r="B584" i="2"/>
  <c r="Q584" i="2"/>
  <c r="C595" i="4" s="1"/>
  <c r="C616" i="2"/>
  <c r="B616" i="2"/>
  <c r="Q616" i="2"/>
  <c r="C627" i="4" s="1"/>
  <c r="C656" i="2"/>
  <c r="B656" i="2"/>
  <c r="Q656" i="2"/>
  <c r="C667" i="4" s="1"/>
  <c r="C688" i="2"/>
  <c r="B688" i="2"/>
  <c r="Q688" i="2"/>
  <c r="C699" i="4" s="1"/>
  <c r="C712" i="2"/>
  <c r="B712" i="2"/>
  <c r="Q712" i="2"/>
  <c r="C723" i="4" s="1"/>
  <c r="C744" i="2"/>
  <c r="B744" i="2"/>
  <c r="Q744" i="2"/>
  <c r="C755" i="4" s="1"/>
  <c r="C768" i="2"/>
  <c r="B768" i="2"/>
  <c r="Q768" i="2"/>
  <c r="C779" i="4" s="1"/>
  <c r="C792" i="2"/>
  <c r="B792" i="2"/>
  <c r="Q792" i="2"/>
  <c r="C803" i="4" s="1"/>
  <c r="C824" i="2"/>
  <c r="B824" i="2"/>
  <c r="Q824" i="2"/>
  <c r="C835" i="4" s="1"/>
  <c r="C840" i="2"/>
  <c r="D840" i="2" s="1"/>
  <c r="B840" i="2"/>
  <c r="Q840" i="2"/>
  <c r="C851" i="4" s="1"/>
  <c r="C856" i="2"/>
  <c r="B856" i="2"/>
  <c r="Q856" i="2"/>
  <c r="C867" i="4" s="1"/>
  <c r="C880" i="2"/>
  <c r="B880" i="2"/>
  <c r="Q880" i="2"/>
  <c r="C891" i="4" s="1"/>
  <c r="C912" i="2"/>
  <c r="B912" i="2"/>
  <c r="Q912" i="2"/>
  <c r="C923" i="4" s="1"/>
  <c r="C928" i="2"/>
  <c r="B928" i="2"/>
  <c r="Q928" i="2"/>
  <c r="C939" i="4" s="1"/>
  <c r="C952" i="2"/>
  <c r="B952" i="2"/>
  <c r="Q952" i="2"/>
  <c r="C963" i="4" s="1"/>
  <c r="C976" i="2"/>
  <c r="B976" i="2"/>
  <c r="Q976" i="2"/>
  <c r="C987" i="4" s="1"/>
  <c r="C1000" i="2"/>
  <c r="B1000" i="2"/>
  <c r="Q1000" i="2"/>
  <c r="C1011" i="4" s="1"/>
  <c r="C1024" i="2"/>
  <c r="B1024" i="2"/>
  <c r="Q1024" i="2"/>
  <c r="C1035" i="4" s="1"/>
  <c r="C1048" i="2"/>
  <c r="B1048" i="2"/>
  <c r="Q1048" i="2"/>
  <c r="C1059" i="4" s="1"/>
  <c r="C1080" i="2"/>
  <c r="B1080" i="2"/>
  <c r="Q1080" i="2"/>
  <c r="C1091" i="4" s="1"/>
  <c r="C1104" i="2"/>
  <c r="B1104" i="2"/>
  <c r="Q1104" i="2"/>
  <c r="C1115" i="4" s="1"/>
  <c r="C1128" i="2"/>
  <c r="B1128" i="2"/>
  <c r="Q1128" i="2"/>
  <c r="C1139" i="4" s="1"/>
  <c r="C1152" i="2"/>
  <c r="B1152" i="2"/>
  <c r="Q1152" i="2"/>
  <c r="C1163" i="4" s="1"/>
  <c r="C1184" i="2"/>
  <c r="B1184" i="2"/>
  <c r="Q1184" i="2"/>
  <c r="C1195" i="4" s="1"/>
  <c r="C1240" i="2"/>
  <c r="B1240" i="2"/>
  <c r="Q1240" i="2"/>
  <c r="C1251" i="4" s="1"/>
  <c r="C1496" i="2"/>
  <c r="B1496" i="2"/>
  <c r="Q1496" i="2"/>
  <c r="C1507" i="4" s="1"/>
  <c r="C18" i="2"/>
  <c r="B18" i="2"/>
  <c r="C50" i="2"/>
  <c r="B50" i="2"/>
  <c r="C66" i="2"/>
  <c r="B66" i="2"/>
  <c r="C106" i="2"/>
  <c r="B106" i="2"/>
  <c r="C130" i="2"/>
  <c r="B130" i="2"/>
  <c r="C19" i="2"/>
  <c r="B19" i="2"/>
  <c r="C35" i="2"/>
  <c r="B35" i="2"/>
  <c r="C43" i="2"/>
  <c r="B43" i="2"/>
  <c r="C51" i="2"/>
  <c r="B51" i="2"/>
  <c r="C59" i="2"/>
  <c r="B59" i="2"/>
  <c r="C67" i="2"/>
  <c r="B67" i="2"/>
  <c r="C75" i="2"/>
  <c r="B75" i="2"/>
  <c r="C83" i="2"/>
  <c r="B83" i="2"/>
  <c r="C91" i="2"/>
  <c r="B91" i="2"/>
  <c r="C99" i="2"/>
  <c r="B99" i="2"/>
  <c r="C107" i="2"/>
  <c r="B107" i="2"/>
  <c r="C115" i="2"/>
  <c r="B115" i="2"/>
  <c r="C123" i="2"/>
  <c r="B123" i="2"/>
  <c r="C131" i="2"/>
  <c r="B131" i="2"/>
  <c r="C139" i="2"/>
  <c r="B139" i="2"/>
  <c r="C147" i="2"/>
  <c r="B147" i="2"/>
  <c r="C155" i="2"/>
  <c r="B155" i="2"/>
  <c r="C163" i="2"/>
  <c r="B163" i="2"/>
  <c r="C171" i="2"/>
  <c r="B171" i="2"/>
  <c r="C179" i="2"/>
  <c r="B179" i="2"/>
  <c r="C187" i="2"/>
  <c r="B187" i="2"/>
  <c r="C195" i="2"/>
  <c r="B195" i="2"/>
  <c r="C203" i="2"/>
  <c r="B203" i="2"/>
  <c r="C211" i="2"/>
  <c r="B211" i="2"/>
  <c r="C219" i="2"/>
  <c r="B219" i="2"/>
  <c r="C227" i="2"/>
  <c r="B227" i="2"/>
  <c r="C235" i="2"/>
  <c r="B235" i="2"/>
  <c r="C243" i="2"/>
  <c r="B243" i="2"/>
  <c r="C251" i="2"/>
  <c r="B251" i="2"/>
  <c r="C259" i="2"/>
  <c r="B259" i="2"/>
  <c r="C267" i="2"/>
  <c r="B267" i="2"/>
  <c r="C275" i="2"/>
  <c r="B275" i="2"/>
  <c r="C283" i="2"/>
  <c r="B283" i="2"/>
  <c r="C291" i="2"/>
  <c r="B291" i="2"/>
  <c r="C299" i="2"/>
  <c r="B299" i="2"/>
  <c r="C307" i="2"/>
  <c r="B307" i="2"/>
  <c r="C315" i="2"/>
  <c r="B315" i="2"/>
  <c r="C323" i="2"/>
  <c r="B323" i="2"/>
  <c r="C331" i="2"/>
  <c r="B331" i="2"/>
  <c r="C339" i="2"/>
  <c r="B339" i="2"/>
  <c r="C347" i="2"/>
  <c r="B347" i="2"/>
  <c r="C355" i="2"/>
  <c r="B355" i="2"/>
  <c r="C363" i="2"/>
  <c r="B363" i="2"/>
  <c r="Q363" i="2"/>
  <c r="C374" i="4" s="1"/>
  <c r="C371" i="2"/>
  <c r="B371" i="2"/>
  <c r="Q371" i="2"/>
  <c r="C382" i="4" s="1"/>
  <c r="C379" i="2"/>
  <c r="B379" i="2"/>
  <c r="Q379" i="2"/>
  <c r="C390" i="4" s="1"/>
  <c r="C387" i="2"/>
  <c r="B387" i="2"/>
  <c r="Q387" i="2"/>
  <c r="C398" i="4" s="1"/>
  <c r="C395" i="2"/>
  <c r="B395" i="2"/>
  <c r="Q395" i="2"/>
  <c r="C406" i="4" s="1"/>
  <c r="C403" i="2"/>
  <c r="B403" i="2"/>
  <c r="Q403" i="2"/>
  <c r="C414" i="4" s="1"/>
  <c r="C411" i="2"/>
  <c r="B411" i="2"/>
  <c r="Q411" i="2"/>
  <c r="C422" i="4" s="1"/>
  <c r="C419" i="2"/>
  <c r="B419" i="2"/>
  <c r="Q419" i="2"/>
  <c r="C430" i="4" s="1"/>
  <c r="C427" i="2"/>
  <c r="B427" i="2"/>
  <c r="Q427" i="2"/>
  <c r="C438" i="4" s="1"/>
  <c r="C435" i="2"/>
  <c r="B435" i="2"/>
  <c r="Q435" i="2"/>
  <c r="C446" i="4" s="1"/>
  <c r="C443" i="2"/>
  <c r="B443" i="2"/>
  <c r="Q443" i="2"/>
  <c r="C454" i="4" s="1"/>
  <c r="C451" i="2"/>
  <c r="B451" i="2"/>
  <c r="Q451" i="2"/>
  <c r="C462" i="4" s="1"/>
  <c r="C459" i="2"/>
  <c r="B459" i="2"/>
  <c r="Q459" i="2"/>
  <c r="C470" i="4" s="1"/>
  <c r="C467" i="2"/>
  <c r="B467" i="2"/>
  <c r="Q467" i="2"/>
  <c r="C478" i="4" s="1"/>
  <c r="C475" i="2"/>
  <c r="B475" i="2"/>
  <c r="Q475" i="2"/>
  <c r="C486" i="4" s="1"/>
  <c r="C483" i="2"/>
  <c r="B483" i="2"/>
  <c r="Q483" i="2"/>
  <c r="C494" i="4" s="1"/>
  <c r="C491" i="2"/>
  <c r="B491" i="2"/>
  <c r="Q491" i="2"/>
  <c r="C502" i="4" s="1"/>
  <c r="C499" i="2"/>
  <c r="B499" i="2"/>
  <c r="Q499" i="2"/>
  <c r="C510" i="4" s="1"/>
  <c r="C507" i="2"/>
  <c r="B507" i="2"/>
  <c r="Q507" i="2"/>
  <c r="C518" i="4" s="1"/>
  <c r="C515" i="2"/>
  <c r="D515" i="2" s="1"/>
  <c r="B515" i="2"/>
  <c r="Q515" i="2"/>
  <c r="C526" i="4" s="1"/>
  <c r="C523" i="2"/>
  <c r="B523" i="2"/>
  <c r="Q523" i="2"/>
  <c r="C534" i="4" s="1"/>
  <c r="C531" i="2"/>
  <c r="B531" i="2"/>
  <c r="Q531" i="2"/>
  <c r="C542" i="4" s="1"/>
  <c r="C539" i="2"/>
  <c r="B539" i="2"/>
  <c r="Q539" i="2"/>
  <c r="C550" i="4" s="1"/>
  <c r="C547" i="2"/>
  <c r="B547" i="2"/>
  <c r="Q547" i="2"/>
  <c r="C558" i="4" s="1"/>
  <c r="C555" i="2"/>
  <c r="B555" i="2"/>
  <c r="Q555" i="2"/>
  <c r="C566" i="4" s="1"/>
  <c r="C563" i="2"/>
  <c r="D563" i="2" s="1"/>
  <c r="B563" i="2"/>
  <c r="Q563" i="2"/>
  <c r="C574" i="4" s="1"/>
  <c r="C571" i="2"/>
  <c r="B571" i="2"/>
  <c r="Q571" i="2"/>
  <c r="C582" i="4" s="1"/>
  <c r="C579" i="2"/>
  <c r="B579" i="2"/>
  <c r="Q579" i="2"/>
  <c r="C590" i="4" s="1"/>
  <c r="C587" i="2"/>
  <c r="B587" i="2"/>
  <c r="Q587" i="2"/>
  <c r="C598" i="4" s="1"/>
  <c r="C595" i="2"/>
  <c r="B595" i="2"/>
  <c r="Q595" i="2"/>
  <c r="C606" i="4" s="1"/>
  <c r="C603" i="2"/>
  <c r="B603" i="2"/>
  <c r="Q603" i="2"/>
  <c r="C614" i="4" s="1"/>
  <c r="C611" i="2"/>
  <c r="B611" i="2"/>
  <c r="Q611" i="2"/>
  <c r="C622" i="4" s="1"/>
  <c r="C619" i="2"/>
  <c r="B619" i="2"/>
  <c r="Q619" i="2"/>
  <c r="C630" i="4" s="1"/>
  <c r="C627" i="2"/>
  <c r="B627" i="2"/>
  <c r="Q627" i="2"/>
  <c r="C638" i="4" s="1"/>
  <c r="C635" i="2"/>
  <c r="B635" i="2"/>
  <c r="Q635" i="2"/>
  <c r="C646" i="4" s="1"/>
  <c r="C643" i="2"/>
  <c r="B643" i="2"/>
  <c r="Q643" i="2"/>
  <c r="C654" i="4" s="1"/>
  <c r="C651" i="2"/>
  <c r="B651" i="2"/>
  <c r="Q651" i="2"/>
  <c r="C662" i="4" s="1"/>
  <c r="C659" i="2"/>
  <c r="B659" i="2"/>
  <c r="Q659" i="2"/>
  <c r="C670" i="4" s="1"/>
  <c r="C667" i="2"/>
  <c r="B667" i="2"/>
  <c r="Q667" i="2"/>
  <c r="C678" i="4" s="1"/>
  <c r="C675" i="2"/>
  <c r="B675" i="2"/>
  <c r="Q675" i="2"/>
  <c r="C686" i="4" s="1"/>
  <c r="C683" i="2"/>
  <c r="B683" i="2"/>
  <c r="Q683" i="2"/>
  <c r="C694" i="4" s="1"/>
  <c r="C691" i="2"/>
  <c r="B691" i="2"/>
  <c r="Q691" i="2"/>
  <c r="C702" i="4" s="1"/>
  <c r="C699" i="2"/>
  <c r="B699" i="2"/>
  <c r="Q699" i="2"/>
  <c r="C710" i="4" s="1"/>
  <c r="C707" i="2"/>
  <c r="B707" i="2"/>
  <c r="Q707" i="2"/>
  <c r="C718" i="4" s="1"/>
  <c r="C715" i="2"/>
  <c r="B715" i="2"/>
  <c r="Q715" i="2"/>
  <c r="C726" i="4" s="1"/>
  <c r="C723" i="2"/>
  <c r="D723" i="2" s="1"/>
  <c r="B723" i="2"/>
  <c r="Q723" i="2"/>
  <c r="C734" i="4" s="1"/>
  <c r="C731" i="2"/>
  <c r="B731" i="2"/>
  <c r="Q731" i="2"/>
  <c r="C742" i="4" s="1"/>
  <c r="C739" i="2"/>
  <c r="B739" i="2"/>
  <c r="Q739" i="2"/>
  <c r="C750" i="4" s="1"/>
  <c r="C747" i="2"/>
  <c r="B747" i="2"/>
  <c r="Q747" i="2"/>
  <c r="C758" i="4" s="1"/>
  <c r="C755" i="2"/>
  <c r="B755" i="2"/>
  <c r="Q755" i="2"/>
  <c r="C766" i="4" s="1"/>
  <c r="C763" i="2"/>
  <c r="B763" i="2"/>
  <c r="Q763" i="2"/>
  <c r="C774" i="4" s="1"/>
  <c r="C771" i="2"/>
  <c r="B771" i="2"/>
  <c r="Q771" i="2"/>
  <c r="C782" i="4" s="1"/>
  <c r="C779" i="2"/>
  <c r="B779" i="2"/>
  <c r="Q779" i="2"/>
  <c r="C790" i="4" s="1"/>
  <c r="C787" i="2"/>
  <c r="B787" i="2"/>
  <c r="Q787" i="2"/>
  <c r="C798" i="4" s="1"/>
  <c r="C795" i="2"/>
  <c r="B795" i="2"/>
  <c r="Q795" i="2"/>
  <c r="C806" i="4" s="1"/>
  <c r="C803" i="2"/>
  <c r="B803" i="2"/>
  <c r="Q803" i="2"/>
  <c r="C814" i="4" s="1"/>
  <c r="C811" i="2"/>
  <c r="B811" i="2"/>
  <c r="Q811" i="2"/>
  <c r="C822" i="4" s="1"/>
  <c r="C819" i="2"/>
  <c r="B819" i="2"/>
  <c r="Q819" i="2"/>
  <c r="C830" i="4" s="1"/>
  <c r="C827" i="2"/>
  <c r="D827" i="2" s="1"/>
  <c r="B827" i="2"/>
  <c r="Q827" i="2"/>
  <c r="C838" i="4" s="1"/>
  <c r="C835" i="2"/>
  <c r="B835" i="2"/>
  <c r="Q835" i="2"/>
  <c r="C846" i="4" s="1"/>
  <c r="C843" i="2"/>
  <c r="B843" i="2"/>
  <c r="Q843" i="2"/>
  <c r="C854" i="4" s="1"/>
  <c r="C851" i="2"/>
  <c r="B851" i="2"/>
  <c r="Q851" i="2"/>
  <c r="C862" i="4" s="1"/>
  <c r="C859" i="2"/>
  <c r="D859" i="2" s="1"/>
  <c r="B859" i="2"/>
  <c r="Q859" i="2"/>
  <c r="C870" i="4" s="1"/>
  <c r="C867" i="2"/>
  <c r="B867" i="2"/>
  <c r="Q867" i="2"/>
  <c r="C878" i="4" s="1"/>
  <c r="C875" i="2"/>
  <c r="D875" i="2" s="1"/>
  <c r="B875" i="2"/>
  <c r="Q875" i="2"/>
  <c r="C886" i="4" s="1"/>
  <c r="C883" i="2"/>
  <c r="B883" i="2"/>
  <c r="Q883" i="2"/>
  <c r="C894" i="4" s="1"/>
  <c r="C891" i="2"/>
  <c r="B891" i="2"/>
  <c r="Q891" i="2"/>
  <c r="C902" i="4" s="1"/>
  <c r="C899" i="2"/>
  <c r="B899" i="2"/>
  <c r="Q899" i="2"/>
  <c r="C910" i="4" s="1"/>
  <c r="C907" i="2"/>
  <c r="B907" i="2"/>
  <c r="Q907" i="2"/>
  <c r="C918" i="4" s="1"/>
  <c r="C915" i="2"/>
  <c r="B915" i="2"/>
  <c r="Q915" i="2"/>
  <c r="C926" i="4" s="1"/>
  <c r="C923" i="2"/>
  <c r="B923" i="2"/>
  <c r="Q923" i="2"/>
  <c r="C934" i="4" s="1"/>
  <c r="C931" i="2"/>
  <c r="B931" i="2"/>
  <c r="Q931" i="2"/>
  <c r="C942" i="4" s="1"/>
  <c r="C939" i="2"/>
  <c r="B939" i="2"/>
  <c r="Q939" i="2"/>
  <c r="C950" i="4" s="1"/>
  <c r="C947" i="2"/>
  <c r="B947" i="2"/>
  <c r="Q947" i="2"/>
  <c r="C958" i="4" s="1"/>
  <c r="C955" i="2"/>
  <c r="B955" i="2"/>
  <c r="Q955" i="2"/>
  <c r="C966" i="4" s="1"/>
  <c r="C963" i="2"/>
  <c r="B963" i="2"/>
  <c r="Q963" i="2"/>
  <c r="C974" i="4" s="1"/>
  <c r="C971" i="2"/>
  <c r="B971" i="2"/>
  <c r="Q971" i="2"/>
  <c r="C982" i="4" s="1"/>
  <c r="C979" i="2"/>
  <c r="B979" i="2"/>
  <c r="Q979" i="2"/>
  <c r="C990" i="4" s="1"/>
  <c r="C987" i="2"/>
  <c r="B987" i="2"/>
  <c r="Q987" i="2"/>
  <c r="C998" i="4" s="1"/>
  <c r="C995" i="2"/>
  <c r="B995" i="2"/>
  <c r="Q995" i="2"/>
  <c r="C1006" i="4" s="1"/>
  <c r="C1003" i="2"/>
  <c r="B1003" i="2"/>
  <c r="Q1003" i="2"/>
  <c r="C1014" i="4" s="1"/>
  <c r="C1011" i="2"/>
  <c r="B1011" i="2"/>
  <c r="Q1011" i="2"/>
  <c r="C1022" i="4" s="1"/>
  <c r="C1019" i="2"/>
  <c r="B1019" i="2"/>
  <c r="Q1019" i="2"/>
  <c r="C1030" i="4" s="1"/>
  <c r="C1027" i="2"/>
  <c r="B1027" i="2"/>
  <c r="Q1027" i="2"/>
  <c r="C1038" i="4" s="1"/>
  <c r="C1035" i="2"/>
  <c r="B1035" i="2"/>
  <c r="Q1035" i="2"/>
  <c r="C1046" i="4" s="1"/>
  <c r="C1043" i="2"/>
  <c r="B1043" i="2"/>
  <c r="Q1043" i="2"/>
  <c r="C1054" i="4" s="1"/>
  <c r="C1051" i="2"/>
  <c r="B1051" i="2"/>
  <c r="Q1051" i="2"/>
  <c r="C1062" i="4" s="1"/>
  <c r="C1059" i="2"/>
  <c r="B1059" i="2"/>
  <c r="Q1059" i="2"/>
  <c r="C1070" i="4" s="1"/>
  <c r="C1067" i="2"/>
  <c r="B1067" i="2"/>
  <c r="Q1067" i="2"/>
  <c r="C1078" i="4" s="1"/>
  <c r="C1075" i="2"/>
  <c r="B1075" i="2"/>
  <c r="Q1075" i="2"/>
  <c r="C1086" i="4" s="1"/>
  <c r="C1083" i="2"/>
  <c r="B1083" i="2"/>
  <c r="Q1083" i="2"/>
  <c r="C1094" i="4" s="1"/>
  <c r="C1091" i="2"/>
  <c r="B1091" i="2"/>
  <c r="Q1091" i="2"/>
  <c r="C1102" i="4" s="1"/>
  <c r="C1099" i="2"/>
  <c r="B1099" i="2"/>
  <c r="Q1099" i="2"/>
  <c r="C1110" i="4" s="1"/>
  <c r="C1107" i="2"/>
  <c r="B1107" i="2"/>
  <c r="Q1107" i="2"/>
  <c r="C1118" i="4" s="1"/>
  <c r="C1115" i="2"/>
  <c r="B1115" i="2"/>
  <c r="Q1115" i="2"/>
  <c r="C1126" i="4" s="1"/>
  <c r="C1123" i="2"/>
  <c r="B1123" i="2"/>
  <c r="Q1123" i="2"/>
  <c r="C1134" i="4" s="1"/>
  <c r="C1131" i="2"/>
  <c r="B1131" i="2"/>
  <c r="Q1131" i="2"/>
  <c r="C1142" i="4" s="1"/>
  <c r="C1139" i="2"/>
  <c r="B1139" i="2"/>
  <c r="Q1139" i="2"/>
  <c r="C1150" i="4" s="1"/>
  <c r="C1147" i="2"/>
  <c r="B1147" i="2"/>
  <c r="Q1147" i="2"/>
  <c r="C1158" i="4" s="1"/>
  <c r="C1155" i="2"/>
  <c r="B1155" i="2"/>
  <c r="Q1155" i="2"/>
  <c r="C1166" i="4" s="1"/>
  <c r="C1163" i="2"/>
  <c r="B1163" i="2"/>
  <c r="Q1163" i="2"/>
  <c r="C1174" i="4" s="1"/>
  <c r="C1171" i="2"/>
  <c r="B1171" i="2"/>
  <c r="Q1171" i="2"/>
  <c r="C1182" i="4" s="1"/>
  <c r="C1179" i="2"/>
  <c r="B1179" i="2"/>
  <c r="Q1179" i="2"/>
  <c r="C1190" i="4" s="1"/>
  <c r="C1187" i="2"/>
  <c r="B1187" i="2"/>
  <c r="Q1187" i="2"/>
  <c r="C1198" i="4" s="1"/>
  <c r="C1195" i="2"/>
  <c r="B1195" i="2"/>
  <c r="Q1195" i="2"/>
  <c r="C1206" i="4" s="1"/>
  <c r="C1203" i="2"/>
  <c r="B1203" i="2"/>
  <c r="Q1203" i="2"/>
  <c r="C1214" i="4" s="1"/>
  <c r="C1211" i="2"/>
  <c r="B1211" i="2"/>
  <c r="Q1211" i="2"/>
  <c r="C1222" i="4" s="1"/>
  <c r="C1219" i="2"/>
  <c r="B1219" i="2"/>
  <c r="Q1219" i="2"/>
  <c r="C1230" i="4" s="1"/>
  <c r="C1227" i="2"/>
  <c r="B1227" i="2"/>
  <c r="Q1227" i="2"/>
  <c r="C1238" i="4" s="1"/>
  <c r="C1235" i="2"/>
  <c r="B1235" i="2"/>
  <c r="Q1235" i="2"/>
  <c r="C1246" i="4" s="1"/>
  <c r="C1243" i="2"/>
  <c r="B1243" i="2"/>
  <c r="Q1243" i="2"/>
  <c r="C1254" i="4" s="1"/>
  <c r="C1251" i="2"/>
  <c r="B1251" i="2"/>
  <c r="Q1251" i="2"/>
  <c r="C1262" i="4" s="1"/>
  <c r="C1259" i="2"/>
  <c r="B1259" i="2"/>
  <c r="Q1259" i="2"/>
  <c r="C1270" i="4" s="1"/>
  <c r="C1267" i="2"/>
  <c r="B1267" i="2"/>
  <c r="Q1267" i="2"/>
  <c r="C1278" i="4" s="1"/>
  <c r="C1275" i="2"/>
  <c r="B1275" i="2"/>
  <c r="Q1275" i="2"/>
  <c r="C1286" i="4" s="1"/>
  <c r="C1283" i="2"/>
  <c r="B1283" i="2"/>
  <c r="Q1283" i="2"/>
  <c r="C1294" i="4" s="1"/>
  <c r="C1291" i="2"/>
  <c r="B1291" i="2"/>
  <c r="Q1291" i="2"/>
  <c r="C1302" i="4" s="1"/>
  <c r="C1299" i="2"/>
  <c r="D1299" i="2" s="1"/>
  <c r="B1299" i="2"/>
  <c r="Q1299" i="2"/>
  <c r="C1310" i="4" s="1"/>
  <c r="C1307" i="2"/>
  <c r="B1307" i="2"/>
  <c r="Q1307" i="2"/>
  <c r="C1318" i="4" s="1"/>
  <c r="C1315" i="2"/>
  <c r="B1315" i="2"/>
  <c r="Q1315" i="2"/>
  <c r="C1326" i="4" s="1"/>
  <c r="C1323" i="2"/>
  <c r="D1323" i="2" s="1"/>
  <c r="B1323" i="2"/>
  <c r="Q1323" i="2"/>
  <c r="C1334" i="4" s="1"/>
  <c r="C1331" i="2"/>
  <c r="D1331" i="2" s="1"/>
  <c r="B1331" i="2"/>
  <c r="Q1331" i="2"/>
  <c r="C1342" i="4" s="1"/>
  <c r="C1339" i="2"/>
  <c r="B1339" i="2"/>
  <c r="Q1339" i="2"/>
  <c r="C1350" i="4" s="1"/>
  <c r="C1347" i="2"/>
  <c r="B1347" i="2"/>
  <c r="Q1347" i="2"/>
  <c r="C1358" i="4" s="1"/>
  <c r="C1355" i="2"/>
  <c r="B1355" i="2"/>
  <c r="Q1355" i="2"/>
  <c r="C1366" i="4" s="1"/>
  <c r="C1363" i="2"/>
  <c r="B1363" i="2"/>
  <c r="Q1363" i="2"/>
  <c r="C1374" i="4" s="1"/>
  <c r="C1371" i="2"/>
  <c r="B1371" i="2"/>
  <c r="Q1371" i="2"/>
  <c r="C1382" i="4" s="1"/>
  <c r="C1379" i="2"/>
  <c r="B1379" i="2"/>
  <c r="Q1379" i="2"/>
  <c r="C1390" i="4" s="1"/>
  <c r="C1387" i="2"/>
  <c r="B1387" i="2"/>
  <c r="Q1387" i="2"/>
  <c r="C1398" i="4" s="1"/>
  <c r="C1395" i="2"/>
  <c r="B1395" i="2"/>
  <c r="Q1395" i="2"/>
  <c r="C1406" i="4" s="1"/>
  <c r="C1403" i="2"/>
  <c r="B1403" i="2"/>
  <c r="Q1403" i="2"/>
  <c r="C1414" i="4" s="1"/>
  <c r="C1411" i="2"/>
  <c r="B1411" i="2"/>
  <c r="Q1411" i="2"/>
  <c r="C1422" i="4" s="1"/>
  <c r="C1419" i="2"/>
  <c r="B1419" i="2"/>
  <c r="Q1419" i="2"/>
  <c r="C1430" i="4" s="1"/>
  <c r="C1427" i="2"/>
  <c r="B1427" i="2"/>
  <c r="Q1427" i="2"/>
  <c r="C1438" i="4" s="1"/>
  <c r="C1435" i="2"/>
  <c r="B1435" i="2"/>
  <c r="Q1435" i="2"/>
  <c r="C1446" i="4" s="1"/>
  <c r="C1443" i="2"/>
  <c r="B1443" i="2"/>
  <c r="Q1443" i="2"/>
  <c r="C1454" i="4" s="1"/>
  <c r="C1451" i="2"/>
  <c r="D1451" i="2" s="1"/>
  <c r="B1451" i="2"/>
  <c r="Q1451" i="2"/>
  <c r="C1462" i="4" s="1"/>
  <c r="C1459" i="2"/>
  <c r="B1459" i="2"/>
  <c r="Q1459" i="2"/>
  <c r="C1470" i="4" s="1"/>
  <c r="C1467" i="2"/>
  <c r="B1467" i="2"/>
  <c r="Q1467" i="2"/>
  <c r="C1478" i="4" s="1"/>
  <c r="C1475" i="2"/>
  <c r="B1475" i="2"/>
  <c r="Q1475" i="2"/>
  <c r="C1486" i="4" s="1"/>
  <c r="C1483" i="2"/>
  <c r="B1483" i="2"/>
  <c r="Q1483" i="2"/>
  <c r="C1494" i="4" s="1"/>
  <c r="C1491" i="2"/>
  <c r="B1491" i="2"/>
  <c r="Q1491" i="2"/>
  <c r="C1502" i="4" s="1"/>
  <c r="C1499" i="2"/>
  <c r="B1499" i="2"/>
  <c r="Q1499" i="2"/>
  <c r="C1510" i="4" s="1"/>
  <c r="C31" i="2"/>
  <c r="B31" i="2"/>
  <c r="C79" i="2"/>
  <c r="B79" i="2"/>
  <c r="C119" i="2"/>
  <c r="B119" i="2"/>
  <c r="C159" i="2"/>
  <c r="B159" i="2"/>
  <c r="C199" i="2"/>
  <c r="B199" i="2"/>
  <c r="C239" i="2"/>
  <c r="B239" i="2"/>
  <c r="C287" i="2"/>
  <c r="B287" i="2"/>
  <c r="C327" i="2"/>
  <c r="B327" i="2"/>
  <c r="C367" i="2"/>
  <c r="B367" i="2"/>
  <c r="Q367" i="2"/>
  <c r="C378" i="4" s="1"/>
  <c r="C415" i="2"/>
  <c r="B415" i="2"/>
  <c r="Q415" i="2"/>
  <c r="C426" i="4" s="1"/>
  <c r="C455" i="2"/>
  <c r="B455" i="2"/>
  <c r="Q455" i="2"/>
  <c r="C466" i="4" s="1"/>
  <c r="C503" i="2"/>
  <c r="B503" i="2"/>
  <c r="Q503" i="2"/>
  <c r="C514" i="4" s="1"/>
  <c r="C551" i="2"/>
  <c r="B551" i="2"/>
  <c r="Q551" i="2"/>
  <c r="C562" i="4" s="1"/>
  <c r="C607" i="2"/>
  <c r="B607" i="2"/>
  <c r="Q607" i="2"/>
  <c r="C618" i="4" s="1"/>
  <c r="C663" i="2"/>
  <c r="B663" i="2"/>
  <c r="Q663" i="2"/>
  <c r="C674" i="4" s="1"/>
  <c r="C719" i="2"/>
  <c r="B719" i="2"/>
  <c r="Q719" i="2"/>
  <c r="C730" i="4" s="1"/>
  <c r="C775" i="2"/>
  <c r="B775" i="2"/>
  <c r="Q775" i="2"/>
  <c r="C786" i="4" s="1"/>
  <c r="C815" i="2"/>
  <c r="B815" i="2"/>
  <c r="Q815" i="2"/>
  <c r="C826" i="4" s="1"/>
  <c r="C863" i="2"/>
  <c r="B863" i="2"/>
  <c r="Q863" i="2"/>
  <c r="C874" i="4" s="1"/>
  <c r="C911" i="2"/>
  <c r="B911" i="2"/>
  <c r="Q911" i="2"/>
  <c r="C922" i="4" s="1"/>
  <c r="C967" i="2"/>
  <c r="B967" i="2"/>
  <c r="Q967" i="2"/>
  <c r="C978" i="4" s="1"/>
  <c r="C1007" i="2"/>
  <c r="B1007" i="2"/>
  <c r="Q1007" i="2"/>
  <c r="C1018" i="4" s="1"/>
  <c r="C1063" i="2"/>
  <c r="B1063" i="2"/>
  <c r="Q1063" i="2"/>
  <c r="C1074" i="4" s="1"/>
  <c r="C1119" i="2"/>
  <c r="B1119" i="2"/>
  <c r="Q1119" i="2"/>
  <c r="C1130" i="4" s="1"/>
  <c r="C1175" i="2"/>
  <c r="B1175" i="2"/>
  <c r="Q1175" i="2"/>
  <c r="C1186" i="4" s="1"/>
  <c r="C1239" i="2"/>
  <c r="B1239" i="2"/>
  <c r="Q1239" i="2"/>
  <c r="C1250" i="4" s="1"/>
  <c r="C1279" i="2"/>
  <c r="B1279" i="2"/>
  <c r="Q1279" i="2"/>
  <c r="C1290" i="4" s="1"/>
  <c r="C1319" i="2"/>
  <c r="B1319" i="2"/>
  <c r="Q1319" i="2"/>
  <c r="C1330" i="4" s="1"/>
  <c r="C1351" i="2"/>
  <c r="B1351" i="2"/>
  <c r="Q1351" i="2"/>
  <c r="C1362" i="4" s="1"/>
  <c r="C1383" i="2"/>
  <c r="B1383" i="2"/>
  <c r="Q1383" i="2"/>
  <c r="C1394" i="4" s="1"/>
  <c r="C1407" i="2"/>
  <c r="B1407" i="2"/>
  <c r="Q1407" i="2"/>
  <c r="C1418" i="4" s="1"/>
  <c r="C1423" i="2"/>
  <c r="B1423" i="2"/>
  <c r="Q1423" i="2"/>
  <c r="C1434" i="4" s="1"/>
  <c r="C1431" i="2"/>
  <c r="B1431" i="2"/>
  <c r="Q1431" i="2"/>
  <c r="C1442" i="4" s="1"/>
  <c r="C1439" i="2"/>
  <c r="D1439" i="2" s="1"/>
  <c r="B1439" i="2"/>
  <c r="Q1439" i="2"/>
  <c r="C1450" i="4" s="1"/>
  <c r="C1447" i="2"/>
  <c r="D1447" i="2" s="1"/>
  <c r="B1447" i="2"/>
  <c r="Q1447" i="2"/>
  <c r="C1458" i="4" s="1"/>
  <c r="C1455" i="2"/>
  <c r="B1455" i="2"/>
  <c r="Q1455" i="2"/>
  <c r="C1466" i="4" s="1"/>
  <c r="C1487" i="2"/>
  <c r="B1487" i="2"/>
  <c r="Q1487" i="2"/>
  <c r="C1498" i="4" s="1"/>
  <c r="C16" i="2"/>
  <c r="B16" i="2"/>
  <c r="C64" i="2"/>
  <c r="B64" i="2"/>
  <c r="C112" i="2"/>
  <c r="B112" i="2"/>
  <c r="C152" i="2"/>
  <c r="B152" i="2"/>
  <c r="C192" i="2"/>
  <c r="B192" i="2"/>
  <c r="C248" i="2"/>
  <c r="B248" i="2"/>
  <c r="C288" i="2"/>
  <c r="B288" i="2"/>
  <c r="C336" i="2"/>
  <c r="B336" i="2"/>
  <c r="C392" i="2"/>
  <c r="B392" i="2"/>
  <c r="Q392" i="2"/>
  <c r="C403" i="4" s="1"/>
  <c r="C448" i="2"/>
  <c r="B448" i="2"/>
  <c r="Q448" i="2"/>
  <c r="C459" i="4" s="1"/>
  <c r="C504" i="2"/>
  <c r="B504" i="2"/>
  <c r="Q504" i="2"/>
  <c r="C515" i="4" s="1"/>
  <c r="C544" i="2"/>
  <c r="B544" i="2"/>
  <c r="Q544" i="2"/>
  <c r="C555" i="4" s="1"/>
  <c r="C592" i="2"/>
  <c r="B592" i="2"/>
  <c r="Q592" i="2"/>
  <c r="C603" i="4" s="1"/>
  <c r="C640" i="2"/>
  <c r="B640" i="2"/>
  <c r="Q640" i="2"/>
  <c r="C651" i="4" s="1"/>
  <c r="C696" i="2"/>
  <c r="B696" i="2"/>
  <c r="Q696" i="2"/>
  <c r="C707" i="4" s="1"/>
  <c r="C752" i="2"/>
  <c r="B752" i="2"/>
  <c r="Q752" i="2"/>
  <c r="C763" i="4" s="1"/>
  <c r="C816" i="2"/>
  <c r="B816" i="2"/>
  <c r="Q816" i="2"/>
  <c r="C827" i="4" s="1"/>
  <c r="C872" i="2"/>
  <c r="B872" i="2"/>
  <c r="Q872" i="2"/>
  <c r="C883" i="4" s="1"/>
  <c r="C920" i="2"/>
  <c r="B920" i="2"/>
  <c r="Q920" i="2"/>
  <c r="C931" i="4" s="1"/>
  <c r="C968" i="2"/>
  <c r="B968" i="2"/>
  <c r="Q968" i="2"/>
  <c r="C979" i="4" s="1"/>
  <c r="C1016" i="2"/>
  <c r="B1016" i="2"/>
  <c r="Q1016" i="2"/>
  <c r="C1027" i="4" s="1"/>
  <c r="C1064" i="2"/>
  <c r="B1064" i="2"/>
  <c r="Q1064" i="2"/>
  <c r="C1075" i="4" s="1"/>
  <c r="C1088" i="2"/>
  <c r="B1088" i="2"/>
  <c r="Q1088" i="2"/>
  <c r="C1099" i="4" s="1"/>
  <c r="C1120" i="2"/>
  <c r="B1120" i="2"/>
  <c r="Q1120" i="2"/>
  <c r="C1131" i="4" s="1"/>
  <c r="C1144" i="2"/>
  <c r="B1144" i="2"/>
  <c r="Q1144" i="2"/>
  <c r="C1155" i="4" s="1"/>
  <c r="C1160" i="2"/>
  <c r="B1160" i="2"/>
  <c r="Q1160" i="2"/>
  <c r="C1171" i="4" s="1"/>
  <c r="C1176" i="2"/>
  <c r="B1176" i="2"/>
  <c r="Q1176" i="2"/>
  <c r="C1187" i="4" s="1"/>
  <c r="C1200" i="2"/>
  <c r="B1200" i="2"/>
  <c r="Q1200" i="2"/>
  <c r="C1211" i="4" s="1"/>
  <c r="C1208" i="2"/>
  <c r="B1208" i="2"/>
  <c r="Q1208" i="2"/>
  <c r="C1219" i="4" s="1"/>
  <c r="C1216" i="2"/>
  <c r="B1216" i="2"/>
  <c r="Q1216" i="2"/>
  <c r="C1227" i="4" s="1"/>
  <c r="C1224" i="2"/>
  <c r="D1224" i="2" s="1"/>
  <c r="B1224" i="2"/>
  <c r="Q1224" i="2"/>
  <c r="C1235" i="4" s="1"/>
  <c r="C1232" i="2"/>
  <c r="D1232" i="2" s="1"/>
  <c r="B1232" i="2"/>
  <c r="Q1232" i="2"/>
  <c r="C1243" i="4" s="1"/>
  <c r="C1256" i="2"/>
  <c r="B1256" i="2"/>
  <c r="Q1256" i="2"/>
  <c r="C1267" i="4" s="1"/>
  <c r="C1264" i="2"/>
  <c r="B1264" i="2"/>
  <c r="Q1264" i="2"/>
  <c r="C1275" i="4" s="1"/>
  <c r="C1272" i="2"/>
  <c r="B1272" i="2"/>
  <c r="Q1272" i="2"/>
  <c r="C1283" i="4" s="1"/>
  <c r="C1280" i="2"/>
  <c r="B1280" i="2"/>
  <c r="Q1280" i="2"/>
  <c r="C1291" i="4" s="1"/>
  <c r="C1288" i="2"/>
  <c r="D1288" i="2" s="1"/>
  <c r="B1288" i="2"/>
  <c r="Q1288" i="2"/>
  <c r="C1299" i="4" s="1"/>
  <c r="C1296" i="2"/>
  <c r="D1296" i="2" s="1"/>
  <c r="B1296" i="2"/>
  <c r="Q1296" i="2"/>
  <c r="C1307" i="4" s="1"/>
  <c r="C1304" i="2"/>
  <c r="B1304" i="2"/>
  <c r="Q1304" i="2"/>
  <c r="C1315" i="4" s="1"/>
  <c r="C1312" i="2"/>
  <c r="B1312" i="2"/>
  <c r="Q1312" i="2"/>
  <c r="C1323" i="4" s="1"/>
  <c r="C1320" i="2"/>
  <c r="B1320" i="2"/>
  <c r="Q1320" i="2"/>
  <c r="C1331" i="4" s="1"/>
  <c r="C1328" i="2"/>
  <c r="B1328" i="2"/>
  <c r="Q1328" i="2"/>
  <c r="C1339" i="4" s="1"/>
  <c r="C1336" i="2"/>
  <c r="B1336" i="2"/>
  <c r="Q1336" i="2"/>
  <c r="C1347" i="4" s="1"/>
  <c r="C1344" i="2"/>
  <c r="B1344" i="2"/>
  <c r="Q1344" i="2"/>
  <c r="C1355" i="4" s="1"/>
  <c r="C1352" i="2"/>
  <c r="D1352" i="2" s="1"/>
  <c r="B1352" i="2"/>
  <c r="Q1352" i="2"/>
  <c r="C1363" i="4" s="1"/>
  <c r="C1360" i="2"/>
  <c r="B1360" i="2"/>
  <c r="Q1360" i="2"/>
  <c r="C1371" i="4" s="1"/>
  <c r="C1368" i="2"/>
  <c r="D1368" i="2" s="1"/>
  <c r="B1368" i="2"/>
  <c r="Q1368" i="2"/>
  <c r="C1379" i="4" s="1"/>
  <c r="C1376" i="2"/>
  <c r="B1376" i="2"/>
  <c r="Q1376" i="2"/>
  <c r="C1387" i="4" s="1"/>
  <c r="C1384" i="2"/>
  <c r="B1384" i="2"/>
  <c r="Q1384" i="2"/>
  <c r="C1395" i="4" s="1"/>
  <c r="C1392" i="2"/>
  <c r="B1392" i="2"/>
  <c r="Q1392" i="2"/>
  <c r="C1403" i="4" s="1"/>
  <c r="C1400" i="2"/>
  <c r="D1400" i="2" s="1"/>
  <c r="B1400" i="2"/>
  <c r="Q1400" i="2"/>
  <c r="C1411" i="4" s="1"/>
  <c r="C1408" i="2"/>
  <c r="D1408" i="2" s="1"/>
  <c r="B1408" i="2"/>
  <c r="Q1408" i="2"/>
  <c r="C1419" i="4" s="1"/>
  <c r="C1416" i="2"/>
  <c r="D1416" i="2" s="1"/>
  <c r="B1416" i="2"/>
  <c r="Q1416" i="2"/>
  <c r="C1427" i="4" s="1"/>
  <c r="C1424" i="2"/>
  <c r="B1424" i="2"/>
  <c r="Q1424" i="2"/>
  <c r="C1435" i="4" s="1"/>
  <c r="C1432" i="2"/>
  <c r="B1432" i="2"/>
  <c r="Q1432" i="2"/>
  <c r="C1443" i="4" s="1"/>
  <c r="C1440" i="2"/>
  <c r="B1440" i="2"/>
  <c r="Q1440" i="2"/>
  <c r="C1451" i="4" s="1"/>
  <c r="C1448" i="2"/>
  <c r="B1448" i="2"/>
  <c r="Q1448" i="2"/>
  <c r="C1459" i="4" s="1"/>
  <c r="C1456" i="2"/>
  <c r="B1456" i="2"/>
  <c r="Q1456" i="2"/>
  <c r="C1467" i="4" s="1"/>
  <c r="C1464" i="2"/>
  <c r="B1464" i="2"/>
  <c r="Q1464" i="2"/>
  <c r="C1475" i="4" s="1"/>
  <c r="C1480" i="2"/>
  <c r="B1480" i="2"/>
  <c r="Q1480" i="2"/>
  <c r="C1491" i="4" s="1"/>
  <c r="C10" i="2"/>
  <c r="D10" i="2" s="1"/>
  <c r="B10" i="2"/>
  <c r="C34" i="2"/>
  <c r="B34" i="2"/>
  <c r="C74" i="2"/>
  <c r="B74" i="2"/>
  <c r="C114" i="2"/>
  <c r="B114" i="2"/>
  <c r="C138" i="2"/>
  <c r="B138" i="2"/>
  <c r="C3" i="2"/>
  <c r="B3" i="2"/>
  <c r="C11" i="2"/>
  <c r="B11" i="2"/>
  <c r="C27" i="2"/>
  <c r="B27" i="2"/>
  <c r="C4" i="2"/>
  <c r="B4" i="2"/>
  <c r="C12" i="2"/>
  <c r="B12" i="2"/>
  <c r="C20" i="2"/>
  <c r="B20" i="2"/>
  <c r="C28" i="2"/>
  <c r="B28" i="2"/>
  <c r="C36" i="2"/>
  <c r="B36" i="2"/>
  <c r="C44" i="2"/>
  <c r="B44" i="2"/>
  <c r="C52" i="2"/>
  <c r="B52" i="2"/>
  <c r="C60" i="2"/>
  <c r="B60" i="2"/>
  <c r="C68" i="2"/>
  <c r="B68" i="2"/>
  <c r="C76" i="2"/>
  <c r="B76" i="2"/>
  <c r="C84" i="2"/>
  <c r="B84" i="2"/>
  <c r="C92" i="2"/>
  <c r="B92" i="2"/>
  <c r="C100" i="2"/>
  <c r="B100" i="2"/>
  <c r="C108" i="2"/>
  <c r="B108" i="2"/>
  <c r="C116" i="2"/>
  <c r="B116" i="2"/>
  <c r="C124" i="2"/>
  <c r="B124" i="2"/>
  <c r="C132" i="2"/>
  <c r="B132" i="2"/>
  <c r="C140" i="2"/>
  <c r="B140" i="2"/>
  <c r="C148" i="2"/>
  <c r="B148" i="2"/>
  <c r="C156" i="2"/>
  <c r="B156" i="2"/>
  <c r="C164" i="2"/>
  <c r="B164" i="2"/>
  <c r="C172" i="2"/>
  <c r="B172" i="2"/>
  <c r="C180" i="2"/>
  <c r="B180" i="2"/>
  <c r="C188" i="2"/>
  <c r="B188" i="2"/>
  <c r="C196" i="2"/>
  <c r="B196" i="2"/>
  <c r="C204" i="2"/>
  <c r="B204" i="2"/>
  <c r="C212" i="2"/>
  <c r="B212" i="2"/>
  <c r="C220" i="2"/>
  <c r="B220" i="2"/>
  <c r="C228" i="2"/>
  <c r="B228" i="2"/>
  <c r="C236" i="2"/>
  <c r="B236" i="2"/>
  <c r="C244" i="2"/>
  <c r="B244" i="2"/>
  <c r="C252" i="2"/>
  <c r="B252" i="2"/>
  <c r="C260" i="2"/>
  <c r="B260" i="2"/>
  <c r="C268" i="2"/>
  <c r="B268" i="2"/>
  <c r="C276" i="2"/>
  <c r="B276" i="2"/>
  <c r="C284" i="2"/>
  <c r="B284" i="2"/>
  <c r="C292" i="2"/>
  <c r="B292" i="2"/>
  <c r="C300" i="2"/>
  <c r="B300" i="2"/>
  <c r="C308" i="2"/>
  <c r="B308" i="2"/>
  <c r="C316" i="2"/>
  <c r="B316" i="2"/>
  <c r="C324" i="2"/>
  <c r="B324" i="2"/>
  <c r="C332" i="2"/>
  <c r="B332" i="2"/>
  <c r="C340" i="2"/>
  <c r="B340" i="2"/>
  <c r="C348" i="2"/>
  <c r="B348" i="2"/>
  <c r="C356" i="2"/>
  <c r="B356" i="2"/>
  <c r="C364" i="2"/>
  <c r="B364" i="2"/>
  <c r="Q364" i="2"/>
  <c r="C375" i="4" s="1"/>
  <c r="C372" i="2"/>
  <c r="B372" i="2"/>
  <c r="Q372" i="2"/>
  <c r="C383" i="4" s="1"/>
  <c r="C380" i="2"/>
  <c r="B380" i="2"/>
  <c r="Q380" i="2"/>
  <c r="C391" i="4" s="1"/>
  <c r="C388" i="2"/>
  <c r="B388" i="2"/>
  <c r="Q388" i="2"/>
  <c r="C399" i="4" s="1"/>
  <c r="C396" i="2"/>
  <c r="B396" i="2"/>
  <c r="Q396" i="2"/>
  <c r="C407" i="4" s="1"/>
  <c r="C404" i="2"/>
  <c r="B404" i="2"/>
  <c r="Q404" i="2"/>
  <c r="C415" i="4" s="1"/>
  <c r="C412" i="2"/>
  <c r="B412" i="2"/>
  <c r="Q412" i="2"/>
  <c r="C423" i="4" s="1"/>
  <c r="C420" i="2"/>
  <c r="B420" i="2"/>
  <c r="Q420" i="2"/>
  <c r="C431" i="4" s="1"/>
  <c r="C428" i="2"/>
  <c r="B428" i="2"/>
  <c r="Q428" i="2"/>
  <c r="C439" i="4" s="1"/>
  <c r="C436" i="2"/>
  <c r="B436" i="2"/>
  <c r="Q436" i="2"/>
  <c r="C447" i="4" s="1"/>
  <c r="C444" i="2"/>
  <c r="B444" i="2"/>
  <c r="Q444" i="2"/>
  <c r="C455" i="4" s="1"/>
  <c r="C452" i="2"/>
  <c r="B452" i="2"/>
  <c r="Q452" i="2"/>
  <c r="C463" i="4" s="1"/>
  <c r="C460" i="2"/>
  <c r="B460" i="2"/>
  <c r="Q460" i="2"/>
  <c r="C471" i="4" s="1"/>
  <c r="C468" i="2"/>
  <c r="B468" i="2"/>
  <c r="Q468" i="2"/>
  <c r="C479" i="4" s="1"/>
  <c r="C476" i="2"/>
  <c r="B476" i="2"/>
  <c r="Q476" i="2"/>
  <c r="C487" i="4" s="1"/>
  <c r="C484" i="2"/>
  <c r="B484" i="2"/>
  <c r="Q484" i="2"/>
  <c r="C495" i="4" s="1"/>
  <c r="C492" i="2"/>
  <c r="B492" i="2"/>
  <c r="Q492" i="2"/>
  <c r="C503" i="4" s="1"/>
  <c r="C500" i="2"/>
  <c r="B500" i="2"/>
  <c r="Q500" i="2"/>
  <c r="C511" i="4" s="1"/>
  <c r="C508" i="2"/>
  <c r="B508" i="2"/>
  <c r="Q508" i="2"/>
  <c r="C519" i="4" s="1"/>
  <c r="C516" i="2"/>
  <c r="B516" i="2"/>
  <c r="Q516" i="2"/>
  <c r="C527" i="4" s="1"/>
  <c r="C524" i="2"/>
  <c r="B524" i="2"/>
  <c r="Q524" i="2"/>
  <c r="C535" i="4" s="1"/>
  <c r="C532" i="2"/>
  <c r="B532" i="2"/>
  <c r="Q532" i="2"/>
  <c r="C543" i="4" s="1"/>
  <c r="C540" i="2"/>
  <c r="B540" i="2"/>
  <c r="Q540" i="2"/>
  <c r="C551" i="4" s="1"/>
  <c r="C548" i="2"/>
  <c r="B548" i="2"/>
  <c r="Q548" i="2"/>
  <c r="C559" i="4" s="1"/>
  <c r="C556" i="2"/>
  <c r="B556" i="2"/>
  <c r="Q556" i="2"/>
  <c r="C567" i="4" s="1"/>
  <c r="C564" i="2"/>
  <c r="B564" i="2"/>
  <c r="Q564" i="2"/>
  <c r="C575" i="4" s="1"/>
  <c r="C572" i="2"/>
  <c r="B572" i="2"/>
  <c r="Q572" i="2"/>
  <c r="C583" i="4" s="1"/>
  <c r="C580" i="2"/>
  <c r="B580" i="2"/>
  <c r="Q580" i="2"/>
  <c r="C591" i="4" s="1"/>
  <c r="C588" i="2"/>
  <c r="B588" i="2"/>
  <c r="Q588" i="2"/>
  <c r="C599" i="4" s="1"/>
  <c r="C596" i="2"/>
  <c r="B596" i="2"/>
  <c r="Q596" i="2"/>
  <c r="C607" i="4" s="1"/>
  <c r="C604" i="2"/>
  <c r="B604" i="2"/>
  <c r="Q604" i="2"/>
  <c r="C615" i="4" s="1"/>
  <c r="C612" i="2"/>
  <c r="B612" i="2"/>
  <c r="Q612" i="2"/>
  <c r="C623" i="4" s="1"/>
  <c r="C620" i="2"/>
  <c r="B620" i="2"/>
  <c r="Q620" i="2"/>
  <c r="C631" i="4" s="1"/>
  <c r="C628" i="2"/>
  <c r="B628" i="2"/>
  <c r="Q628" i="2"/>
  <c r="C639" i="4" s="1"/>
  <c r="C636" i="2"/>
  <c r="B636" i="2"/>
  <c r="Q636" i="2"/>
  <c r="C647" i="4" s="1"/>
  <c r="C644" i="2"/>
  <c r="B644" i="2"/>
  <c r="Q644" i="2"/>
  <c r="C655" i="4" s="1"/>
  <c r="C652" i="2"/>
  <c r="B652" i="2"/>
  <c r="Q652" i="2"/>
  <c r="C663" i="4" s="1"/>
  <c r="C660" i="2"/>
  <c r="B660" i="2"/>
  <c r="Q660" i="2"/>
  <c r="C671" i="4" s="1"/>
  <c r="C668" i="2"/>
  <c r="B668" i="2"/>
  <c r="Q668" i="2"/>
  <c r="C679" i="4" s="1"/>
  <c r="C676" i="2"/>
  <c r="B676" i="2"/>
  <c r="Q676" i="2"/>
  <c r="C687" i="4" s="1"/>
  <c r="C684" i="2"/>
  <c r="B684" i="2"/>
  <c r="Q684" i="2"/>
  <c r="C695" i="4" s="1"/>
  <c r="C692" i="2"/>
  <c r="B692" i="2"/>
  <c r="Q692" i="2"/>
  <c r="C703" i="4" s="1"/>
  <c r="C700" i="2"/>
  <c r="B700" i="2"/>
  <c r="Q700" i="2"/>
  <c r="C711" i="4" s="1"/>
  <c r="C708" i="2"/>
  <c r="B708" i="2"/>
  <c r="Q708" i="2"/>
  <c r="C719" i="4" s="1"/>
  <c r="C716" i="2"/>
  <c r="B716" i="2"/>
  <c r="Q716" i="2"/>
  <c r="C727" i="4" s="1"/>
  <c r="C724" i="2"/>
  <c r="B724" i="2"/>
  <c r="Q724" i="2"/>
  <c r="C735" i="4" s="1"/>
  <c r="C732" i="2"/>
  <c r="B732" i="2"/>
  <c r="Q732" i="2"/>
  <c r="C743" i="4" s="1"/>
  <c r="C740" i="2"/>
  <c r="B740" i="2"/>
  <c r="Q740" i="2"/>
  <c r="C751" i="4" s="1"/>
  <c r="C748" i="2"/>
  <c r="B748" i="2"/>
  <c r="Q748" i="2"/>
  <c r="C759" i="4" s="1"/>
  <c r="C756" i="2"/>
  <c r="B756" i="2"/>
  <c r="Q756" i="2"/>
  <c r="C767" i="4" s="1"/>
  <c r="C764" i="2"/>
  <c r="B764" i="2"/>
  <c r="Q764" i="2"/>
  <c r="C775" i="4" s="1"/>
  <c r="C772" i="2"/>
  <c r="B772" i="2"/>
  <c r="Q772" i="2"/>
  <c r="C783" i="4" s="1"/>
  <c r="C780" i="2"/>
  <c r="B780" i="2"/>
  <c r="Q780" i="2"/>
  <c r="C791" i="4" s="1"/>
  <c r="C788" i="2"/>
  <c r="B788" i="2"/>
  <c r="Q788" i="2"/>
  <c r="C799" i="4" s="1"/>
  <c r="C796" i="2"/>
  <c r="B796" i="2"/>
  <c r="Q796" i="2"/>
  <c r="C807" i="4" s="1"/>
  <c r="C804" i="2"/>
  <c r="B804" i="2"/>
  <c r="Q804" i="2"/>
  <c r="C815" i="4" s="1"/>
  <c r="C812" i="2"/>
  <c r="B812" i="2"/>
  <c r="Q812" i="2"/>
  <c r="C823" i="4" s="1"/>
  <c r="C820" i="2"/>
  <c r="B820" i="2"/>
  <c r="Q820" i="2"/>
  <c r="C831" i="4" s="1"/>
  <c r="C828" i="2"/>
  <c r="B828" i="2"/>
  <c r="Q828" i="2"/>
  <c r="C839" i="4" s="1"/>
  <c r="C836" i="2"/>
  <c r="B836" i="2"/>
  <c r="Q836" i="2"/>
  <c r="C847" i="4" s="1"/>
  <c r="C844" i="2"/>
  <c r="B844" i="2"/>
  <c r="Q844" i="2"/>
  <c r="C855" i="4" s="1"/>
  <c r="C852" i="2"/>
  <c r="B852" i="2"/>
  <c r="Q852" i="2"/>
  <c r="C863" i="4" s="1"/>
  <c r="C860" i="2"/>
  <c r="B860" i="2"/>
  <c r="Q860" i="2"/>
  <c r="C871" i="4" s="1"/>
  <c r="C868" i="2"/>
  <c r="B868" i="2"/>
  <c r="Q868" i="2"/>
  <c r="C879" i="4" s="1"/>
  <c r="C876" i="2"/>
  <c r="B876" i="2"/>
  <c r="Q876" i="2"/>
  <c r="C887" i="4" s="1"/>
  <c r="C884" i="2"/>
  <c r="B884" i="2"/>
  <c r="Q884" i="2"/>
  <c r="C895" i="4" s="1"/>
  <c r="C892" i="2"/>
  <c r="B892" i="2"/>
  <c r="Q892" i="2"/>
  <c r="C903" i="4" s="1"/>
  <c r="C900" i="2"/>
  <c r="B900" i="2"/>
  <c r="Q900" i="2"/>
  <c r="C911" i="4" s="1"/>
  <c r="C908" i="2"/>
  <c r="B908" i="2"/>
  <c r="Q908" i="2"/>
  <c r="C919" i="4" s="1"/>
  <c r="C916" i="2"/>
  <c r="B916" i="2"/>
  <c r="Q916" i="2"/>
  <c r="C927" i="4" s="1"/>
  <c r="C924" i="2"/>
  <c r="B924" i="2"/>
  <c r="Q924" i="2"/>
  <c r="C935" i="4" s="1"/>
  <c r="C932" i="2"/>
  <c r="B932" i="2"/>
  <c r="Q932" i="2"/>
  <c r="C943" i="4" s="1"/>
  <c r="C940" i="2"/>
  <c r="B940" i="2"/>
  <c r="Q940" i="2"/>
  <c r="C951" i="4" s="1"/>
  <c r="C948" i="2"/>
  <c r="B948" i="2"/>
  <c r="Q948" i="2"/>
  <c r="C959" i="4" s="1"/>
  <c r="C956" i="2"/>
  <c r="B956" i="2"/>
  <c r="Q956" i="2"/>
  <c r="C967" i="4" s="1"/>
  <c r="C964" i="2"/>
  <c r="B964" i="2"/>
  <c r="Q964" i="2"/>
  <c r="C975" i="4" s="1"/>
  <c r="C972" i="2"/>
  <c r="B972" i="2"/>
  <c r="Q972" i="2"/>
  <c r="C983" i="4" s="1"/>
  <c r="C980" i="2"/>
  <c r="B980" i="2"/>
  <c r="Q980" i="2"/>
  <c r="C991" i="4" s="1"/>
  <c r="C988" i="2"/>
  <c r="B988" i="2"/>
  <c r="Q988" i="2"/>
  <c r="C999" i="4" s="1"/>
  <c r="C996" i="2"/>
  <c r="B996" i="2"/>
  <c r="Q996" i="2"/>
  <c r="C1007" i="4" s="1"/>
  <c r="C1004" i="2"/>
  <c r="B1004" i="2"/>
  <c r="Q1004" i="2"/>
  <c r="C1015" i="4" s="1"/>
  <c r="C1012" i="2"/>
  <c r="B1012" i="2"/>
  <c r="Q1012" i="2"/>
  <c r="C1023" i="4" s="1"/>
  <c r="C1020" i="2"/>
  <c r="B1020" i="2"/>
  <c r="Q1020" i="2"/>
  <c r="C1031" i="4" s="1"/>
  <c r="C1028" i="2"/>
  <c r="B1028" i="2"/>
  <c r="Q1028" i="2"/>
  <c r="C1039" i="4" s="1"/>
  <c r="C1036" i="2"/>
  <c r="B1036" i="2"/>
  <c r="Q1036" i="2"/>
  <c r="C1047" i="4" s="1"/>
  <c r="C1044" i="2"/>
  <c r="B1044" i="2"/>
  <c r="Q1044" i="2"/>
  <c r="C1055" i="4" s="1"/>
  <c r="C1052" i="2"/>
  <c r="B1052" i="2"/>
  <c r="Q1052" i="2"/>
  <c r="C1063" i="4" s="1"/>
  <c r="C1060" i="2"/>
  <c r="B1060" i="2"/>
  <c r="Q1060" i="2"/>
  <c r="C1071" i="4" s="1"/>
  <c r="C1068" i="2"/>
  <c r="B1068" i="2"/>
  <c r="Q1068" i="2"/>
  <c r="C1079" i="4" s="1"/>
  <c r="C1076" i="2"/>
  <c r="B1076" i="2"/>
  <c r="Q1076" i="2"/>
  <c r="C1087" i="4" s="1"/>
  <c r="C1084" i="2"/>
  <c r="B1084" i="2"/>
  <c r="Q1084" i="2"/>
  <c r="C1095" i="4" s="1"/>
  <c r="C1092" i="2"/>
  <c r="B1092" i="2"/>
  <c r="Q1092" i="2"/>
  <c r="C1103" i="4" s="1"/>
  <c r="C1100" i="2"/>
  <c r="B1100" i="2"/>
  <c r="Q1100" i="2"/>
  <c r="C1111" i="4" s="1"/>
  <c r="C1108" i="2"/>
  <c r="B1108" i="2"/>
  <c r="Q1108" i="2"/>
  <c r="C1119" i="4" s="1"/>
  <c r="C1116" i="2"/>
  <c r="B1116" i="2"/>
  <c r="Q1116" i="2"/>
  <c r="C1127" i="4" s="1"/>
  <c r="C1124" i="2"/>
  <c r="B1124" i="2"/>
  <c r="Q1124" i="2"/>
  <c r="C1135" i="4" s="1"/>
  <c r="C1132" i="2"/>
  <c r="B1132" i="2"/>
  <c r="Q1132" i="2"/>
  <c r="C1143" i="4" s="1"/>
  <c r="C1140" i="2"/>
  <c r="B1140" i="2"/>
  <c r="Q1140" i="2"/>
  <c r="C1151" i="4" s="1"/>
  <c r="C1148" i="2"/>
  <c r="B1148" i="2"/>
  <c r="Q1148" i="2"/>
  <c r="C1159" i="4" s="1"/>
  <c r="C1156" i="2"/>
  <c r="B1156" i="2"/>
  <c r="Q1156" i="2"/>
  <c r="C1167" i="4" s="1"/>
  <c r="C1164" i="2"/>
  <c r="B1164" i="2"/>
  <c r="Q1164" i="2"/>
  <c r="C1175" i="4" s="1"/>
  <c r="C1172" i="2"/>
  <c r="B1172" i="2"/>
  <c r="Q1172" i="2"/>
  <c r="C1183" i="4" s="1"/>
  <c r="C1180" i="2"/>
  <c r="B1180" i="2"/>
  <c r="Q1180" i="2"/>
  <c r="C1191" i="4" s="1"/>
  <c r="C1188" i="2"/>
  <c r="B1188" i="2"/>
  <c r="Q1188" i="2"/>
  <c r="C1199" i="4" s="1"/>
  <c r="C1196" i="2"/>
  <c r="B1196" i="2"/>
  <c r="Q1196" i="2"/>
  <c r="C1207" i="4" s="1"/>
  <c r="C1204" i="2"/>
  <c r="D1204" i="2" s="1"/>
  <c r="B1204" i="2"/>
  <c r="Q1204" i="2"/>
  <c r="C1215" i="4" s="1"/>
  <c r="C1212" i="2"/>
  <c r="B1212" i="2"/>
  <c r="Q1212" i="2"/>
  <c r="C1223" i="4" s="1"/>
  <c r="C1220" i="2"/>
  <c r="D1220" i="2" s="1"/>
  <c r="B1220" i="2"/>
  <c r="Q1220" i="2"/>
  <c r="C1231" i="4" s="1"/>
  <c r="C1228" i="2"/>
  <c r="B1228" i="2"/>
  <c r="Q1228" i="2"/>
  <c r="C1239" i="4" s="1"/>
  <c r="C1236" i="2"/>
  <c r="D1236" i="2" s="1"/>
  <c r="B1236" i="2"/>
  <c r="Q1236" i="2"/>
  <c r="C1247" i="4" s="1"/>
  <c r="C1244" i="2"/>
  <c r="B1244" i="2"/>
  <c r="Q1244" i="2"/>
  <c r="C1255" i="4" s="1"/>
  <c r="C1252" i="2"/>
  <c r="B1252" i="2"/>
  <c r="Q1252" i="2"/>
  <c r="C1263" i="4" s="1"/>
  <c r="C1260" i="2"/>
  <c r="B1260" i="2"/>
  <c r="Q1260" i="2"/>
  <c r="C1271" i="4" s="1"/>
  <c r="C1268" i="2"/>
  <c r="D1268" i="2" s="1"/>
  <c r="B1268" i="2"/>
  <c r="Q1268" i="2"/>
  <c r="C1279" i="4" s="1"/>
  <c r="C1276" i="2"/>
  <c r="D1276" i="2" s="1"/>
  <c r="B1276" i="2"/>
  <c r="Q1276" i="2"/>
  <c r="C1287" i="4" s="1"/>
  <c r="C1284" i="2"/>
  <c r="D1284" i="2" s="1"/>
  <c r="B1284" i="2"/>
  <c r="Q1284" i="2"/>
  <c r="C1295" i="4" s="1"/>
  <c r="C1292" i="2"/>
  <c r="B1292" i="2"/>
  <c r="Q1292" i="2"/>
  <c r="C1303" i="4" s="1"/>
  <c r="C1300" i="2"/>
  <c r="B1300" i="2"/>
  <c r="Q1300" i="2"/>
  <c r="C1311" i="4" s="1"/>
  <c r="C1308" i="2"/>
  <c r="D1308" i="2" s="1"/>
  <c r="B1308" i="2"/>
  <c r="Q1308" i="2"/>
  <c r="C1319" i="4" s="1"/>
  <c r="C1316" i="2"/>
  <c r="D1316" i="2" s="1"/>
  <c r="B1316" i="2"/>
  <c r="Q1316" i="2"/>
  <c r="C1327" i="4" s="1"/>
  <c r="C1324" i="2"/>
  <c r="D1324" i="2" s="1"/>
  <c r="B1324" i="2"/>
  <c r="Q1324" i="2"/>
  <c r="C1335" i="4" s="1"/>
  <c r="C1332" i="2"/>
  <c r="B1332" i="2"/>
  <c r="Q1332" i="2"/>
  <c r="C1343" i="4" s="1"/>
  <c r="C1340" i="2"/>
  <c r="B1340" i="2"/>
  <c r="Q1340" i="2"/>
  <c r="C1351" i="4" s="1"/>
  <c r="C1348" i="2"/>
  <c r="B1348" i="2"/>
  <c r="Q1348" i="2"/>
  <c r="C1359" i="4" s="1"/>
  <c r="C1356" i="2"/>
  <c r="B1356" i="2"/>
  <c r="Q1356" i="2"/>
  <c r="C1367" i="4" s="1"/>
  <c r="C1364" i="2"/>
  <c r="B1364" i="2"/>
  <c r="Q1364" i="2"/>
  <c r="C1375" i="4" s="1"/>
  <c r="C1372" i="2"/>
  <c r="D1372" i="2" s="1"/>
  <c r="B1372" i="2"/>
  <c r="Q1372" i="2"/>
  <c r="C1383" i="4" s="1"/>
  <c r="C1380" i="2"/>
  <c r="B1380" i="2"/>
  <c r="Q1380" i="2"/>
  <c r="C1391" i="4" s="1"/>
  <c r="C1388" i="2"/>
  <c r="B1388" i="2"/>
  <c r="Q1388" i="2"/>
  <c r="C1399" i="4" s="1"/>
  <c r="C1396" i="2"/>
  <c r="B1396" i="2"/>
  <c r="Q1396" i="2"/>
  <c r="C1407" i="4" s="1"/>
  <c r="C1404" i="2"/>
  <c r="D1404" i="2" s="1"/>
  <c r="B1404" i="2"/>
  <c r="Q1404" i="2"/>
  <c r="C1415" i="4" s="1"/>
  <c r="C1412" i="2"/>
  <c r="B1412" i="2"/>
  <c r="Q1412" i="2"/>
  <c r="C1423" i="4" s="1"/>
  <c r="C1420" i="2"/>
  <c r="B1420" i="2"/>
  <c r="Q1420" i="2"/>
  <c r="C1431" i="4" s="1"/>
  <c r="C1428" i="2"/>
  <c r="D1428" i="2" s="1"/>
  <c r="B1428" i="2"/>
  <c r="Q1428" i="2"/>
  <c r="C1439" i="4" s="1"/>
  <c r="C1436" i="2"/>
  <c r="B1436" i="2"/>
  <c r="Q1436" i="2"/>
  <c r="C1447" i="4" s="1"/>
  <c r="C1444" i="2"/>
  <c r="D1444" i="2" s="1"/>
  <c r="B1444" i="2"/>
  <c r="Q1444" i="2"/>
  <c r="C1455" i="4" s="1"/>
  <c r="C1452" i="2"/>
  <c r="B1452" i="2"/>
  <c r="Q1452" i="2"/>
  <c r="C1463" i="4" s="1"/>
  <c r="C1460" i="2"/>
  <c r="D1460" i="2" s="1"/>
  <c r="B1460" i="2"/>
  <c r="Q1460" i="2"/>
  <c r="C1471" i="4" s="1"/>
  <c r="C1468" i="2"/>
  <c r="B1468" i="2"/>
  <c r="Q1468" i="2"/>
  <c r="C1479" i="4" s="1"/>
  <c r="C1476" i="2"/>
  <c r="B1476" i="2"/>
  <c r="Q1476" i="2"/>
  <c r="C1487" i="4" s="1"/>
  <c r="C1484" i="2"/>
  <c r="B1484" i="2"/>
  <c r="Q1484" i="2"/>
  <c r="C1495" i="4" s="1"/>
  <c r="C1492" i="2"/>
  <c r="D1492" i="2" s="1"/>
  <c r="B1492" i="2"/>
  <c r="Q1492" i="2"/>
  <c r="C1503" i="4" s="1"/>
  <c r="C1500" i="2"/>
  <c r="D1500" i="2" s="1"/>
  <c r="B1500" i="2"/>
  <c r="Q1500" i="2"/>
  <c r="C1511" i="4" s="1"/>
  <c r="C15" i="2"/>
  <c r="B15" i="2"/>
  <c r="C63" i="2"/>
  <c r="B63" i="2"/>
  <c r="C95" i="2"/>
  <c r="B95" i="2"/>
  <c r="C135" i="2"/>
  <c r="B135" i="2"/>
  <c r="C175" i="2"/>
  <c r="B175" i="2"/>
  <c r="C215" i="2"/>
  <c r="B215" i="2"/>
  <c r="C255" i="2"/>
  <c r="B255" i="2"/>
  <c r="C311" i="2"/>
  <c r="B311" i="2"/>
  <c r="C351" i="2"/>
  <c r="B351" i="2"/>
  <c r="C391" i="2"/>
  <c r="B391" i="2"/>
  <c r="Q391" i="2"/>
  <c r="C402" i="4" s="1"/>
  <c r="C439" i="2"/>
  <c r="B439" i="2"/>
  <c r="Q439" i="2"/>
  <c r="C450" i="4" s="1"/>
  <c r="C471" i="2"/>
  <c r="B471" i="2"/>
  <c r="Q471" i="2"/>
  <c r="C482" i="4" s="1"/>
  <c r="C511" i="2"/>
  <c r="B511" i="2"/>
  <c r="Q511" i="2"/>
  <c r="C522" i="4" s="1"/>
  <c r="C543" i="2"/>
  <c r="B543" i="2"/>
  <c r="Q543" i="2"/>
  <c r="C554" i="4" s="1"/>
  <c r="C575" i="2"/>
  <c r="B575" i="2"/>
  <c r="Q575" i="2"/>
  <c r="C586" i="4" s="1"/>
  <c r="C599" i="2"/>
  <c r="B599" i="2"/>
  <c r="Q599" i="2"/>
  <c r="C610" i="4" s="1"/>
  <c r="C631" i="2"/>
  <c r="B631" i="2"/>
  <c r="Q631" i="2"/>
  <c r="C642" i="4" s="1"/>
  <c r="C655" i="2"/>
  <c r="B655" i="2"/>
  <c r="Q655" i="2"/>
  <c r="C666" i="4" s="1"/>
  <c r="C687" i="2"/>
  <c r="B687" i="2"/>
  <c r="Q687" i="2"/>
  <c r="C698" i="4" s="1"/>
  <c r="C727" i="2"/>
  <c r="B727" i="2"/>
  <c r="Q727" i="2"/>
  <c r="C738" i="4" s="1"/>
  <c r="C767" i="2"/>
  <c r="B767" i="2"/>
  <c r="Q767" i="2"/>
  <c r="C778" i="4" s="1"/>
  <c r="C807" i="2"/>
  <c r="B807" i="2"/>
  <c r="Q807" i="2"/>
  <c r="C818" i="4" s="1"/>
  <c r="C831" i="2"/>
  <c r="B831" i="2"/>
  <c r="Q831" i="2"/>
  <c r="C842" i="4" s="1"/>
  <c r="C871" i="2"/>
  <c r="B871" i="2"/>
  <c r="Q871" i="2"/>
  <c r="C882" i="4" s="1"/>
  <c r="C903" i="2"/>
  <c r="B903" i="2"/>
  <c r="Q903" i="2"/>
  <c r="C914" i="4" s="1"/>
  <c r="C935" i="2"/>
  <c r="B935" i="2"/>
  <c r="Q935" i="2"/>
  <c r="C946" i="4" s="1"/>
  <c r="C983" i="2"/>
  <c r="B983" i="2"/>
  <c r="Q983" i="2"/>
  <c r="C994" i="4" s="1"/>
  <c r="C1015" i="2"/>
  <c r="B1015" i="2"/>
  <c r="Q1015" i="2"/>
  <c r="C1026" i="4" s="1"/>
  <c r="C1047" i="2"/>
  <c r="B1047" i="2"/>
  <c r="Q1047" i="2"/>
  <c r="C1058" i="4" s="1"/>
  <c r="C1071" i="2"/>
  <c r="B1071" i="2"/>
  <c r="Q1071" i="2"/>
  <c r="C1082" i="4" s="1"/>
  <c r="C1103" i="2"/>
  <c r="B1103" i="2"/>
  <c r="Q1103" i="2"/>
  <c r="C1114" i="4" s="1"/>
  <c r="C1135" i="2"/>
  <c r="B1135" i="2"/>
  <c r="Q1135" i="2"/>
  <c r="C1146" i="4" s="1"/>
  <c r="C1167" i="2"/>
  <c r="B1167" i="2"/>
  <c r="Q1167" i="2"/>
  <c r="C1178" i="4" s="1"/>
  <c r="C1207" i="2"/>
  <c r="B1207" i="2"/>
  <c r="Q1207" i="2"/>
  <c r="C1218" i="4" s="1"/>
  <c r="C1231" i="2"/>
  <c r="B1231" i="2"/>
  <c r="Q1231" i="2"/>
  <c r="C1242" i="4" s="1"/>
  <c r="C1263" i="2"/>
  <c r="B1263" i="2"/>
  <c r="Q1263" i="2"/>
  <c r="C1274" i="4" s="1"/>
  <c r="C1303" i="2"/>
  <c r="B1303" i="2"/>
  <c r="Q1303" i="2"/>
  <c r="C1314" i="4" s="1"/>
  <c r="C1335" i="2"/>
  <c r="B1335" i="2"/>
  <c r="Q1335" i="2"/>
  <c r="C1346" i="4" s="1"/>
  <c r="C1367" i="2"/>
  <c r="B1367" i="2"/>
  <c r="Q1367" i="2"/>
  <c r="C1378" i="4" s="1"/>
  <c r="C1399" i="2"/>
  <c r="B1399" i="2"/>
  <c r="Q1399" i="2"/>
  <c r="C1410" i="4" s="1"/>
  <c r="C1495" i="2"/>
  <c r="B1495" i="2"/>
  <c r="Q1495" i="2"/>
  <c r="C1506" i="4" s="1"/>
  <c r="C40" i="2"/>
  <c r="B40" i="2"/>
  <c r="C72" i="2"/>
  <c r="B72" i="2"/>
  <c r="C120" i="2"/>
  <c r="B120" i="2"/>
  <c r="C160" i="2"/>
  <c r="B160" i="2"/>
  <c r="C200" i="2"/>
  <c r="B200" i="2"/>
  <c r="C240" i="2"/>
  <c r="B240" i="2"/>
  <c r="C264" i="2"/>
  <c r="B264" i="2"/>
  <c r="C304" i="2"/>
  <c r="B304" i="2"/>
  <c r="C344" i="2"/>
  <c r="B344" i="2"/>
  <c r="C368" i="2"/>
  <c r="B368" i="2"/>
  <c r="Q368" i="2"/>
  <c r="C379" i="4" s="1"/>
  <c r="C400" i="2"/>
  <c r="B400" i="2"/>
  <c r="Q400" i="2"/>
  <c r="C411" i="4" s="1"/>
  <c r="C432" i="2"/>
  <c r="B432" i="2"/>
  <c r="Q432" i="2"/>
  <c r="C443" i="4" s="1"/>
  <c r="C472" i="2"/>
  <c r="B472" i="2"/>
  <c r="Q472" i="2"/>
  <c r="C483" i="4" s="1"/>
  <c r="C520" i="2"/>
  <c r="B520" i="2"/>
  <c r="Q520" i="2"/>
  <c r="C531" i="4" s="1"/>
  <c r="C560" i="2"/>
  <c r="B560" i="2"/>
  <c r="Q560" i="2"/>
  <c r="C571" i="4" s="1"/>
  <c r="C600" i="2"/>
  <c r="B600" i="2"/>
  <c r="Q600" i="2"/>
  <c r="C611" i="4" s="1"/>
  <c r="C632" i="2"/>
  <c r="B632" i="2"/>
  <c r="Q632" i="2"/>
  <c r="C643" i="4" s="1"/>
  <c r="C648" i="2"/>
  <c r="B648" i="2"/>
  <c r="Q648" i="2"/>
  <c r="C659" i="4" s="1"/>
  <c r="C680" i="2"/>
  <c r="B680" i="2"/>
  <c r="Q680" i="2"/>
  <c r="C691" i="4" s="1"/>
  <c r="C704" i="2"/>
  <c r="B704" i="2"/>
  <c r="Q704" i="2"/>
  <c r="C715" i="4" s="1"/>
  <c r="C736" i="2"/>
  <c r="B736" i="2"/>
  <c r="Q736" i="2"/>
  <c r="C747" i="4" s="1"/>
  <c r="C760" i="2"/>
  <c r="B760" i="2"/>
  <c r="Q760" i="2"/>
  <c r="C771" i="4" s="1"/>
  <c r="C784" i="2"/>
  <c r="B784" i="2"/>
  <c r="Q784" i="2"/>
  <c r="C795" i="4" s="1"/>
  <c r="C832" i="2"/>
  <c r="B832" i="2"/>
  <c r="Q832" i="2"/>
  <c r="C843" i="4" s="1"/>
  <c r="C864" i="2"/>
  <c r="B864" i="2"/>
  <c r="Q864" i="2"/>
  <c r="C875" i="4" s="1"/>
  <c r="C888" i="2"/>
  <c r="B888" i="2"/>
  <c r="Q888" i="2"/>
  <c r="C899" i="4" s="1"/>
  <c r="C904" i="2"/>
  <c r="B904" i="2"/>
  <c r="Q904" i="2"/>
  <c r="C915" i="4" s="1"/>
  <c r="C936" i="2"/>
  <c r="B936" i="2"/>
  <c r="Q936" i="2"/>
  <c r="C947" i="4" s="1"/>
  <c r="C960" i="2"/>
  <c r="B960" i="2"/>
  <c r="Q960" i="2"/>
  <c r="C971" i="4" s="1"/>
  <c r="C984" i="2"/>
  <c r="B984" i="2"/>
  <c r="Q984" i="2"/>
  <c r="C995" i="4" s="1"/>
  <c r="C1008" i="2"/>
  <c r="B1008" i="2"/>
  <c r="Q1008" i="2"/>
  <c r="C1019" i="4" s="1"/>
  <c r="C1040" i="2"/>
  <c r="B1040" i="2"/>
  <c r="Q1040" i="2"/>
  <c r="C1051" i="4" s="1"/>
  <c r="C1072" i="2"/>
  <c r="B1072" i="2"/>
  <c r="Q1072" i="2"/>
  <c r="C1083" i="4" s="1"/>
  <c r="C1096" i="2"/>
  <c r="B1096" i="2"/>
  <c r="Q1096" i="2"/>
  <c r="C1107" i="4" s="1"/>
  <c r="C1136" i="2"/>
  <c r="B1136" i="2"/>
  <c r="Q1136" i="2"/>
  <c r="C1147" i="4" s="1"/>
  <c r="C1168" i="2"/>
  <c r="B1168" i="2"/>
  <c r="Q1168" i="2"/>
  <c r="C1179" i="4" s="1"/>
  <c r="C1248" i="2"/>
  <c r="B1248" i="2"/>
  <c r="Q1248" i="2"/>
  <c r="C1259" i="4" s="1"/>
  <c r="C1488" i="2"/>
  <c r="B1488" i="2"/>
  <c r="Q1488" i="2"/>
  <c r="C1499" i="4" s="1"/>
  <c r="C26" i="2"/>
  <c r="B26" i="2"/>
  <c r="C42" i="2"/>
  <c r="B42" i="2"/>
  <c r="C82" i="2"/>
  <c r="B82" i="2"/>
  <c r="C98" i="2"/>
  <c r="B98" i="2"/>
  <c r="C5" i="2"/>
  <c r="B5" i="2"/>
  <c r="C13" i="2"/>
  <c r="B13" i="2"/>
  <c r="C21" i="2"/>
  <c r="B21" i="2"/>
  <c r="C29" i="2"/>
  <c r="B29" i="2"/>
  <c r="C37" i="2"/>
  <c r="B37" i="2"/>
  <c r="C45" i="2"/>
  <c r="B45" i="2"/>
  <c r="C53" i="2"/>
  <c r="B53" i="2"/>
  <c r="C61" i="2"/>
  <c r="B61" i="2"/>
  <c r="C69" i="2"/>
  <c r="B69" i="2"/>
  <c r="C77" i="2"/>
  <c r="B77" i="2"/>
  <c r="C85" i="2"/>
  <c r="B85" i="2"/>
  <c r="C93" i="2"/>
  <c r="B93" i="2"/>
  <c r="C101" i="2"/>
  <c r="B101" i="2"/>
  <c r="C109" i="2"/>
  <c r="B109" i="2"/>
  <c r="C117" i="2"/>
  <c r="B117" i="2"/>
  <c r="C125" i="2"/>
  <c r="B125" i="2"/>
  <c r="C133" i="2"/>
  <c r="B133" i="2"/>
  <c r="C141" i="2"/>
  <c r="B141" i="2"/>
  <c r="C149" i="2"/>
  <c r="B149" i="2"/>
  <c r="C157" i="2"/>
  <c r="B157" i="2"/>
  <c r="C165" i="2"/>
  <c r="B165" i="2"/>
  <c r="C173" i="2"/>
  <c r="B173" i="2"/>
  <c r="C181" i="2"/>
  <c r="B181" i="2"/>
  <c r="C189" i="2"/>
  <c r="B189" i="2"/>
  <c r="C197" i="2"/>
  <c r="B197" i="2"/>
  <c r="C205" i="2"/>
  <c r="B205" i="2"/>
  <c r="C213" i="2"/>
  <c r="B213" i="2"/>
  <c r="C221" i="2"/>
  <c r="B221" i="2"/>
  <c r="C229" i="2"/>
  <c r="B229" i="2"/>
  <c r="C237" i="2"/>
  <c r="B237" i="2"/>
  <c r="C245" i="2"/>
  <c r="B245" i="2"/>
  <c r="C253" i="2"/>
  <c r="B253" i="2"/>
  <c r="C261" i="2"/>
  <c r="B261" i="2"/>
  <c r="C269" i="2"/>
  <c r="B269" i="2"/>
  <c r="C277" i="2"/>
  <c r="B277" i="2"/>
  <c r="C285" i="2"/>
  <c r="B285" i="2"/>
  <c r="C293" i="2"/>
  <c r="B293" i="2"/>
  <c r="C301" i="2"/>
  <c r="B301" i="2"/>
  <c r="C309" i="2"/>
  <c r="B309" i="2"/>
  <c r="C317" i="2"/>
  <c r="B317" i="2"/>
  <c r="C325" i="2"/>
  <c r="B325" i="2"/>
  <c r="C333" i="2"/>
  <c r="B333" i="2"/>
  <c r="C341" i="2"/>
  <c r="B341" i="2"/>
  <c r="C349" i="2"/>
  <c r="B349" i="2"/>
  <c r="C357" i="2"/>
  <c r="B357" i="2"/>
  <c r="C365" i="2"/>
  <c r="B365" i="2"/>
  <c r="Q365" i="2"/>
  <c r="C376" i="4" s="1"/>
  <c r="C373" i="2"/>
  <c r="B373" i="2"/>
  <c r="Q373" i="2"/>
  <c r="C384" i="4" s="1"/>
  <c r="C381" i="2"/>
  <c r="B381" i="2"/>
  <c r="Q381" i="2"/>
  <c r="C392" i="4" s="1"/>
  <c r="C389" i="2"/>
  <c r="B389" i="2"/>
  <c r="Q389" i="2"/>
  <c r="C400" i="4" s="1"/>
  <c r="C397" i="2"/>
  <c r="B397" i="2"/>
  <c r="Q397" i="2"/>
  <c r="C408" i="4" s="1"/>
  <c r="C405" i="2"/>
  <c r="B405" i="2"/>
  <c r="Q405" i="2"/>
  <c r="C416" i="4" s="1"/>
  <c r="C413" i="2"/>
  <c r="B413" i="2"/>
  <c r="Q413" i="2"/>
  <c r="C424" i="4" s="1"/>
  <c r="C421" i="2"/>
  <c r="B421" i="2"/>
  <c r="Q421" i="2"/>
  <c r="C432" i="4" s="1"/>
  <c r="C429" i="2"/>
  <c r="B429" i="2"/>
  <c r="Q429" i="2"/>
  <c r="C440" i="4" s="1"/>
  <c r="C437" i="2"/>
  <c r="B437" i="2"/>
  <c r="Q437" i="2"/>
  <c r="C448" i="4" s="1"/>
  <c r="C445" i="2"/>
  <c r="B445" i="2"/>
  <c r="Q445" i="2"/>
  <c r="C456" i="4" s="1"/>
  <c r="C453" i="2"/>
  <c r="D453" i="2" s="1"/>
  <c r="B453" i="2"/>
  <c r="Q453" i="2"/>
  <c r="C464" i="4" s="1"/>
  <c r="C461" i="2"/>
  <c r="D461" i="2" s="1"/>
  <c r="B461" i="2"/>
  <c r="Q461" i="2"/>
  <c r="C472" i="4" s="1"/>
  <c r="C469" i="2"/>
  <c r="D469" i="2" s="1"/>
  <c r="B469" i="2"/>
  <c r="Q469" i="2"/>
  <c r="C480" i="4" s="1"/>
  <c r="C477" i="2"/>
  <c r="B477" i="2"/>
  <c r="Q477" i="2"/>
  <c r="C488" i="4" s="1"/>
  <c r="C485" i="2"/>
  <c r="B485" i="2"/>
  <c r="Q485" i="2"/>
  <c r="C496" i="4" s="1"/>
  <c r="C493" i="2"/>
  <c r="B493" i="2"/>
  <c r="Q493" i="2"/>
  <c r="C504" i="4" s="1"/>
  <c r="C501" i="2"/>
  <c r="B501" i="2"/>
  <c r="Q501" i="2"/>
  <c r="C512" i="4" s="1"/>
  <c r="C509" i="2"/>
  <c r="B509" i="2"/>
  <c r="Q509" i="2"/>
  <c r="C520" i="4" s="1"/>
  <c r="C517" i="2"/>
  <c r="D517" i="2" s="1"/>
  <c r="B517" i="2"/>
  <c r="Q517" i="2"/>
  <c r="C528" i="4" s="1"/>
  <c r="C525" i="2"/>
  <c r="B525" i="2"/>
  <c r="Q525" i="2"/>
  <c r="C536" i="4" s="1"/>
  <c r="C533" i="2"/>
  <c r="B533" i="2"/>
  <c r="Q533" i="2"/>
  <c r="C544" i="4" s="1"/>
  <c r="C541" i="2"/>
  <c r="D541" i="2" s="1"/>
  <c r="B541" i="2"/>
  <c r="Q541" i="2"/>
  <c r="C552" i="4" s="1"/>
  <c r="C549" i="2"/>
  <c r="D549" i="2" s="1"/>
  <c r="B549" i="2"/>
  <c r="Q549" i="2"/>
  <c r="C560" i="4" s="1"/>
  <c r="C557" i="2"/>
  <c r="B557" i="2"/>
  <c r="Q557" i="2"/>
  <c r="C568" i="4" s="1"/>
  <c r="C565" i="2"/>
  <c r="D565" i="2" s="1"/>
  <c r="B565" i="2"/>
  <c r="Q565" i="2"/>
  <c r="C576" i="4" s="1"/>
  <c r="C573" i="2"/>
  <c r="B573" i="2"/>
  <c r="Q573" i="2"/>
  <c r="C584" i="4" s="1"/>
  <c r="C581" i="2"/>
  <c r="D581" i="2" s="1"/>
  <c r="B581" i="2"/>
  <c r="Q581" i="2"/>
  <c r="C592" i="4" s="1"/>
  <c r="C589" i="2"/>
  <c r="D589" i="2" s="1"/>
  <c r="B589" i="2"/>
  <c r="Q589" i="2"/>
  <c r="C600" i="4" s="1"/>
  <c r="C597" i="2"/>
  <c r="B597" i="2"/>
  <c r="Q597" i="2"/>
  <c r="C608" i="4" s="1"/>
  <c r="C605" i="2"/>
  <c r="D605" i="2" s="1"/>
  <c r="B605" i="2"/>
  <c r="Q605" i="2"/>
  <c r="C616" i="4" s="1"/>
  <c r="C613" i="2"/>
  <c r="D613" i="2" s="1"/>
  <c r="B613" i="2"/>
  <c r="Q613" i="2"/>
  <c r="C624" i="4" s="1"/>
  <c r="C621" i="2"/>
  <c r="B621" i="2"/>
  <c r="Q621" i="2"/>
  <c r="C632" i="4" s="1"/>
  <c r="C629" i="2"/>
  <c r="B629" i="2"/>
  <c r="Q629" i="2"/>
  <c r="C640" i="4" s="1"/>
  <c r="C637" i="2"/>
  <c r="B637" i="2"/>
  <c r="Q637" i="2"/>
  <c r="C648" i="4" s="1"/>
  <c r="C645" i="2"/>
  <c r="D645" i="2" s="1"/>
  <c r="B645" i="2"/>
  <c r="Q645" i="2"/>
  <c r="C656" i="4" s="1"/>
  <c r="C653" i="2"/>
  <c r="D653" i="2" s="1"/>
  <c r="B653" i="2"/>
  <c r="Q653" i="2"/>
  <c r="C664" i="4" s="1"/>
  <c r="C661" i="2"/>
  <c r="B661" i="2"/>
  <c r="Q661" i="2"/>
  <c r="C672" i="4" s="1"/>
  <c r="C669" i="2"/>
  <c r="B669" i="2"/>
  <c r="Q669" i="2"/>
  <c r="C680" i="4" s="1"/>
  <c r="C677" i="2"/>
  <c r="D677" i="2" s="1"/>
  <c r="B677" i="2"/>
  <c r="Q677" i="2"/>
  <c r="C688" i="4" s="1"/>
  <c r="C685" i="2"/>
  <c r="B685" i="2"/>
  <c r="Q685" i="2"/>
  <c r="C696" i="4" s="1"/>
  <c r="C693" i="2"/>
  <c r="B693" i="2"/>
  <c r="Q693" i="2"/>
  <c r="C704" i="4" s="1"/>
  <c r="C701" i="2"/>
  <c r="B701" i="2"/>
  <c r="Q701" i="2"/>
  <c r="C712" i="4" s="1"/>
  <c r="C709" i="2"/>
  <c r="D709" i="2" s="1"/>
  <c r="B709" i="2"/>
  <c r="Q709" i="2"/>
  <c r="C720" i="4" s="1"/>
  <c r="C717" i="2"/>
  <c r="D717" i="2" s="1"/>
  <c r="B717" i="2"/>
  <c r="Q717" i="2"/>
  <c r="C728" i="4" s="1"/>
  <c r="C725" i="2"/>
  <c r="B725" i="2"/>
  <c r="Q725" i="2"/>
  <c r="C736" i="4" s="1"/>
  <c r="C733" i="2"/>
  <c r="B733" i="2"/>
  <c r="Q733" i="2"/>
  <c r="C744" i="4" s="1"/>
  <c r="C741" i="2"/>
  <c r="B741" i="2"/>
  <c r="Q741" i="2"/>
  <c r="C752" i="4" s="1"/>
  <c r="C749" i="2"/>
  <c r="B749" i="2"/>
  <c r="Q749" i="2"/>
  <c r="C760" i="4" s="1"/>
  <c r="C757" i="2"/>
  <c r="B757" i="2"/>
  <c r="Q757" i="2"/>
  <c r="C768" i="4" s="1"/>
  <c r="C765" i="2"/>
  <c r="B765" i="2"/>
  <c r="Q765" i="2"/>
  <c r="C776" i="4" s="1"/>
  <c r="C773" i="2"/>
  <c r="B773" i="2"/>
  <c r="Q773" i="2"/>
  <c r="C784" i="4" s="1"/>
  <c r="C781" i="2"/>
  <c r="B781" i="2"/>
  <c r="Q781" i="2"/>
  <c r="C792" i="4" s="1"/>
  <c r="C789" i="2"/>
  <c r="B789" i="2"/>
  <c r="Q789" i="2"/>
  <c r="C800" i="4" s="1"/>
  <c r="C797" i="2"/>
  <c r="B797" i="2"/>
  <c r="Q797" i="2"/>
  <c r="C808" i="4" s="1"/>
  <c r="C805" i="2"/>
  <c r="B805" i="2"/>
  <c r="Q805" i="2"/>
  <c r="C816" i="4" s="1"/>
  <c r="C813" i="2"/>
  <c r="B813" i="2"/>
  <c r="Q813" i="2"/>
  <c r="C824" i="4" s="1"/>
  <c r="C821" i="2"/>
  <c r="B821" i="2"/>
  <c r="Q821" i="2"/>
  <c r="C832" i="4" s="1"/>
  <c r="C829" i="2"/>
  <c r="B829" i="2"/>
  <c r="Q829" i="2"/>
  <c r="C840" i="4" s="1"/>
  <c r="C837" i="2"/>
  <c r="B837" i="2"/>
  <c r="Q837" i="2"/>
  <c r="C848" i="4" s="1"/>
  <c r="C845" i="2"/>
  <c r="B845" i="2"/>
  <c r="Q845" i="2"/>
  <c r="C856" i="4" s="1"/>
  <c r="C853" i="2"/>
  <c r="B853" i="2"/>
  <c r="Q853" i="2"/>
  <c r="C864" i="4" s="1"/>
  <c r="C861" i="2"/>
  <c r="B861" i="2"/>
  <c r="Q861" i="2"/>
  <c r="C872" i="4" s="1"/>
  <c r="C869" i="2"/>
  <c r="B869" i="2"/>
  <c r="Q869" i="2"/>
  <c r="C880" i="4" s="1"/>
  <c r="C877" i="2"/>
  <c r="B877" i="2"/>
  <c r="Q877" i="2"/>
  <c r="C888" i="4" s="1"/>
  <c r="C885" i="2"/>
  <c r="B885" i="2"/>
  <c r="Q885" i="2"/>
  <c r="C896" i="4" s="1"/>
  <c r="C893" i="2"/>
  <c r="B893" i="2"/>
  <c r="Q893" i="2"/>
  <c r="C904" i="4" s="1"/>
  <c r="C901" i="2"/>
  <c r="B901" i="2"/>
  <c r="Q901" i="2"/>
  <c r="C912" i="4" s="1"/>
  <c r="C909" i="2"/>
  <c r="B909" i="2"/>
  <c r="Q909" i="2"/>
  <c r="C920" i="4" s="1"/>
  <c r="C917" i="2"/>
  <c r="B917" i="2"/>
  <c r="Q917" i="2"/>
  <c r="C928" i="4" s="1"/>
  <c r="C925" i="2"/>
  <c r="B925" i="2"/>
  <c r="Q925" i="2"/>
  <c r="C936" i="4" s="1"/>
  <c r="C933" i="2"/>
  <c r="B933" i="2"/>
  <c r="Q933" i="2"/>
  <c r="C944" i="4" s="1"/>
  <c r="C941" i="2"/>
  <c r="B941" i="2"/>
  <c r="Q941" i="2"/>
  <c r="C952" i="4" s="1"/>
  <c r="C949" i="2"/>
  <c r="B949" i="2"/>
  <c r="Q949" i="2"/>
  <c r="C960" i="4" s="1"/>
  <c r="C957" i="2"/>
  <c r="B957" i="2"/>
  <c r="Q957" i="2"/>
  <c r="C968" i="4" s="1"/>
  <c r="C965" i="2"/>
  <c r="B965" i="2"/>
  <c r="Q965" i="2"/>
  <c r="C976" i="4" s="1"/>
  <c r="C973" i="2"/>
  <c r="B973" i="2"/>
  <c r="Q973" i="2"/>
  <c r="C984" i="4" s="1"/>
  <c r="C981" i="2"/>
  <c r="B981" i="2"/>
  <c r="Q981" i="2"/>
  <c r="C992" i="4" s="1"/>
  <c r="C989" i="2"/>
  <c r="B989" i="2"/>
  <c r="Q989" i="2"/>
  <c r="C1000" i="4" s="1"/>
  <c r="C997" i="2"/>
  <c r="B997" i="2"/>
  <c r="Q997" i="2"/>
  <c r="C1008" i="4" s="1"/>
  <c r="C1005" i="2"/>
  <c r="B1005" i="2"/>
  <c r="Q1005" i="2"/>
  <c r="C1016" i="4" s="1"/>
  <c r="C1013" i="2"/>
  <c r="B1013" i="2"/>
  <c r="Q1013" i="2"/>
  <c r="C1024" i="4" s="1"/>
  <c r="C1021" i="2"/>
  <c r="B1021" i="2"/>
  <c r="Q1021" i="2"/>
  <c r="C1032" i="4" s="1"/>
  <c r="C1029" i="2"/>
  <c r="B1029" i="2"/>
  <c r="Q1029" i="2"/>
  <c r="C1040" i="4" s="1"/>
  <c r="C1037" i="2"/>
  <c r="B1037" i="2"/>
  <c r="Q1037" i="2"/>
  <c r="C1048" i="4" s="1"/>
  <c r="C1045" i="2"/>
  <c r="B1045" i="2"/>
  <c r="Q1045" i="2"/>
  <c r="C1056" i="4" s="1"/>
  <c r="C1053" i="2"/>
  <c r="B1053" i="2"/>
  <c r="Q1053" i="2"/>
  <c r="C1064" i="4" s="1"/>
  <c r="C1061" i="2"/>
  <c r="B1061" i="2"/>
  <c r="Q1061" i="2"/>
  <c r="C1072" i="4" s="1"/>
  <c r="C1069" i="2"/>
  <c r="B1069" i="2"/>
  <c r="Q1069" i="2"/>
  <c r="C1080" i="4" s="1"/>
  <c r="C1077" i="2"/>
  <c r="B1077" i="2"/>
  <c r="Q1077" i="2"/>
  <c r="C1088" i="4" s="1"/>
  <c r="C1085" i="2"/>
  <c r="B1085" i="2"/>
  <c r="Q1085" i="2"/>
  <c r="C1096" i="4" s="1"/>
  <c r="C1093" i="2"/>
  <c r="B1093" i="2"/>
  <c r="Q1093" i="2"/>
  <c r="C1104" i="4" s="1"/>
  <c r="C1101" i="2"/>
  <c r="B1101" i="2"/>
  <c r="Q1101" i="2"/>
  <c r="C1112" i="4" s="1"/>
  <c r="C1109" i="2"/>
  <c r="B1109" i="2"/>
  <c r="Q1109" i="2"/>
  <c r="C1120" i="4" s="1"/>
  <c r="C1117" i="2"/>
  <c r="B1117" i="2"/>
  <c r="Q1117" i="2"/>
  <c r="C1128" i="4" s="1"/>
  <c r="C1125" i="2"/>
  <c r="B1125" i="2"/>
  <c r="Q1125" i="2"/>
  <c r="C1136" i="4" s="1"/>
  <c r="C1133" i="2"/>
  <c r="B1133" i="2"/>
  <c r="Q1133" i="2"/>
  <c r="C1144" i="4" s="1"/>
  <c r="C1141" i="2"/>
  <c r="B1141" i="2"/>
  <c r="Q1141" i="2"/>
  <c r="C1152" i="4" s="1"/>
  <c r="C1149" i="2"/>
  <c r="B1149" i="2"/>
  <c r="Q1149" i="2"/>
  <c r="C1160" i="4" s="1"/>
  <c r="C1157" i="2"/>
  <c r="B1157" i="2"/>
  <c r="Q1157" i="2"/>
  <c r="C1168" i="4" s="1"/>
  <c r="C1165" i="2"/>
  <c r="B1165" i="2"/>
  <c r="Q1165" i="2"/>
  <c r="C1176" i="4" s="1"/>
  <c r="C1173" i="2"/>
  <c r="B1173" i="2"/>
  <c r="Q1173" i="2"/>
  <c r="C1184" i="4" s="1"/>
  <c r="C1181" i="2"/>
  <c r="B1181" i="2"/>
  <c r="Q1181" i="2"/>
  <c r="C1192" i="4" s="1"/>
  <c r="C1189" i="2"/>
  <c r="B1189" i="2"/>
  <c r="Q1189" i="2"/>
  <c r="C1200" i="4" s="1"/>
  <c r="C1197" i="2"/>
  <c r="B1197" i="2"/>
  <c r="Q1197" i="2"/>
  <c r="C1208" i="4" s="1"/>
  <c r="C1205" i="2"/>
  <c r="B1205" i="2"/>
  <c r="Q1205" i="2"/>
  <c r="C1216" i="4" s="1"/>
  <c r="C1213" i="2"/>
  <c r="B1213" i="2"/>
  <c r="Q1213" i="2"/>
  <c r="C1224" i="4" s="1"/>
  <c r="C1221" i="2"/>
  <c r="B1221" i="2"/>
  <c r="Q1221" i="2"/>
  <c r="C1232" i="4" s="1"/>
  <c r="C1229" i="2"/>
  <c r="B1229" i="2"/>
  <c r="Q1229" i="2"/>
  <c r="C1240" i="4" s="1"/>
  <c r="C1237" i="2"/>
  <c r="B1237" i="2"/>
  <c r="Q1237" i="2"/>
  <c r="C1248" i="4" s="1"/>
  <c r="C1245" i="2"/>
  <c r="B1245" i="2"/>
  <c r="Q1245" i="2"/>
  <c r="C1256" i="4" s="1"/>
  <c r="C1253" i="2"/>
  <c r="B1253" i="2"/>
  <c r="Q1253" i="2"/>
  <c r="C1264" i="4" s="1"/>
  <c r="C1261" i="2"/>
  <c r="B1261" i="2"/>
  <c r="Q1261" i="2"/>
  <c r="C1272" i="4" s="1"/>
  <c r="C1269" i="2"/>
  <c r="B1269" i="2"/>
  <c r="Q1269" i="2"/>
  <c r="C1280" i="4" s="1"/>
  <c r="C1277" i="2"/>
  <c r="B1277" i="2"/>
  <c r="Q1277" i="2"/>
  <c r="C1288" i="4" s="1"/>
  <c r="C1285" i="2"/>
  <c r="B1285" i="2"/>
  <c r="Q1285" i="2"/>
  <c r="C1296" i="4" s="1"/>
  <c r="C1293" i="2"/>
  <c r="B1293" i="2"/>
  <c r="Q1293" i="2"/>
  <c r="C1304" i="4" s="1"/>
  <c r="C1301" i="2"/>
  <c r="B1301" i="2"/>
  <c r="Q1301" i="2"/>
  <c r="C1312" i="4" s="1"/>
  <c r="C1309" i="2"/>
  <c r="B1309" i="2"/>
  <c r="Q1309" i="2"/>
  <c r="C1320" i="4" s="1"/>
  <c r="C1317" i="2"/>
  <c r="B1317" i="2"/>
  <c r="Q1317" i="2"/>
  <c r="C1328" i="4" s="1"/>
  <c r="C1325" i="2"/>
  <c r="B1325" i="2"/>
  <c r="Q1325" i="2"/>
  <c r="C1336" i="4" s="1"/>
  <c r="C1333" i="2"/>
  <c r="B1333" i="2"/>
  <c r="Q1333" i="2"/>
  <c r="C1344" i="4" s="1"/>
  <c r="C1341" i="2"/>
  <c r="B1341" i="2"/>
  <c r="Q1341" i="2"/>
  <c r="C1352" i="4" s="1"/>
  <c r="C1349" i="2"/>
  <c r="B1349" i="2"/>
  <c r="Q1349" i="2"/>
  <c r="C1360" i="4" s="1"/>
  <c r="C1357" i="2"/>
  <c r="B1357" i="2"/>
  <c r="Q1357" i="2"/>
  <c r="C1368" i="4" s="1"/>
  <c r="C1365" i="2"/>
  <c r="B1365" i="2"/>
  <c r="Q1365" i="2"/>
  <c r="C1376" i="4" s="1"/>
  <c r="C1373" i="2"/>
  <c r="B1373" i="2"/>
  <c r="Q1373" i="2"/>
  <c r="C1384" i="4" s="1"/>
  <c r="C1381" i="2"/>
  <c r="B1381" i="2"/>
  <c r="Q1381" i="2"/>
  <c r="C1392" i="4" s="1"/>
  <c r="C1389" i="2"/>
  <c r="B1389" i="2"/>
  <c r="Q1389" i="2"/>
  <c r="C1400" i="4" s="1"/>
  <c r="C1397" i="2"/>
  <c r="B1397" i="2"/>
  <c r="Q1397" i="2"/>
  <c r="C1408" i="4" s="1"/>
  <c r="C1405" i="2"/>
  <c r="B1405" i="2"/>
  <c r="Q1405" i="2"/>
  <c r="C1416" i="4" s="1"/>
  <c r="C1413" i="2"/>
  <c r="B1413" i="2"/>
  <c r="Q1413" i="2"/>
  <c r="C1424" i="4" s="1"/>
  <c r="C1421" i="2"/>
  <c r="B1421" i="2"/>
  <c r="Q1421" i="2"/>
  <c r="C1432" i="4" s="1"/>
  <c r="C1429" i="2"/>
  <c r="B1429" i="2"/>
  <c r="Q1429" i="2"/>
  <c r="C1440" i="4" s="1"/>
  <c r="C1437" i="2"/>
  <c r="B1437" i="2"/>
  <c r="Q1437" i="2"/>
  <c r="C1448" i="4" s="1"/>
  <c r="C1445" i="2"/>
  <c r="D1445" i="2" s="1"/>
  <c r="B1445" i="2"/>
  <c r="Q1445" i="2"/>
  <c r="C1456" i="4" s="1"/>
  <c r="C1453" i="2"/>
  <c r="B1453" i="2"/>
  <c r="Q1453" i="2"/>
  <c r="C1464" i="4" s="1"/>
  <c r="C1461" i="2"/>
  <c r="D1461" i="2" s="1"/>
  <c r="B1461" i="2"/>
  <c r="Q1461" i="2"/>
  <c r="C1472" i="4" s="1"/>
  <c r="C1469" i="2"/>
  <c r="B1469" i="2"/>
  <c r="Q1469" i="2"/>
  <c r="C1480" i="4" s="1"/>
  <c r="C1477" i="2"/>
  <c r="B1477" i="2"/>
  <c r="Q1477" i="2"/>
  <c r="C1488" i="4" s="1"/>
  <c r="C1485" i="2"/>
  <c r="D1485" i="2" s="1"/>
  <c r="B1485" i="2"/>
  <c r="Q1485" i="2"/>
  <c r="C1496" i="4" s="1"/>
  <c r="C1493" i="2"/>
  <c r="D1493" i="2" s="1"/>
  <c r="B1493" i="2"/>
  <c r="Q1493" i="2"/>
  <c r="C1504" i="4" s="1"/>
  <c r="C1501" i="2"/>
  <c r="B1501" i="2"/>
  <c r="Q1501" i="2"/>
  <c r="C1512" i="4" s="1"/>
  <c r="D24" i="2"/>
  <c r="D8" i="2"/>
  <c r="D16" i="2"/>
  <c r="D30" i="2"/>
  <c r="D902" i="2"/>
  <c r="D1102" i="2"/>
  <c r="D843" i="2"/>
  <c r="D1315" i="2"/>
  <c r="D1443" i="2"/>
  <c r="D1471" i="2"/>
  <c r="D1256" i="2"/>
  <c r="D1384" i="2"/>
  <c r="D585" i="2"/>
  <c r="D633" i="2"/>
  <c r="D649" i="2"/>
  <c r="D681" i="2"/>
  <c r="D697" i="2"/>
  <c r="D713" i="2"/>
  <c r="D734" i="2"/>
  <c r="D766" i="2"/>
  <c r="D798" i="2"/>
  <c r="D824" i="2"/>
  <c r="D483" i="2"/>
  <c r="D547" i="2"/>
  <c r="D758" i="2"/>
  <c r="D830" i="2"/>
  <c r="D846" i="2"/>
  <c r="D862" i="2"/>
  <c r="D894" i="2"/>
  <c r="D910" i="2"/>
  <c r="D926" i="2"/>
  <c r="D958" i="2"/>
  <c r="D974" i="2"/>
  <c r="D990" i="2"/>
  <c r="D1022" i="2"/>
  <c r="D1054" i="2"/>
  <c r="D1086" i="2"/>
  <c r="D842" i="2"/>
  <c r="D874" i="2"/>
  <c r="D822" i="2"/>
  <c r="D886" i="2"/>
  <c r="D950" i="2"/>
  <c r="D1014" i="2"/>
  <c r="D1078" i="2"/>
  <c r="D1200" i="2"/>
  <c r="D1280" i="2"/>
  <c r="D1320" i="2"/>
  <c r="D1374" i="2"/>
  <c r="D1417" i="2"/>
  <c r="D1419" i="2"/>
  <c r="D1422" i="2"/>
  <c r="D1436" i="2"/>
  <c r="D1438" i="2"/>
  <c r="D1462" i="2"/>
  <c r="D1470" i="2"/>
  <c r="D1482" i="2"/>
  <c r="D1441" i="2"/>
  <c r="D1449" i="2"/>
  <c r="D1457" i="2"/>
  <c r="D1481" i="2"/>
  <c r="D1483" i="2"/>
  <c r="D20" i="2" l="1"/>
  <c r="D1248" i="2"/>
  <c r="D1466" i="2"/>
  <c r="D1465" i="2"/>
  <c r="D1486" i="2"/>
  <c r="D1358" i="2"/>
  <c r="G1358" i="2" s="1"/>
  <c r="H1358" i="2" s="1"/>
  <c r="K1358" i="2" s="1"/>
  <c r="D419" i="2"/>
  <c r="G419" i="2" s="1"/>
  <c r="H419" i="2" s="1"/>
  <c r="K419" i="2" s="1"/>
  <c r="D1332" i="2"/>
  <c r="D872" i="2"/>
  <c r="D499" i="2"/>
  <c r="D435" i="2"/>
  <c r="G1311" i="2"/>
  <c r="H1311" i="2" s="1"/>
  <c r="K1311" i="2" s="1"/>
  <c r="G827" i="2"/>
  <c r="H827" i="2" s="1"/>
  <c r="K827" i="2" s="1"/>
  <c r="D1319" i="2"/>
  <c r="G1319" i="2" s="1"/>
  <c r="H1319" i="2" s="1"/>
  <c r="K1319" i="2" s="1"/>
  <c r="D1489" i="2"/>
  <c r="G1489" i="2" s="1"/>
  <c r="H1489" i="2" s="1"/>
  <c r="K1489" i="2" s="1"/>
  <c r="D1467" i="2"/>
  <c r="G1467" i="2" s="1"/>
  <c r="H1467" i="2" s="1"/>
  <c r="K1467" i="2" s="1"/>
  <c r="D1477" i="2"/>
  <c r="D1484" i="2"/>
  <c r="D493" i="2"/>
  <c r="G493" i="2" s="1"/>
  <c r="H493" i="2" s="1"/>
  <c r="K493" i="2" s="1"/>
  <c r="D621" i="2"/>
  <c r="G621" i="2" s="1"/>
  <c r="H621" i="2" s="1"/>
  <c r="K621" i="2" s="1"/>
  <c r="D429" i="2"/>
  <c r="G429" i="2" s="1"/>
  <c r="H429" i="2" s="1"/>
  <c r="K429" i="2" s="1"/>
  <c r="G1500" i="2"/>
  <c r="H1500" i="2" s="1"/>
  <c r="K1500" i="2" s="1"/>
  <c r="G1451" i="2"/>
  <c r="H1451" i="2" s="1"/>
  <c r="K1451" i="2" s="1"/>
  <c r="G1331" i="2"/>
  <c r="H1331" i="2" s="1"/>
  <c r="K1331" i="2" s="1"/>
  <c r="G10" i="2"/>
  <c r="H10" i="2" s="1"/>
  <c r="K10" i="2" s="1"/>
  <c r="Q10" i="2" s="1"/>
  <c r="C21" i="4" s="1"/>
  <c r="D4" i="2"/>
  <c r="G1323" i="2"/>
  <c r="H1323" i="2" s="1"/>
  <c r="K1323" i="2" s="1"/>
  <c r="G875" i="2"/>
  <c r="H875" i="2" s="1"/>
  <c r="K875" i="2" s="1"/>
  <c r="G515" i="2"/>
  <c r="H515" i="2" s="1"/>
  <c r="K515" i="2" s="1"/>
  <c r="D1421" i="2"/>
  <c r="G1421" i="2" s="1"/>
  <c r="H1421" i="2" s="1"/>
  <c r="K1421" i="2" s="1"/>
  <c r="G653" i="2"/>
  <c r="H653" i="2" s="1"/>
  <c r="K653" i="2" s="1"/>
  <c r="D1376" i="2"/>
  <c r="G1376" i="2" s="1"/>
  <c r="H1376" i="2" s="1"/>
  <c r="K1376" i="2" s="1"/>
  <c r="D1360" i="2"/>
  <c r="G1360" i="2" s="1"/>
  <c r="H1360" i="2" s="1"/>
  <c r="K1360" i="2" s="1"/>
  <c r="G581" i="2"/>
  <c r="H581" i="2" s="1"/>
  <c r="K581" i="2" s="1"/>
  <c r="G453" i="2"/>
  <c r="H453" i="2" s="1"/>
  <c r="K453" i="2" s="1"/>
  <c r="G517" i="2"/>
  <c r="H517" i="2" s="1"/>
  <c r="K517" i="2" s="1"/>
  <c r="G1492" i="2"/>
  <c r="H1492" i="2" s="1"/>
  <c r="K1492" i="2" s="1"/>
  <c r="D1437" i="2"/>
  <c r="G1437" i="2" s="1"/>
  <c r="H1437" i="2" s="1"/>
  <c r="K1437" i="2" s="1"/>
  <c r="G1428" i="2"/>
  <c r="H1428" i="2" s="1"/>
  <c r="K1428" i="2" s="1"/>
  <c r="D557" i="2"/>
  <c r="G557" i="2" s="1"/>
  <c r="H557" i="2" s="1"/>
  <c r="K557" i="2" s="1"/>
  <c r="D1453" i="2"/>
  <c r="D854" i="2"/>
  <c r="G854" i="2" s="1"/>
  <c r="H854" i="2" s="1"/>
  <c r="K854" i="2" s="1"/>
  <c r="D685" i="2"/>
  <c r="G685" i="2" s="1"/>
  <c r="H685" i="2" s="1"/>
  <c r="K685" i="2" s="1"/>
  <c r="G918" i="2"/>
  <c r="H918" i="2" s="1"/>
  <c r="K918" i="2" s="1"/>
  <c r="D421" i="2"/>
  <c r="G421" i="2" s="1"/>
  <c r="H421" i="2" s="1"/>
  <c r="K421" i="2" s="1"/>
  <c r="D1300" i="2"/>
  <c r="G1300" i="2" s="1"/>
  <c r="H1300" i="2" s="1"/>
  <c r="K1300" i="2" s="1"/>
  <c r="D1429" i="2"/>
  <c r="G1429" i="2" s="1"/>
  <c r="H1429" i="2" s="1"/>
  <c r="K1429" i="2" s="1"/>
  <c r="D1459" i="2"/>
  <c r="G1459" i="2" s="1"/>
  <c r="H1459" i="2" s="1"/>
  <c r="K1459" i="2" s="1"/>
  <c r="G1447" i="2"/>
  <c r="H1447" i="2" s="1"/>
  <c r="K1447" i="2" s="1"/>
  <c r="G1485" i="2"/>
  <c r="H1485" i="2" s="1"/>
  <c r="K1485" i="2" s="1"/>
  <c r="D533" i="2"/>
  <c r="G1296" i="2"/>
  <c r="H1296" i="2" s="1"/>
  <c r="K1296" i="2" s="1"/>
  <c r="D1216" i="2"/>
  <c r="G1216" i="2" s="1"/>
  <c r="H1216" i="2" s="1"/>
  <c r="K1216" i="2" s="1"/>
  <c r="G469" i="2"/>
  <c r="H469" i="2" s="1"/>
  <c r="K469" i="2" s="1"/>
  <c r="D1475" i="2"/>
  <c r="G726" i="2"/>
  <c r="H726" i="2" s="1"/>
  <c r="K726" i="2" s="1"/>
  <c r="D451" i="2"/>
  <c r="G451" i="2" s="1"/>
  <c r="H451" i="2" s="1"/>
  <c r="K451" i="2" s="1"/>
  <c r="G1232" i="2"/>
  <c r="H1232" i="2" s="1"/>
  <c r="K1232" i="2" s="1"/>
  <c r="D1473" i="2"/>
  <c r="G1473" i="2" s="1"/>
  <c r="H1473" i="2" s="1"/>
  <c r="K1473" i="2" s="1"/>
  <c r="D1312" i="2"/>
  <c r="G1312" i="2" s="1"/>
  <c r="H1312" i="2" s="1"/>
  <c r="K1312" i="2" s="1"/>
  <c r="G790" i="2"/>
  <c r="H790" i="2" s="1"/>
  <c r="K790" i="2" s="1"/>
  <c r="D1474" i="2"/>
  <c r="G1474" i="2" s="1"/>
  <c r="H1474" i="2" s="1"/>
  <c r="K1474" i="2" s="1"/>
  <c r="D982" i="2"/>
  <c r="G549" i="2"/>
  <c r="H549" i="2" s="1"/>
  <c r="K549" i="2" s="1"/>
  <c r="G1494" i="2"/>
  <c r="H1494" i="2" s="1"/>
  <c r="K1494" i="2" s="1"/>
  <c r="D1430" i="2"/>
  <c r="G1430" i="2" s="1"/>
  <c r="H1430" i="2" s="1"/>
  <c r="K1430" i="2" s="1"/>
  <c r="D485" i="2"/>
  <c r="G485" i="2" s="1"/>
  <c r="H485" i="2" s="1"/>
  <c r="K485" i="2" s="1"/>
  <c r="G645" i="2"/>
  <c r="H645" i="2" s="1"/>
  <c r="K645" i="2" s="1"/>
  <c r="D525" i="2"/>
  <c r="D597" i="2"/>
  <c r="G597" i="2" s="1"/>
  <c r="H597" i="2" s="1"/>
  <c r="K597" i="2" s="1"/>
  <c r="D1390" i="2"/>
  <c r="G1390" i="2" s="1"/>
  <c r="H1390" i="2" s="1"/>
  <c r="K1390" i="2" s="1"/>
  <c r="D661" i="2"/>
  <c r="D1454" i="2"/>
  <c r="G1454" i="2" s="1"/>
  <c r="H1454" i="2" s="1"/>
  <c r="K1454" i="2" s="1"/>
  <c r="D18" i="2"/>
  <c r="G18" i="2" s="1"/>
  <c r="H18" i="2" s="1"/>
  <c r="K18" i="2" s="1"/>
  <c r="Q18" i="2" s="1"/>
  <c r="C29" i="4" s="1"/>
  <c r="G814" i="2"/>
  <c r="H814" i="2" s="1"/>
  <c r="K814" i="2" s="1"/>
  <c r="G665" i="2"/>
  <c r="H665" i="2" s="1"/>
  <c r="K665" i="2" s="1"/>
  <c r="G1006" i="2"/>
  <c r="H1006" i="2" s="1"/>
  <c r="K1006" i="2" s="1"/>
  <c r="G942" i="2"/>
  <c r="H942" i="2" s="1"/>
  <c r="K942" i="2" s="1"/>
  <c r="G878" i="2"/>
  <c r="H878" i="2" s="1"/>
  <c r="K878" i="2" s="1"/>
  <c r="D856" i="2"/>
  <c r="G856" i="2" s="1"/>
  <c r="H856" i="2" s="1"/>
  <c r="K856" i="2" s="1"/>
  <c r="D26" i="2"/>
  <c r="G601" i="2"/>
  <c r="H601" i="2" s="1"/>
  <c r="K601" i="2" s="1"/>
  <c r="D637" i="2"/>
  <c r="G677" i="2"/>
  <c r="H677" i="2" s="1"/>
  <c r="K677" i="2" s="1"/>
  <c r="G613" i="2"/>
  <c r="H613" i="2" s="1"/>
  <c r="K613" i="2" s="1"/>
  <c r="D1304" i="2"/>
  <c r="G1304" i="2" s="1"/>
  <c r="H1304" i="2" s="1"/>
  <c r="K1304" i="2" s="1"/>
  <c r="D1491" i="2"/>
  <c r="G605" i="2"/>
  <c r="H605" i="2" s="1"/>
  <c r="K605" i="2" s="1"/>
  <c r="D1328" i="2"/>
  <c r="G1328" i="2" s="1"/>
  <c r="H1328" i="2" s="1"/>
  <c r="K1328" i="2" s="1"/>
  <c r="D467" i="2"/>
  <c r="G467" i="2" s="1"/>
  <c r="H467" i="2" s="1"/>
  <c r="K467" i="2" s="1"/>
  <c r="D1427" i="2"/>
  <c r="D1420" i="2"/>
  <c r="G1420" i="2" s="1"/>
  <c r="H1420" i="2" s="1"/>
  <c r="K1420" i="2" s="1"/>
  <c r="D1392" i="2"/>
  <c r="G1392" i="2" s="1"/>
  <c r="H1392" i="2" s="1"/>
  <c r="K1392" i="2" s="1"/>
  <c r="D531" i="2"/>
  <c r="G531" i="2" s="1"/>
  <c r="H531" i="2" s="1"/>
  <c r="K531" i="2" s="1"/>
  <c r="D437" i="2"/>
  <c r="D870" i="2"/>
  <c r="G870" i="2" s="1"/>
  <c r="H870" i="2" s="1"/>
  <c r="K870" i="2" s="1"/>
  <c r="G840" i="2"/>
  <c r="H840" i="2" s="1"/>
  <c r="K840" i="2" s="1"/>
  <c r="D669" i="2"/>
  <c r="G669" i="2" s="1"/>
  <c r="H669" i="2" s="1"/>
  <c r="K669" i="2" s="1"/>
  <c r="G1446" i="2"/>
  <c r="H1446" i="2" s="1"/>
  <c r="K1446" i="2" s="1"/>
  <c r="D1490" i="2"/>
  <c r="G1490" i="2" s="1"/>
  <c r="H1490" i="2" s="1"/>
  <c r="K1490" i="2" s="1"/>
  <c r="D1425" i="2"/>
  <c r="G1425" i="2" s="1"/>
  <c r="H1425" i="2" s="1"/>
  <c r="K1425" i="2" s="1"/>
  <c r="D1264" i="2"/>
  <c r="G1264" i="2" s="1"/>
  <c r="H1264" i="2" s="1"/>
  <c r="K1264" i="2" s="1"/>
  <c r="G1062" i="2"/>
  <c r="H1062" i="2" s="1"/>
  <c r="K1062" i="2" s="1"/>
  <c r="D477" i="2"/>
  <c r="G477" i="2" s="1"/>
  <c r="H477" i="2" s="1"/>
  <c r="K477" i="2" s="1"/>
  <c r="G1461" i="2"/>
  <c r="H1461" i="2" s="1"/>
  <c r="K1461" i="2" s="1"/>
  <c r="D28" i="2"/>
  <c r="G28" i="2" s="1"/>
  <c r="H28" i="2" s="1"/>
  <c r="K28" i="2" s="1"/>
  <c r="Q28" i="2" s="1"/>
  <c r="C39" i="4" s="1"/>
  <c r="D6" i="2"/>
  <c r="G6" i="2" s="1"/>
  <c r="H6" i="2" s="1"/>
  <c r="K6" i="2" s="1"/>
  <c r="Q6" i="2" s="1"/>
  <c r="C17" i="4" s="1"/>
  <c r="G565" i="2"/>
  <c r="H565" i="2" s="1"/>
  <c r="K565" i="2" s="1"/>
  <c r="D693" i="2"/>
  <c r="D501" i="2"/>
  <c r="D629" i="2"/>
  <c r="G629" i="2" s="1"/>
  <c r="H629" i="2" s="1"/>
  <c r="K629" i="2" s="1"/>
  <c r="G709" i="2"/>
  <c r="H709" i="2" s="1"/>
  <c r="K709" i="2" s="1"/>
  <c r="F5" i="10"/>
  <c r="D14" i="8" s="1"/>
  <c r="D1435" i="2"/>
  <c r="G1435" i="2" s="1"/>
  <c r="H1435" i="2" s="1"/>
  <c r="K1435" i="2" s="1"/>
  <c r="G1327" i="2"/>
  <c r="H1327" i="2" s="1"/>
  <c r="K1327" i="2" s="1"/>
  <c r="D1307" i="2"/>
  <c r="G1307" i="2" s="1"/>
  <c r="H1307" i="2" s="1"/>
  <c r="K1307" i="2" s="1"/>
  <c r="G1324" i="2"/>
  <c r="H1324" i="2" s="1"/>
  <c r="K1324" i="2" s="1"/>
  <c r="D1303" i="2"/>
  <c r="G1303" i="2" s="1"/>
  <c r="H1303" i="2" s="1"/>
  <c r="K1303" i="2" s="1"/>
  <c r="B6" i="10"/>
  <c r="A6" i="10"/>
  <c r="D1433" i="2"/>
  <c r="D1469" i="2"/>
  <c r="G1469" i="2" s="1"/>
  <c r="H1469" i="2" s="1"/>
  <c r="K1469" i="2" s="1"/>
  <c r="D1478" i="2"/>
  <c r="G1478" i="2" s="1"/>
  <c r="H1478" i="2" s="1"/>
  <c r="K1478" i="2" s="1"/>
  <c r="D701" i="2"/>
  <c r="G701" i="2" s="1"/>
  <c r="H701" i="2" s="1"/>
  <c r="K701" i="2" s="1"/>
  <c r="D573" i="2"/>
  <c r="D509" i="2"/>
  <c r="G509" i="2" s="1"/>
  <c r="H509" i="2" s="1"/>
  <c r="K509" i="2" s="1"/>
  <c r="D445" i="2"/>
  <c r="G445" i="2" s="1"/>
  <c r="H445" i="2" s="1"/>
  <c r="K445" i="2" s="1"/>
  <c r="D1499" i="2"/>
  <c r="G1499" i="2" s="1"/>
  <c r="H1499" i="2" s="1"/>
  <c r="K1499" i="2" s="1"/>
  <c r="J7" i="9"/>
  <c r="B7" i="9"/>
  <c r="A8" i="9"/>
  <c r="D1497" i="2"/>
  <c r="G1497" i="2" s="1"/>
  <c r="H1497" i="2" s="1"/>
  <c r="K1497" i="2" s="1"/>
  <c r="D22" i="2"/>
  <c r="G2" i="2"/>
  <c r="D14" i="2"/>
  <c r="G14" i="2" s="1"/>
  <c r="H14" i="2" s="1"/>
  <c r="K14" i="2" s="1"/>
  <c r="Q14" i="2" s="1"/>
  <c r="C25" i="4" s="1"/>
  <c r="D12" i="2"/>
  <c r="G12" i="2" s="1"/>
  <c r="H12" i="2" s="1"/>
  <c r="K12" i="2" s="1"/>
  <c r="Q12" i="2" s="1"/>
  <c r="C23" i="4" s="1"/>
  <c r="D1498" i="2"/>
  <c r="D1452" i="2"/>
  <c r="G1452" i="2" s="1"/>
  <c r="H1452" i="2" s="1"/>
  <c r="K1452" i="2" s="1"/>
  <c r="D1476" i="2"/>
  <c r="G1476" i="2" s="1"/>
  <c r="H1476" i="2" s="1"/>
  <c r="K1476" i="2" s="1"/>
  <c r="G1444" i="2"/>
  <c r="H1444" i="2" s="1"/>
  <c r="K1444" i="2" s="1"/>
  <c r="G954" i="2"/>
  <c r="H954" i="2" s="1"/>
  <c r="K954" i="2" s="1"/>
  <c r="D1468" i="2"/>
  <c r="G1468" i="2" s="1"/>
  <c r="H1468" i="2" s="1"/>
  <c r="K1468" i="2" s="1"/>
  <c r="G1460" i="2"/>
  <c r="H1460" i="2" s="1"/>
  <c r="K1460" i="2" s="1"/>
  <c r="G1400" i="2"/>
  <c r="H1400" i="2" s="1"/>
  <c r="K1400" i="2" s="1"/>
  <c r="D1272" i="2"/>
  <c r="G1272" i="2" s="1"/>
  <c r="H1272" i="2" s="1"/>
  <c r="K1272" i="2" s="1"/>
  <c r="G798" i="2"/>
  <c r="H798" i="2" s="1"/>
  <c r="K798" i="2" s="1"/>
  <c r="G766" i="2"/>
  <c r="H766" i="2" s="1"/>
  <c r="K766" i="2" s="1"/>
  <c r="G734" i="2"/>
  <c r="H734" i="2" s="1"/>
  <c r="K734" i="2" s="1"/>
  <c r="G824" i="2"/>
  <c r="H824" i="2" s="1"/>
  <c r="K824" i="2" s="1"/>
  <c r="D1501" i="2"/>
  <c r="G1501" i="2" s="1"/>
  <c r="H1501" i="2" s="1"/>
  <c r="K1501" i="2" s="1"/>
  <c r="G1458" i="2"/>
  <c r="H1458" i="2" s="1"/>
  <c r="K1458" i="2" s="1"/>
  <c r="D1442" i="2"/>
  <c r="G1442" i="2" s="1"/>
  <c r="H1442" i="2" s="1"/>
  <c r="K1442" i="2" s="1"/>
  <c r="D1380" i="2"/>
  <c r="G1380" i="2" s="1"/>
  <c r="H1380" i="2" s="1"/>
  <c r="K1380" i="2" s="1"/>
  <c r="G826" i="2"/>
  <c r="H826" i="2" s="1"/>
  <c r="K826" i="2" s="1"/>
  <c r="D559" i="2"/>
  <c r="G559" i="2" s="1"/>
  <c r="H559" i="2" s="1"/>
  <c r="K559" i="2" s="1"/>
  <c r="D1042" i="2"/>
  <c r="G1042" i="2" s="1"/>
  <c r="H1042" i="2" s="1"/>
  <c r="K1042" i="2" s="1"/>
  <c r="D778" i="2"/>
  <c r="G778" i="2" s="1"/>
  <c r="H778" i="2" s="1"/>
  <c r="K778" i="2" s="1"/>
  <c r="G843" i="2"/>
  <c r="H843" i="2" s="1"/>
  <c r="K843" i="2" s="1"/>
  <c r="G1479" i="2"/>
  <c r="H1479" i="2" s="1"/>
  <c r="K1479" i="2" s="1"/>
  <c r="D1362" i="2"/>
  <c r="G1362" i="2" s="1"/>
  <c r="H1362" i="2" s="1"/>
  <c r="K1362" i="2" s="1"/>
  <c r="G1284" i="2"/>
  <c r="H1284" i="2" s="1"/>
  <c r="K1284" i="2" s="1"/>
  <c r="G1050" i="2"/>
  <c r="H1050" i="2" s="1"/>
  <c r="K1050" i="2" s="1"/>
  <c r="D647" i="2"/>
  <c r="G647" i="2" s="1"/>
  <c r="H647" i="2" s="1"/>
  <c r="K647" i="2" s="1"/>
  <c r="D471" i="2"/>
  <c r="G471" i="2" s="1"/>
  <c r="H471" i="2" s="1"/>
  <c r="K471" i="2" s="1"/>
  <c r="D431" i="2"/>
  <c r="G431" i="2" s="1"/>
  <c r="H431" i="2" s="1"/>
  <c r="K431" i="2" s="1"/>
  <c r="G786" i="2"/>
  <c r="H786" i="2" s="1"/>
  <c r="K786" i="2" s="1"/>
  <c r="D1396" i="2"/>
  <c r="D1356" i="2"/>
  <c r="D1244" i="2"/>
  <c r="D1212" i="2"/>
  <c r="D1196" i="2"/>
  <c r="D703" i="2"/>
  <c r="D687" i="2"/>
  <c r="D663" i="2"/>
  <c r="D639" i="2"/>
  <c r="D623" i="2"/>
  <c r="D567" i="2"/>
  <c r="D551" i="2"/>
  <c r="D527" i="2"/>
  <c r="D511" i="2"/>
  <c r="D455" i="2"/>
  <c r="D439" i="2"/>
  <c r="D1450" i="2"/>
  <c r="D1434" i="2"/>
  <c r="D1418" i="2"/>
  <c r="D1410" i="2"/>
  <c r="D1394" i="2"/>
  <c r="D1370" i="2"/>
  <c r="D1354" i="2"/>
  <c r="D1066" i="2"/>
  <c r="D1010" i="2"/>
  <c r="D994" i="2"/>
  <c r="D978" i="2"/>
  <c r="D970" i="2"/>
  <c r="D818" i="2"/>
  <c r="D762" i="2"/>
  <c r="D738" i="2"/>
  <c r="D577" i="2"/>
  <c r="D561" i="2"/>
  <c r="D553" i="2"/>
  <c r="D537" i="2"/>
  <c r="D529" i="2"/>
  <c r="D521" i="2"/>
  <c r="D513" i="2"/>
  <c r="D505" i="2"/>
  <c r="D497" i="2"/>
  <c r="D489" i="2"/>
  <c r="D481" i="2"/>
  <c r="D473" i="2"/>
  <c r="D465" i="2"/>
  <c r="D457" i="2"/>
  <c r="D449" i="2"/>
  <c r="D441" i="2"/>
  <c r="D433" i="2"/>
  <c r="D425" i="2"/>
  <c r="D1487" i="2"/>
  <c r="G1487" i="2" s="1"/>
  <c r="H1487" i="2" s="1"/>
  <c r="K1487" i="2" s="1"/>
  <c r="D1423" i="2"/>
  <c r="G1423" i="2" s="1"/>
  <c r="H1423" i="2" s="1"/>
  <c r="K1423" i="2" s="1"/>
  <c r="G1436" i="2"/>
  <c r="H1436" i="2" s="1"/>
  <c r="K1436" i="2" s="1"/>
  <c r="D1426" i="2"/>
  <c r="G1426" i="2" s="1"/>
  <c r="H1426" i="2" s="1"/>
  <c r="K1426" i="2" s="1"/>
  <c r="D1386" i="2"/>
  <c r="G1386" i="2" s="1"/>
  <c r="H1386" i="2" s="1"/>
  <c r="K1386" i="2" s="1"/>
  <c r="G858" i="2"/>
  <c r="H858" i="2" s="1"/>
  <c r="K858" i="2" s="1"/>
  <c r="D615" i="2"/>
  <c r="G615" i="2" s="1"/>
  <c r="H615" i="2" s="1"/>
  <c r="K615" i="2" s="1"/>
  <c r="D962" i="2"/>
  <c r="G962" i="2" s="1"/>
  <c r="H962" i="2" s="1"/>
  <c r="K962" i="2" s="1"/>
  <c r="D746" i="2"/>
  <c r="G746" i="2" s="1"/>
  <c r="H746" i="2" s="1"/>
  <c r="K746" i="2" s="1"/>
  <c r="G754" i="2"/>
  <c r="H754" i="2" s="1"/>
  <c r="K754" i="2" s="1"/>
  <c r="D1090" i="2"/>
  <c r="G1090" i="2" s="1"/>
  <c r="H1090" i="2" s="1"/>
  <c r="K1090" i="2" s="1"/>
  <c r="D1364" i="2"/>
  <c r="D1292" i="2"/>
  <c r="D719" i="2"/>
  <c r="D631" i="2"/>
  <c r="D607" i="2"/>
  <c r="D591" i="2"/>
  <c r="D543" i="2"/>
  <c r="D519" i="2"/>
  <c r="D503" i="2"/>
  <c r="D487" i="2"/>
  <c r="D906" i="2"/>
  <c r="D882" i="2"/>
  <c r="D866" i="2"/>
  <c r="D569" i="2"/>
  <c r="D545" i="2"/>
  <c r="D1455" i="2"/>
  <c r="G1455" i="2" s="1"/>
  <c r="H1455" i="2" s="1"/>
  <c r="K1455" i="2" s="1"/>
  <c r="G1484" i="2"/>
  <c r="H1484" i="2" s="1"/>
  <c r="K1484" i="2" s="1"/>
  <c r="G1372" i="2"/>
  <c r="H1372" i="2" s="1"/>
  <c r="K1372" i="2" s="1"/>
  <c r="D1252" i="2"/>
  <c r="G1252" i="2" s="1"/>
  <c r="H1252" i="2" s="1"/>
  <c r="K1252" i="2" s="1"/>
  <c r="G1471" i="2"/>
  <c r="H1471" i="2" s="1"/>
  <c r="K1471" i="2" s="1"/>
  <c r="G1439" i="2"/>
  <c r="H1439" i="2" s="1"/>
  <c r="K1439" i="2" s="1"/>
  <c r="D1378" i="2"/>
  <c r="G1378" i="2" s="1"/>
  <c r="H1378" i="2" s="1"/>
  <c r="K1378" i="2" s="1"/>
  <c r="D1412" i="2"/>
  <c r="G1412" i="2" s="1"/>
  <c r="H1412" i="2" s="1"/>
  <c r="K1412" i="2" s="1"/>
  <c r="D1348" i="2"/>
  <c r="G1348" i="2" s="1"/>
  <c r="H1348" i="2" s="1"/>
  <c r="K1348" i="2" s="1"/>
  <c r="G1220" i="2"/>
  <c r="H1220" i="2" s="1"/>
  <c r="K1220" i="2" s="1"/>
  <c r="G1082" i="2"/>
  <c r="H1082" i="2" s="1"/>
  <c r="K1082" i="2" s="1"/>
  <c r="G1018" i="2"/>
  <c r="H1018" i="2" s="1"/>
  <c r="K1018" i="2" s="1"/>
  <c r="D711" i="2"/>
  <c r="G711" i="2" s="1"/>
  <c r="H711" i="2" s="1"/>
  <c r="K711" i="2" s="1"/>
  <c r="D583" i="2"/>
  <c r="G583" i="2" s="1"/>
  <c r="H583" i="2" s="1"/>
  <c r="K583" i="2" s="1"/>
  <c r="D535" i="2"/>
  <c r="G535" i="2" s="1"/>
  <c r="H535" i="2" s="1"/>
  <c r="K535" i="2" s="1"/>
  <c r="D495" i="2"/>
  <c r="G495" i="2" s="1"/>
  <c r="H495" i="2" s="1"/>
  <c r="K495" i="2" s="1"/>
  <c r="G1276" i="2"/>
  <c r="H1276" i="2" s="1"/>
  <c r="K1276" i="2" s="1"/>
  <c r="D802" i="2"/>
  <c r="G802" i="2" s="1"/>
  <c r="H802" i="2" s="1"/>
  <c r="K802" i="2" s="1"/>
  <c r="G1026" i="2"/>
  <c r="H1026" i="2" s="1"/>
  <c r="K1026" i="2" s="1"/>
  <c r="D930" i="2"/>
  <c r="G930" i="2" s="1"/>
  <c r="H930" i="2" s="1"/>
  <c r="K930" i="2" s="1"/>
  <c r="D1388" i="2"/>
  <c r="D1260" i="2"/>
  <c r="D1228" i="2"/>
  <c r="D1495" i="2"/>
  <c r="D1463" i="2"/>
  <c r="D1431" i="2"/>
  <c r="D695" i="2"/>
  <c r="D671" i="2"/>
  <c r="D655" i="2"/>
  <c r="D599" i="2"/>
  <c r="D575" i="2"/>
  <c r="D479" i="2"/>
  <c r="D463" i="2"/>
  <c r="D447" i="2"/>
  <c r="D423" i="2"/>
  <c r="D1346" i="2"/>
  <c r="D1098" i="2"/>
  <c r="D1058" i="2"/>
  <c r="D1034" i="2"/>
  <c r="D1002" i="2"/>
  <c r="D946" i="2"/>
  <c r="D938" i="2"/>
  <c r="D898" i="2"/>
  <c r="D850" i="2"/>
  <c r="D834" i="2"/>
  <c r="D794" i="2"/>
  <c r="D770" i="2"/>
  <c r="D730" i="2"/>
  <c r="D1402" i="2"/>
  <c r="G1402" i="2" s="1"/>
  <c r="H1402" i="2" s="1"/>
  <c r="K1402" i="2" s="1"/>
  <c r="G1404" i="2"/>
  <c r="H1404" i="2" s="1"/>
  <c r="K1404" i="2" s="1"/>
  <c r="G986" i="2"/>
  <c r="H986" i="2" s="1"/>
  <c r="K986" i="2" s="1"/>
  <c r="D679" i="2"/>
  <c r="G679" i="2" s="1"/>
  <c r="H679" i="2" s="1"/>
  <c r="K679" i="2" s="1"/>
  <c r="D1074" i="2"/>
  <c r="G1074" i="2" s="1"/>
  <c r="H1074" i="2" s="1"/>
  <c r="K1074" i="2" s="1"/>
  <c r="D810" i="2"/>
  <c r="G810" i="2" s="1"/>
  <c r="H810" i="2" s="1"/>
  <c r="K810" i="2" s="1"/>
  <c r="G914" i="2"/>
  <c r="H914" i="2" s="1"/>
  <c r="K914" i="2" s="1"/>
  <c r="G1486" i="2"/>
  <c r="H1486" i="2" s="1"/>
  <c r="K1486" i="2" s="1"/>
  <c r="G1470" i="2"/>
  <c r="H1470" i="2" s="1"/>
  <c r="K1470" i="2" s="1"/>
  <c r="G1462" i="2"/>
  <c r="H1462" i="2" s="1"/>
  <c r="K1462" i="2" s="1"/>
  <c r="G1086" i="2"/>
  <c r="H1086" i="2" s="1"/>
  <c r="K1086" i="2" s="1"/>
  <c r="G1054" i="2"/>
  <c r="H1054" i="2" s="1"/>
  <c r="K1054" i="2" s="1"/>
  <c r="G1022" i="2"/>
  <c r="H1022" i="2" s="1"/>
  <c r="K1022" i="2" s="1"/>
  <c r="G982" i="2"/>
  <c r="H982" i="2" s="1"/>
  <c r="K982" i="2" s="1"/>
  <c r="G950" i="2"/>
  <c r="H950" i="2" s="1"/>
  <c r="K950" i="2" s="1"/>
  <c r="G886" i="2"/>
  <c r="H886" i="2" s="1"/>
  <c r="K886" i="2" s="1"/>
  <c r="G862" i="2"/>
  <c r="H862" i="2" s="1"/>
  <c r="K862" i="2" s="1"/>
  <c r="G830" i="2"/>
  <c r="H830" i="2" s="1"/>
  <c r="K830" i="2" s="1"/>
  <c r="G822" i="2"/>
  <c r="H822" i="2" s="1"/>
  <c r="K822" i="2" s="1"/>
  <c r="G758" i="2"/>
  <c r="H758" i="2" s="1"/>
  <c r="K758" i="2" s="1"/>
  <c r="G1481" i="2"/>
  <c r="H1481" i="2" s="1"/>
  <c r="K1481" i="2" s="1"/>
  <c r="G1465" i="2"/>
  <c r="H1465" i="2" s="1"/>
  <c r="K1465" i="2" s="1"/>
  <c r="G1457" i="2"/>
  <c r="H1457" i="2" s="1"/>
  <c r="K1457" i="2" s="1"/>
  <c r="G1449" i="2"/>
  <c r="H1449" i="2" s="1"/>
  <c r="K1449" i="2" s="1"/>
  <c r="G1441" i="2"/>
  <c r="H1441" i="2" s="1"/>
  <c r="K1441" i="2" s="1"/>
  <c r="G1433" i="2"/>
  <c r="H1433" i="2" s="1"/>
  <c r="K1433" i="2" s="1"/>
  <c r="G1417" i="2"/>
  <c r="H1417" i="2" s="1"/>
  <c r="K1417" i="2" s="1"/>
  <c r="G24" i="2"/>
  <c r="H24" i="2" s="1"/>
  <c r="K24" i="2" s="1"/>
  <c r="Q24" i="2" s="1"/>
  <c r="C35" i="4" s="1"/>
  <c r="G1416" i="2"/>
  <c r="H1416" i="2" s="1"/>
  <c r="K1416" i="2" s="1"/>
  <c r="G1352" i="2"/>
  <c r="H1352" i="2" s="1"/>
  <c r="K1352" i="2" s="1"/>
  <c r="D1240" i="2"/>
  <c r="G1240" i="2" s="1"/>
  <c r="H1240" i="2" s="1"/>
  <c r="K1240" i="2" s="1"/>
  <c r="G1368" i="2"/>
  <c r="H1368" i="2" s="1"/>
  <c r="K1368" i="2" s="1"/>
  <c r="D1208" i="2"/>
  <c r="G1208" i="2" s="1"/>
  <c r="H1208" i="2" s="1"/>
  <c r="K1208" i="2" s="1"/>
  <c r="D1336" i="2"/>
  <c r="D712" i="2"/>
  <c r="D688" i="2"/>
  <c r="D664" i="2"/>
  <c r="D640" i="2"/>
  <c r="D616" i="2"/>
  <c r="D592" i="2"/>
  <c r="D568" i="2"/>
  <c r="D520" i="2"/>
  <c r="D472" i="2"/>
  <c r="D424" i="2"/>
  <c r="D400" i="2"/>
  <c r="D376" i="2"/>
  <c r="D360" i="2"/>
  <c r="D336" i="2"/>
  <c r="D312" i="2"/>
  <c r="D288" i="2"/>
  <c r="D272" i="2"/>
  <c r="D248" i="2"/>
  <c r="D224" i="2"/>
  <c r="D200" i="2"/>
  <c r="D176" i="2"/>
  <c r="D152" i="2"/>
  <c r="D1411" i="2"/>
  <c r="D1387" i="2"/>
  <c r="D1363" i="2"/>
  <c r="D1291" i="2"/>
  <c r="D1243" i="2"/>
  <c r="D1211" i="2"/>
  <c r="D139" i="2"/>
  <c r="D123" i="2"/>
  <c r="D99" i="2"/>
  <c r="D75" i="2"/>
  <c r="D51" i="2"/>
  <c r="G1406" i="2"/>
  <c r="H1406" i="2" s="1"/>
  <c r="K1406" i="2" s="1"/>
  <c r="D1278" i="2"/>
  <c r="D574" i="2"/>
  <c r="D558" i="2"/>
  <c r="D542" i="2"/>
  <c r="D526" i="2"/>
  <c r="D510" i="2"/>
  <c r="D486" i="2"/>
  <c r="D470" i="2"/>
  <c r="D454" i="2"/>
  <c r="D438" i="2"/>
  <c r="D422" i="2"/>
  <c r="D1409" i="2"/>
  <c r="D1385" i="2"/>
  <c r="D1369" i="2"/>
  <c r="D1353" i="2"/>
  <c r="D1337" i="2"/>
  <c r="D1289" i="2"/>
  <c r="D1273" i="2"/>
  <c r="D1257" i="2"/>
  <c r="D1193" i="2"/>
  <c r="D1177" i="2"/>
  <c r="D1161" i="2"/>
  <c r="D1033" i="2"/>
  <c r="D1017" i="2"/>
  <c r="D993" i="2"/>
  <c r="D897" i="2"/>
  <c r="D873" i="2"/>
  <c r="D857" i="2"/>
  <c r="D841" i="2"/>
  <c r="D825" i="2"/>
  <c r="D817" i="2"/>
  <c r="D801" i="2"/>
  <c r="D785" i="2"/>
  <c r="D769" i="2"/>
  <c r="D753" i="2"/>
  <c r="D737" i="2"/>
  <c r="G713" i="2"/>
  <c r="H713" i="2" s="1"/>
  <c r="K713" i="2" s="1"/>
  <c r="G697" i="2"/>
  <c r="H697" i="2" s="1"/>
  <c r="K697" i="2" s="1"/>
  <c r="G681" i="2"/>
  <c r="H681" i="2" s="1"/>
  <c r="K681" i="2" s="1"/>
  <c r="G649" i="2"/>
  <c r="H649" i="2" s="1"/>
  <c r="K649" i="2" s="1"/>
  <c r="G633" i="2"/>
  <c r="H633" i="2" s="1"/>
  <c r="K633" i="2" s="1"/>
  <c r="G617" i="2"/>
  <c r="H617" i="2" s="1"/>
  <c r="K617" i="2" s="1"/>
  <c r="G585" i="2"/>
  <c r="H585" i="2" s="1"/>
  <c r="K585" i="2" s="1"/>
  <c r="D417" i="2"/>
  <c r="D401" i="2"/>
  <c r="D385" i="2"/>
  <c r="D369" i="2"/>
  <c r="D353" i="2"/>
  <c r="D337" i="2"/>
  <c r="D321" i="2"/>
  <c r="D305" i="2"/>
  <c r="D281" i="2"/>
  <c r="D265" i="2"/>
  <c r="D249" i="2"/>
  <c r="D233" i="2"/>
  <c r="D217" i="2"/>
  <c r="D201" i="2"/>
  <c r="D185" i="2"/>
  <c r="D169" i="2"/>
  <c r="D145" i="2"/>
  <c r="D129" i="2"/>
  <c r="D113" i="2"/>
  <c r="D105" i="2"/>
  <c r="D89" i="2"/>
  <c r="D73" i="2"/>
  <c r="D65" i="2"/>
  <c r="D57" i="2"/>
  <c r="D49" i="2"/>
  <c r="D41" i="2"/>
  <c r="D33" i="2"/>
  <c r="D25" i="2"/>
  <c r="D9" i="2"/>
  <c r="G1493" i="2"/>
  <c r="H1493" i="2" s="1"/>
  <c r="K1493" i="2" s="1"/>
  <c r="G1477" i="2"/>
  <c r="H1477" i="2" s="1"/>
  <c r="K1477" i="2" s="1"/>
  <c r="G1453" i="2"/>
  <c r="H1453" i="2" s="1"/>
  <c r="K1453" i="2" s="1"/>
  <c r="G1445" i="2"/>
  <c r="H1445" i="2" s="1"/>
  <c r="K1445" i="2" s="1"/>
  <c r="G1498" i="2"/>
  <c r="H1498" i="2" s="1"/>
  <c r="K1498" i="2" s="1"/>
  <c r="G1482" i="2"/>
  <c r="H1482" i="2" s="1"/>
  <c r="K1482" i="2" s="1"/>
  <c r="G1466" i="2"/>
  <c r="H1466" i="2" s="1"/>
  <c r="K1466" i="2" s="1"/>
  <c r="G1438" i="2"/>
  <c r="H1438" i="2" s="1"/>
  <c r="K1438" i="2" s="1"/>
  <c r="G1422" i="2"/>
  <c r="H1422" i="2" s="1"/>
  <c r="K1422" i="2" s="1"/>
  <c r="G1200" i="2"/>
  <c r="H1200" i="2" s="1"/>
  <c r="K1200" i="2" s="1"/>
  <c r="G1268" i="2"/>
  <c r="H1268" i="2" s="1"/>
  <c r="K1268" i="2" s="1"/>
  <c r="G1236" i="2"/>
  <c r="H1236" i="2" s="1"/>
  <c r="K1236" i="2" s="1"/>
  <c r="G1204" i="2"/>
  <c r="H1204" i="2" s="1"/>
  <c r="K1204" i="2" s="1"/>
  <c r="G1308" i="2"/>
  <c r="H1308" i="2" s="1"/>
  <c r="K1308" i="2" s="1"/>
  <c r="G1288" i="2"/>
  <c r="H1288" i="2" s="1"/>
  <c r="K1288" i="2" s="1"/>
  <c r="G1256" i="2"/>
  <c r="H1256" i="2" s="1"/>
  <c r="K1256" i="2" s="1"/>
  <c r="G1224" i="2"/>
  <c r="H1224" i="2" s="1"/>
  <c r="K1224" i="2" s="1"/>
  <c r="G1094" i="2"/>
  <c r="H1094" i="2" s="1"/>
  <c r="K1094" i="2" s="1"/>
  <c r="G1030" i="2"/>
  <c r="H1030" i="2" s="1"/>
  <c r="K1030" i="2" s="1"/>
  <c r="G998" i="2"/>
  <c r="H998" i="2" s="1"/>
  <c r="K998" i="2" s="1"/>
  <c r="G966" i="2"/>
  <c r="H966" i="2" s="1"/>
  <c r="K966" i="2" s="1"/>
  <c r="G934" i="2"/>
  <c r="H934" i="2" s="1"/>
  <c r="K934" i="2" s="1"/>
  <c r="G902" i="2"/>
  <c r="H902" i="2" s="1"/>
  <c r="K902" i="2" s="1"/>
  <c r="G838" i="2"/>
  <c r="H838" i="2" s="1"/>
  <c r="K838" i="2" s="1"/>
  <c r="G874" i="2"/>
  <c r="H874" i="2" s="1"/>
  <c r="K874" i="2" s="1"/>
  <c r="G842" i="2"/>
  <c r="H842" i="2" s="1"/>
  <c r="K842" i="2" s="1"/>
  <c r="G1102" i="2"/>
  <c r="H1102" i="2" s="1"/>
  <c r="K1102" i="2" s="1"/>
  <c r="G1070" i="2"/>
  <c r="H1070" i="2" s="1"/>
  <c r="K1070" i="2" s="1"/>
  <c r="G1038" i="2"/>
  <c r="H1038" i="2" s="1"/>
  <c r="K1038" i="2" s="1"/>
  <c r="G974" i="2"/>
  <c r="H974" i="2" s="1"/>
  <c r="K974" i="2" s="1"/>
  <c r="G910" i="2"/>
  <c r="H910" i="2" s="1"/>
  <c r="K910" i="2" s="1"/>
  <c r="G846" i="2"/>
  <c r="H846" i="2" s="1"/>
  <c r="K846" i="2" s="1"/>
  <c r="G859" i="2"/>
  <c r="H859" i="2" s="1"/>
  <c r="K859" i="2" s="1"/>
  <c r="G806" i="2"/>
  <c r="H806" i="2" s="1"/>
  <c r="K806" i="2" s="1"/>
  <c r="G774" i="2"/>
  <c r="H774" i="2" s="1"/>
  <c r="K774" i="2" s="1"/>
  <c r="G742" i="2"/>
  <c r="H742" i="2" s="1"/>
  <c r="K742" i="2" s="1"/>
  <c r="G723" i="2"/>
  <c r="H723" i="2" s="1"/>
  <c r="K723" i="2" s="1"/>
  <c r="D707" i="2"/>
  <c r="G707" i="2" s="1"/>
  <c r="H707" i="2" s="1"/>
  <c r="K707" i="2" s="1"/>
  <c r="D691" i="2"/>
  <c r="G691" i="2" s="1"/>
  <c r="H691" i="2" s="1"/>
  <c r="K691" i="2" s="1"/>
  <c r="D675" i="2"/>
  <c r="G675" i="2" s="1"/>
  <c r="H675" i="2" s="1"/>
  <c r="K675" i="2" s="1"/>
  <c r="D659" i="2"/>
  <c r="G659" i="2" s="1"/>
  <c r="H659" i="2" s="1"/>
  <c r="K659" i="2" s="1"/>
  <c r="D643" i="2"/>
  <c r="G643" i="2" s="1"/>
  <c r="H643" i="2" s="1"/>
  <c r="K643" i="2" s="1"/>
  <c r="D627" i="2"/>
  <c r="G627" i="2" s="1"/>
  <c r="H627" i="2" s="1"/>
  <c r="K627" i="2" s="1"/>
  <c r="D611" i="2"/>
  <c r="G611" i="2" s="1"/>
  <c r="H611" i="2" s="1"/>
  <c r="K611" i="2" s="1"/>
  <c r="D595" i="2"/>
  <c r="G595" i="2" s="1"/>
  <c r="H595" i="2" s="1"/>
  <c r="K595" i="2" s="1"/>
  <c r="D579" i="2"/>
  <c r="G579" i="2" s="1"/>
  <c r="H579" i="2" s="1"/>
  <c r="K579" i="2" s="1"/>
  <c r="D1192" i="2"/>
  <c r="D1184" i="2"/>
  <c r="D1176" i="2"/>
  <c r="D1168" i="2"/>
  <c r="D1160" i="2"/>
  <c r="D1152" i="2"/>
  <c r="D1144" i="2"/>
  <c r="D1136" i="2"/>
  <c r="D1128" i="2"/>
  <c r="D1120" i="2"/>
  <c r="D1112" i="2"/>
  <c r="D1104" i="2"/>
  <c r="D1096" i="2"/>
  <c r="D1088" i="2"/>
  <c r="D1080" i="2"/>
  <c r="D1072" i="2"/>
  <c r="D1064" i="2"/>
  <c r="D1056" i="2"/>
  <c r="D1048" i="2"/>
  <c r="D1040" i="2"/>
  <c r="D1032" i="2"/>
  <c r="D1024" i="2"/>
  <c r="D1016" i="2"/>
  <c r="D1008" i="2"/>
  <c r="D1000" i="2"/>
  <c r="D992" i="2"/>
  <c r="D984" i="2"/>
  <c r="D976" i="2"/>
  <c r="D968" i="2"/>
  <c r="D960" i="2"/>
  <c r="D952" i="2"/>
  <c r="D944" i="2"/>
  <c r="D936" i="2"/>
  <c r="D928" i="2"/>
  <c r="D920" i="2"/>
  <c r="D912" i="2"/>
  <c r="D904" i="2"/>
  <c r="D896" i="2"/>
  <c r="D888" i="2"/>
  <c r="D880" i="2"/>
  <c r="D864" i="2"/>
  <c r="D848" i="2"/>
  <c r="D832" i="2"/>
  <c r="D816" i="2"/>
  <c r="D808" i="2"/>
  <c r="D800" i="2"/>
  <c r="D792" i="2"/>
  <c r="D784" i="2"/>
  <c r="D776" i="2"/>
  <c r="D768" i="2"/>
  <c r="D760" i="2"/>
  <c r="D752" i="2"/>
  <c r="D744" i="2"/>
  <c r="D736" i="2"/>
  <c r="D728" i="2"/>
  <c r="D576" i="2"/>
  <c r="D560" i="2"/>
  <c r="D544" i="2"/>
  <c r="D528" i="2"/>
  <c r="D512" i="2"/>
  <c r="D496" i="2"/>
  <c r="D480" i="2"/>
  <c r="D464" i="2"/>
  <c r="D448" i="2"/>
  <c r="D432" i="2"/>
  <c r="D144" i="2"/>
  <c r="D136" i="2"/>
  <c r="D128" i="2"/>
  <c r="D120" i="2"/>
  <c r="D112" i="2"/>
  <c r="D104" i="2"/>
  <c r="D96" i="2"/>
  <c r="D88" i="2"/>
  <c r="D80" i="2"/>
  <c r="D72" i="2"/>
  <c r="D64" i="2"/>
  <c r="D56" i="2"/>
  <c r="D48" i="2"/>
  <c r="D40" i="2"/>
  <c r="D32" i="2"/>
  <c r="D1339" i="2"/>
  <c r="D1283" i="2"/>
  <c r="D1267" i="2"/>
  <c r="D1251" i="2"/>
  <c r="D1235" i="2"/>
  <c r="D1219" i="2"/>
  <c r="D1203" i="2"/>
  <c r="D1187" i="2"/>
  <c r="D1179" i="2"/>
  <c r="D1171" i="2"/>
  <c r="D1163" i="2"/>
  <c r="D1155" i="2"/>
  <c r="D1147" i="2"/>
  <c r="D1139" i="2"/>
  <c r="D1131" i="2"/>
  <c r="D1123" i="2"/>
  <c r="D1115" i="2"/>
  <c r="D1107" i="2"/>
  <c r="D1099" i="2"/>
  <c r="D1091" i="2"/>
  <c r="D1083" i="2"/>
  <c r="D1075" i="2"/>
  <c r="D1067" i="2"/>
  <c r="D1059" i="2"/>
  <c r="D1051" i="2"/>
  <c r="D1043" i="2"/>
  <c r="D1035" i="2"/>
  <c r="D1027" i="2"/>
  <c r="D1019" i="2"/>
  <c r="D1011" i="2"/>
  <c r="D1003" i="2"/>
  <c r="D995" i="2"/>
  <c r="D987" i="2"/>
  <c r="D979" i="2"/>
  <c r="D971" i="2"/>
  <c r="D963" i="2"/>
  <c r="D955" i="2"/>
  <c r="D947" i="2"/>
  <c r="D939" i="2"/>
  <c r="D931" i="2"/>
  <c r="D923" i="2"/>
  <c r="D915" i="2"/>
  <c r="D907" i="2"/>
  <c r="D899" i="2"/>
  <c r="D891" i="2"/>
  <c r="D883" i="2"/>
  <c r="D867" i="2"/>
  <c r="D851" i="2"/>
  <c r="D835" i="2"/>
  <c r="D819" i="2"/>
  <c r="D811" i="2"/>
  <c r="D803" i="2"/>
  <c r="D795" i="2"/>
  <c r="D787" i="2"/>
  <c r="D779" i="2"/>
  <c r="D771" i="2"/>
  <c r="D763" i="2"/>
  <c r="D755" i="2"/>
  <c r="D747" i="2"/>
  <c r="D739" i="2"/>
  <c r="D731" i="2"/>
  <c r="G563" i="2"/>
  <c r="H563" i="2" s="1"/>
  <c r="K563" i="2" s="1"/>
  <c r="G547" i="2"/>
  <c r="H547" i="2" s="1"/>
  <c r="K547" i="2" s="1"/>
  <c r="G499" i="2"/>
  <c r="H499" i="2" s="1"/>
  <c r="K499" i="2" s="1"/>
  <c r="G483" i="2"/>
  <c r="H483" i="2" s="1"/>
  <c r="K483" i="2" s="1"/>
  <c r="G435" i="2"/>
  <c r="H435" i="2" s="1"/>
  <c r="K435" i="2" s="1"/>
  <c r="D411" i="2"/>
  <c r="D403" i="2"/>
  <c r="D395" i="2"/>
  <c r="D387" i="2"/>
  <c r="D379" i="2"/>
  <c r="D371" i="2"/>
  <c r="D363" i="2"/>
  <c r="D355" i="2"/>
  <c r="D347" i="2"/>
  <c r="D339" i="2"/>
  <c r="D331" i="2"/>
  <c r="D323" i="2"/>
  <c r="D315" i="2"/>
  <c r="D307" i="2"/>
  <c r="D299" i="2"/>
  <c r="D291" i="2"/>
  <c r="D283" i="2"/>
  <c r="D275" i="2"/>
  <c r="D267" i="2"/>
  <c r="D259" i="2"/>
  <c r="D251" i="2"/>
  <c r="D243" i="2"/>
  <c r="D235" i="2"/>
  <c r="D227" i="2"/>
  <c r="D219" i="2"/>
  <c r="D211" i="2"/>
  <c r="D203" i="2"/>
  <c r="D195" i="2"/>
  <c r="D187" i="2"/>
  <c r="D179" i="2"/>
  <c r="D171" i="2"/>
  <c r="D163" i="2"/>
  <c r="D155" i="2"/>
  <c r="D27" i="2"/>
  <c r="D19" i="2"/>
  <c r="D11" i="2"/>
  <c r="D3" i="2"/>
  <c r="D1342" i="2"/>
  <c r="D1334" i="2"/>
  <c r="D1326" i="2"/>
  <c r="D1318" i="2"/>
  <c r="D1310" i="2"/>
  <c r="D1302" i="2"/>
  <c r="D1286" i="2"/>
  <c r="D1270" i="2"/>
  <c r="D1254" i="2"/>
  <c r="D1238" i="2"/>
  <c r="D1222" i="2"/>
  <c r="D1206" i="2"/>
  <c r="D1190" i="2"/>
  <c r="D1182" i="2"/>
  <c r="D1174" i="2"/>
  <c r="D1166" i="2"/>
  <c r="D1158" i="2"/>
  <c r="D1150" i="2"/>
  <c r="D1142" i="2"/>
  <c r="D1134" i="2"/>
  <c r="D1126" i="2"/>
  <c r="D1118" i="2"/>
  <c r="D1110" i="2"/>
  <c r="D718" i="2"/>
  <c r="D710" i="2"/>
  <c r="D702" i="2"/>
  <c r="D694" i="2"/>
  <c r="D686" i="2"/>
  <c r="D678" i="2"/>
  <c r="D670" i="2"/>
  <c r="D662" i="2"/>
  <c r="D654" i="2"/>
  <c r="D646" i="2"/>
  <c r="D638" i="2"/>
  <c r="D630" i="2"/>
  <c r="D622" i="2"/>
  <c r="D614" i="2"/>
  <c r="D606" i="2"/>
  <c r="D598" i="2"/>
  <c r="D590" i="2"/>
  <c r="D582" i="2"/>
  <c r="D414" i="2"/>
  <c r="D406" i="2"/>
  <c r="D398" i="2"/>
  <c r="D390" i="2"/>
  <c r="D382" i="2"/>
  <c r="D374" i="2"/>
  <c r="D366" i="2"/>
  <c r="D358" i="2"/>
  <c r="D350" i="2"/>
  <c r="D342" i="2"/>
  <c r="D334" i="2"/>
  <c r="D326" i="2"/>
  <c r="D318" i="2"/>
  <c r="D310" i="2"/>
  <c r="D302" i="2"/>
  <c r="D294" i="2"/>
  <c r="D286" i="2"/>
  <c r="D278" i="2"/>
  <c r="D270" i="2"/>
  <c r="D262" i="2"/>
  <c r="D254" i="2"/>
  <c r="D246" i="2"/>
  <c r="D238" i="2"/>
  <c r="D230" i="2"/>
  <c r="D222" i="2"/>
  <c r="D214" i="2"/>
  <c r="D206" i="2"/>
  <c r="D198" i="2"/>
  <c r="D190" i="2"/>
  <c r="D182" i="2"/>
  <c r="D174" i="2"/>
  <c r="D166" i="2"/>
  <c r="D158" i="2"/>
  <c r="D150" i="2"/>
  <c r="D142" i="2"/>
  <c r="D134" i="2"/>
  <c r="D126" i="2"/>
  <c r="D118" i="2"/>
  <c r="D110" i="2"/>
  <c r="D102" i="2"/>
  <c r="D94" i="2"/>
  <c r="D86" i="2"/>
  <c r="D78" i="2"/>
  <c r="D70" i="2"/>
  <c r="D62" i="2"/>
  <c r="D54" i="2"/>
  <c r="D46" i="2"/>
  <c r="D38" i="2"/>
  <c r="G30" i="2"/>
  <c r="H30" i="2" s="1"/>
  <c r="K30" i="2" s="1"/>
  <c r="Q30" i="2" s="1"/>
  <c r="C41" i="4" s="1"/>
  <c r="G16" i="2"/>
  <c r="H16" i="2" s="1"/>
  <c r="K16" i="2" s="1"/>
  <c r="Q16" i="2" s="1"/>
  <c r="C27" i="4" s="1"/>
  <c r="G8" i="2"/>
  <c r="H8" i="2" s="1"/>
  <c r="K8" i="2" s="1"/>
  <c r="Q8" i="2" s="1"/>
  <c r="C19" i="4" s="1"/>
  <c r="D1413" i="2"/>
  <c r="D1397" i="2"/>
  <c r="D1381" i="2"/>
  <c r="D1365" i="2"/>
  <c r="D1349" i="2"/>
  <c r="D1149" i="2"/>
  <c r="D1141" i="2"/>
  <c r="D1133" i="2"/>
  <c r="D1125" i="2"/>
  <c r="D1117" i="2"/>
  <c r="D1109" i="2"/>
  <c r="D704" i="2"/>
  <c r="D680" i="2"/>
  <c r="D656" i="2"/>
  <c r="D632" i="2"/>
  <c r="D608" i="2"/>
  <c r="D584" i="2"/>
  <c r="D536" i="2"/>
  <c r="D488" i="2"/>
  <c r="D440" i="2"/>
  <c r="D416" i="2"/>
  <c r="D384" i="2"/>
  <c r="D352" i="2"/>
  <c r="D328" i="2"/>
  <c r="D304" i="2"/>
  <c r="D280" i="2"/>
  <c r="D256" i="2"/>
  <c r="D232" i="2"/>
  <c r="D208" i="2"/>
  <c r="D184" i="2"/>
  <c r="D168" i="2"/>
  <c r="D1395" i="2"/>
  <c r="D1371" i="2"/>
  <c r="D1347" i="2"/>
  <c r="D1275" i="2"/>
  <c r="D1227" i="2"/>
  <c r="D131" i="2"/>
  <c r="D107" i="2"/>
  <c r="D83" i="2"/>
  <c r="D59" i="2"/>
  <c r="D35" i="2"/>
  <c r="D1294" i="2"/>
  <c r="D1246" i="2"/>
  <c r="D1214" i="2"/>
  <c r="D566" i="2"/>
  <c r="D550" i="2"/>
  <c r="D534" i="2"/>
  <c r="D518" i="2"/>
  <c r="D502" i="2"/>
  <c r="D494" i="2"/>
  <c r="D478" i="2"/>
  <c r="D462" i="2"/>
  <c r="D446" i="2"/>
  <c r="D430" i="2"/>
  <c r="D1401" i="2"/>
  <c r="D1393" i="2"/>
  <c r="D1377" i="2"/>
  <c r="D1361" i="2"/>
  <c r="D1345" i="2"/>
  <c r="D1241" i="2"/>
  <c r="D1225" i="2"/>
  <c r="D1209" i="2"/>
  <c r="D1185" i="2"/>
  <c r="D1169" i="2"/>
  <c r="D1097" i="2"/>
  <c r="D1081" i="2"/>
  <c r="D1065" i="2"/>
  <c r="D1049" i="2"/>
  <c r="D977" i="2"/>
  <c r="D961" i="2"/>
  <c r="D945" i="2"/>
  <c r="D929" i="2"/>
  <c r="D913" i="2"/>
  <c r="D881" i="2"/>
  <c r="D849" i="2"/>
  <c r="D409" i="2"/>
  <c r="D393" i="2"/>
  <c r="D377" i="2"/>
  <c r="D361" i="2"/>
  <c r="D345" i="2"/>
  <c r="D329" i="2"/>
  <c r="D313" i="2"/>
  <c r="D297" i="2"/>
  <c r="D289" i="2"/>
  <c r="D273" i="2"/>
  <c r="D257" i="2"/>
  <c r="D241" i="2"/>
  <c r="D225" i="2"/>
  <c r="D209" i="2"/>
  <c r="D193" i="2"/>
  <c r="D177" i="2"/>
  <c r="D161" i="2"/>
  <c r="D153" i="2"/>
  <c r="D137" i="2"/>
  <c r="D121" i="2"/>
  <c r="D97" i="2"/>
  <c r="D81" i="2"/>
  <c r="D17" i="2"/>
  <c r="D1496" i="2"/>
  <c r="G1496" i="2" s="1"/>
  <c r="H1496" i="2" s="1"/>
  <c r="K1496" i="2" s="1"/>
  <c r="D1488" i="2"/>
  <c r="G1488" i="2" s="1"/>
  <c r="H1488" i="2" s="1"/>
  <c r="K1488" i="2" s="1"/>
  <c r="D1480" i="2"/>
  <c r="G1480" i="2" s="1"/>
  <c r="H1480" i="2" s="1"/>
  <c r="K1480" i="2" s="1"/>
  <c r="D1472" i="2"/>
  <c r="G1472" i="2" s="1"/>
  <c r="H1472" i="2" s="1"/>
  <c r="K1472" i="2" s="1"/>
  <c r="D1464" i="2"/>
  <c r="G1464" i="2" s="1"/>
  <c r="H1464" i="2" s="1"/>
  <c r="K1464" i="2" s="1"/>
  <c r="D1456" i="2"/>
  <c r="G1456" i="2" s="1"/>
  <c r="H1456" i="2" s="1"/>
  <c r="K1456" i="2" s="1"/>
  <c r="D1448" i="2"/>
  <c r="G1448" i="2" s="1"/>
  <c r="H1448" i="2" s="1"/>
  <c r="K1448" i="2" s="1"/>
  <c r="D1440" i="2"/>
  <c r="G1440" i="2" s="1"/>
  <c r="H1440" i="2" s="1"/>
  <c r="K1440" i="2" s="1"/>
  <c r="D1432" i="2"/>
  <c r="G1432" i="2" s="1"/>
  <c r="H1432" i="2" s="1"/>
  <c r="K1432" i="2" s="1"/>
  <c r="D1424" i="2"/>
  <c r="G1424" i="2" s="1"/>
  <c r="H1424" i="2" s="1"/>
  <c r="K1424" i="2" s="1"/>
  <c r="D1414" i="2"/>
  <c r="G1414" i="2" s="1"/>
  <c r="H1414" i="2" s="1"/>
  <c r="K1414" i="2" s="1"/>
  <c r="D1398" i="2"/>
  <c r="G1398" i="2" s="1"/>
  <c r="H1398" i="2" s="1"/>
  <c r="K1398" i="2" s="1"/>
  <c r="D1382" i="2"/>
  <c r="G1382" i="2" s="1"/>
  <c r="H1382" i="2" s="1"/>
  <c r="K1382" i="2" s="1"/>
  <c r="D1366" i="2"/>
  <c r="G1366" i="2" s="1"/>
  <c r="H1366" i="2" s="1"/>
  <c r="K1366" i="2" s="1"/>
  <c r="D1350" i="2"/>
  <c r="G1350" i="2" s="1"/>
  <c r="H1350" i="2" s="1"/>
  <c r="K1350" i="2" s="1"/>
  <c r="G1315" i="2"/>
  <c r="H1315" i="2" s="1"/>
  <c r="K1315" i="2" s="1"/>
  <c r="G1299" i="2"/>
  <c r="H1299" i="2" s="1"/>
  <c r="K1299" i="2" s="1"/>
  <c r="G1408" i="2"/>
  <c r="H1408" i="2" s="1"/>
  <c r="K1408" i="2" s="1"/>
  <c r="G872" i="2"/>
  <c r="H872" i="2" s="1"/>
  <c r="K872" i="2" s="1"/>
  <c r="G782" i="2"/>
  <c r="H782" i="2" s="1"/>
  <c r="K782" i="2" s="1"/>
  <c r="G750" i="2"/>
  <c r="H750" i="2" s="1"/>
  <c r="K750" i="2" s="1"/>
  <c r="D721" i="2"/>
  <c r="G721" i="2" s="1"/>
  <c r="H721" i="2" s="1"/>
  <c r="K721" i="2" s="1"/>
  <c r="D705" i="2"/>
  <c r="G705" i="2" s="1"/>
  <c r="H705" i="2" s="1"/>
  <c r="K705" i="2" s="1"/>
  <c r="D689" i="2"/>
  <c r="G689" i="2" s="1"/>
  <c r="H689" i="2" s="1"/>
  <c r="K689" i="2" s="1"/>
  <c r="D673" i="2"/>
  <c r="G673" i="2" s="1"/>
  <c r="H673" i="2" s="1"/>
  <c r="K673" i="2" s="1"/>
  <c r="D657" i="2"/>
  <c r="G657" i="2" s="1"/>
  <c r="H657" i="2" s="1"/>
  <c r="K657" i="2" s="1"/>
  <c r="D641" i="2"/>
  <c r="G641" i="2" s="1"/>
  <c r="H641" i="2" s="1"/>
  <c r="K641" i="2" s="1"/>
  <c r="D625" i="2"/>
  <c r="G625" i="2" s="1"/>
  <c r="H625" i="2" s="1"/>
  <c r="K625" i="2" s="1"/>
  <c r="D609" i="2"/>
  <c r="G609" i="2" s="1"/>
  <c r="H609" i="2" s="1"/>
  <c r="K609" i="2" s="1"/>
  <c r="D593" i="2"/>
  <c r="G593" i="2" s="1"/>
  <c r="H593" i="2" s="1"/>
  <c r="K593" i="2" s="1"/>
  <c r="D1340" i="2"/>
  <c r="D1092" i="2"/>
  <c r="D1076" i="2"/>
  <c r="D1060" i="2"/>
  <c r="D1044" i="2"/>
  <c r="D1028" i="2"/>
  <c r="D1012" i="2"/>
  <c r="D1004" i="2"/>
  <c r="D988" i="2"/>
  <c r="D972" i="2"/>
  <c r="D956" i="2"/>
  <c r="D940" i="2"/>
  <c r="D924" i="2"/>
  <c r="D908" i="2"/>
  <c r="D892" i="2"/>
  <c r="D876" i="2"/>
  <c r="D868" i="2"/>
  <c r="D844" i="2"/>
  <c r="D836" i="2"/>
  <c r="D812" i="2"/>
  <c r="D796" i="2"/>
  <c r="D780" i="2"/>
  <c r="D764" i="2"/>
  <c r="D748" i="2"/>
  <c r="D732" i="2"/>
  <c r="D412" i="2"/>
  <c r="D404" i="2"/>
  <c r="D396" i="2"/>
  <c r="D388" i="2"/>
  <c r="D380" i="2"/>
  <c r="D372" i="2"/>
  <c r="D364" i="2"/>
  <c r="D356" i="2"/>
  <c r="D348" i="2"/>
  <c r="D340" i="2"/>
  <c r="D332" i="2"/>
  <c r="D324" i="2"/>
  <c r="D316" i="2"/>
  <c r="D308" i="2"/>
  <c r="D300" i="2"/>
  <c r="D292" i="2"/>
  <c r="D284" i="2"/>
  <c r="D276" i="2"/>
  <c r="D268" i="2"/>
  <c r="D260" i="2"/>
  <c r="D252" i="2"/>
  <c r="D244" i="2"/>
  <c r="D236" i="2"/>
  <c r="D228" i="2"/>
  <c r="D220" i="2"/>
  <c r="D212" i="2"/>
  <c r="D204" i="2"/>
  <c r="D196" i="2"/>
  <c r="D188" i="2"/>
  <c r="D180" i="2"/>
  <c r="D172" i="2"/>
  <c r="D164" i="2"/>
  <c r="D156" i="2"/>
  <c r="D1343" i="2"/>
  <c r="D1335" i="2"/>
  <c r="D1095" i="2"/>
  <c r="D1079" i="2"/>
  <c r="D1063" i="2"/>
  <c r="D1047" i="2"/>
  <c r="D1031" i="2"/>
  <c r="D1015" i="2"/>
  <c r="D991" i="2"/>
  <c r="D975" i="2"/>
  <c r="D959" i="2"/>
  <c r="D943" i="2"/>
  <c r="D927" i="2"/>
  <c r="D911" i="2"/>
  <c r="D895" i="2"/>
  <c r="D879" i="2"/>
  <c r="D871" i="2"/>
  <c r="D847" i="2"/>
  <c r="D839" i="2"/>
  <c r="D815" i="2"/>
  <c r="D799" i="2"/>
  <c r="D783" i="2"/>
  <c r="D767" i="2"/>
  <c r="D751" i="2"/>
  <c r="D735" i="2"/>
  <c r="D415" i="2"/>
  <c r="D407" i="2"/>
  <c r="D399" i="2"/>
  <c r="D391" i="2"/>
  <c r="D383" i="2"/>
  <c r="D375" i="2"/>
  <c r="D367" i="2"/>
  <c r="D359" i="2"/>
  <c r="D351" i="2"/>
  <c r="D343" i="2"/>
  <c r="D335" i="2"/>
  <c r="D327" i="2"/>
  <c r="D319" i="2"/>
  <c r="D311" i="2"/>
  <c r="D303" i="2"/>
  <c r="D295" i="2"/>
  <c r="D287" i="2"/>
  <c r="D279" i="2"/>
  <c r="D271" i="2"/>
  <c r="D263" i="2"/>
  <c r="D255" i="2"/>
  <c r="D247" i="2"/>
  <c r="D239" i="2"/>
  <c r="D231" i="2"/>
  <c r="D223" i="2"/>
  <c r="D215" i="2"/>
  <c r="D207" i="2"/>
  <c r="D199" i="2"/>
  <c r="D191" i="2"/>
  <c r="D183" i="2"/>
  <c r="D175" i="2"/>
  <c r="D167" i="2"/>
  <c r="D159" i="2"/>
  <c r="D151" i="2"/>
  <c r="D143" i="2"/>
  <c r="D135" i="2"/>
  <c r="D127" i="2"/>
  <c r="D119" i="2"/>
  <c r="D111" i="2"/>
  <c r="D103" i="2"/>
  <c r="D95" i="2"/>
  <c r="D87" i="2"/>
  <c r="D79" i="2"/>
  <c r="D71" i="2"/>
  <c r="D63" i="2"/>
  <c r="D55" i="2"/>
  <c r="D47" i="2"/>
  <c r="D39" i="2"/>
  <c r="D1405" i="2"/>
  <c r="D1389" i="2"/>
  <c r="D1373" i="2"/>
  <c r="D1357" i="2"/>
  <c r="D1341" i="2"/>
  <c r="D1333" i="2"/>
  <c r="D1325" i="2"/>
  <c r="D1317" i="2"/>
  <c r="D1309" i="2"/>
  <c r="D1301" i="2"/>
  <c r="D1293" i="2"/>
  <c r="D1285" i="2"/>
  <c r="D1277" i="2"/>
  <c r="D1269" i="2"/>
  <c r="D1261" i="2"/>
  <c r="D1253" i="2"/>
  <c r="D1245" i="2"/>
  <c r="D1237" i="2"/>
  <c r="D1229" i="2"/>
  <c r="D1221" i="2"/>
  <c r="D1213" i="2"/>
  <c r="D1205" i="2"/>
  <c r="D1197" i="2"/>
  <c r="D1189" i="2"/>
  <c r="D1181" i="2"/>
  <c r="D1173" i="2"/>
  <c r="D1165" i="2"/>
  <c r="D1157" i="2"/>
  <c r="D1101" i="2"/>
  <c r="D1093" i="2"/>
  <c r="D1085" i="2"/>
  <c r="D1077" i="2"/>
  <c r="D1069" i="2"/>
  <c r="D1061" i="2"/>
  <c r="D1053" i="2"/>
  <c r="D1045" i="2"/>
  <c r="D1037" i="2"/>
  <c r="D1029" i="2"/>
  <c r="D1021" i="2"/>
  <c r="D1013" i="2"/>
  <c r="D1005" i="2"/>
  <c r="D997" i="2"/>
  <c r="D989" i="2"/>
  <c r="D981" i="2"/>
  <c r="D973" i="2"/>
  <c r="D965" i="2"/>
  <c r="D957" i="2"/>
  <c r="D949" i="2"/>
  <c r="D941" i="2"/>
  <c r="D933" i="2"/>
  <c r="D925" i="2"/>
  <c r="D917" i="2"/>
  <c r="D909" i="2"/>
  <c r="D901" i="2"/>
  <c r="D893" i="2"/>
  <c r="D885" i="2"/>
  <c r="D877" i="2"/>
  <c r="D869" i="2"/>
  <c r="D861" i="2"/>
  <c r="D853" i="2"/>
  <c r="D845" i="2"/>
  <c r="D837" i="2"/>
  <c r="D829" i="2"/>
  <c r="D821" i="2"/>
  <c r="D813" i="2"/>
  <c r="D805" i="2"/>
  <c r="D797" i="2"/>
  <c r="D789" i="2"/>
  <c r="D781" i="2"/>
  <c r="D773" i="2"/>
  <c r="D765" i="2"/>
  <c r="D757" i="2"/>
  <c r="D749" i="2"/>
  <c r="D741" i="2"/>
  <c r="D733" i="2"/>
  <c r="D725" i="2"/>
  <c r="G717" i="2"/>
  <c r="H717" i="2" s="1"/>
  <c r="K717" i="2" s="1"/>
  <c r="G693" i="2"/>
  <c r="H693" i="2" s="1"/>
  <c r="K693" i="2" s="1"/>
  <c r="G661" i="2"/>
  <c r="H661" i="2" s="1"/>
  <c r="K661" i="2" s="1"/>
  <c r="G637" i="2"/>
  <c r="H637" i="2" s="1"/>
  <c r="K637" i="2" s="1"/>
  <c r="G589" i="2"/>
  <c r="H589" i="2" s="1"/>
  <c r="K589" i="2" s="1"/>
  <c r="G573" i="2"/>
  <c r="H573" i="2" s="1"/>
  <c r="K573" i="2" s="1"/>
  <c r="G541" i="2"/>
  <c r="H541" i="2" s="1"/>
  <c r="K541" i="2" s="1"/>
  <c r="G533" i="2"/>
  <c r="H533" i="2" s="1"/>
  <c r="K533" i="2" s="1"/>
  <c r="G525" i="2"/>
  <c r="H525" i="2" s="1"/>
  <c r="K525" i="2" s="1"/>
  <c r="G501" i="2"/>
  <c r="H501" i="2" s="1"/>
  <c r="K501" i="2" s="1"/>
  <c r="G461" i="2"/>
  <c r="H461" i="2" s="1"/>
  <c r="K461" i="2" s="1"/>
  <c r="G437" i="2"/>
  <c r="H437" i="2" s="1"/>
  <c r="K437" i="2" s="1"/>
  <c r="D413" i="2"/>
  <c r="D405" i="2"/>
  <c r="D397" i="2"/>
  <c r="D389" i="2"/>
  <c r="D381" i="2"/>
  <c r="D373" i="2"/>
  <c r="D365" i="2"/>
  <c r="D357" i="2"/>
  <c r="D349" i="2"/>
  <c r="D341" i="2"/>
  <c r="D333" i="2"/>
  <c r="D325" i="2"/>
  <c r="D317" i="2"/>
  <c r="D309" i="2"/>
  <c r="D301" i="2"/>
  <c r="D293" i="2"/>
  <c r="D285" i="2"/>
  <c r="D277" i="2"/>
  <c r="D269" i="2"/>
  <c r="D261" i="2"/>
  <c r="D253" i="2"/>
  <c r="D245" i="2"/>
  <c r="D237" i="2"/>
  <c r="D229" i="2"/>
  <c r="D221" i="2"/>
  <c r="D213" i="2"/>
  <c r="D205" i="2"/>
  <c r="D197" i="2"/>
  <c r="D189" i="2"/>
  <c r="D181" i="2"/>
  <c r="D173" i="2"/>
  <c r="D165" i="2"/>
  <c r="D157" i="2"/>
  <c r="D149" i="2"/>
  <c r="D141" i="2"/>
  <c r="D133" i="2"/>
  <c r="D125" i="2"/>
  <c r="D117" i="2"/>
  <c r="D109" i="2"/>
  <c r="D101" i="2"/>
  <c r="D93" i="2"/>
  <c r="D85" i="2"/>
  <c r="D77" i="2"/>
  <c r="D69" i="2"/>
  <c r="D61" i="2"/>
  <c r="D53" i="2"/>
  <c r="D45" i="2"/>
  <c r="D37" i="2"/>
  <c r="D29" i="2"/>
  <c r="D21" i="2"/>
  <c r="D13" i="2"/>
  <c r="D5" i="2"/>
  <c r="G1384" i="2"/>
  <c r="H1384" i="2" s="1"/>
  <c r="K1384" i="2" s="1"/>
  <c r="D1344" i="2"/>
  <c r="D720" i="2"/>
  <c r="D696" i="2"/>
  <c r="D672" i="2"/>
  <c r="D648" i="2"/>
  <c r="D624" i="2"/>
  <c r="D600" i="2"/>
  <c r="D552" i="2"/>
  <c r="D504" i="2"/>
  <c r="D456" i="2"/>
  <c r="D408" i="2"/>
  <c r="D392" i="2"/>
  <c r="D368" i="2"/>
  <c r="D344" i="2"/>
  <c r="D320" i="2"/>
  <c r="D296" i="2"/>
  <c r="D264" i="2"/>
  <c r="D240" i="2"/>
  <c r="D216" i="2"/>
  <c r="D192" i="2"/>
  <c r="D160" i="2"/>
  <c r="D1403" i="2"/>
  <c r="D1379" i="2"/>
  <c r="D1355" i="2"/>
  <c r="D1259" i="2"/>
  <c r="D1195" i="2"/>
  <c r="D147" i="2"/>
  <c r="D115" i="2"/>
  <c r="D91" i="2"/>
  <c r="D67" i="2"/>
  <c r="D43" i="2"/>
  <c r="G1374" i="2"/>
  <c r="H1374" i="2" s="1"/>
  <c r="K1374" i="2" s="1"/>
  <c r="D1262" i="2"/>
  <c r="D1230" i="2"/>
  <c r="D1198" i="2"/>
  <c r="G1491" i="2"/>
  <c r="H1491" i="2" s="1"/>
  <c r="K1491" i="2" s="1"/>
  <c r="G1483" i="2"/>
  <c r="H1483" i="2" s="1"/>
  <c r="K1483" i="2" s="1"/>
  <c r="G1475" i="2"/>
  <c r="H1475" i="2" s="1"/>
  <c r="K1475" i="2" s="1"/>
  <c r="G1443" i="2"/>
  <c r="H1443" i="2" s="1"/>
  <c r="K1443" i="2" s="1"/>
  <c r="G1427" i="2"/>
  <c r="H1427" i="2" s="1"/>
  <c r="K1427" i="2" s="1"/>
  <c r="G1419" i="2"/>
  <c r="H1419" i="2" s="1"/>
  <c r="K1419" i="2" s="1"/>
  <c r="G1320" i="2"/>
  <c r="H1320" i="2" s="1"/>
  <c r="K1320" i="2" s="1"/>
  <c r="G1280" i="2"/>
  <c r="H1280" i="2" s="1"/>
  <c r="K1280" i="2" s="1"/>
  <c r="G1248" i="2"/>
  <c r="H1248" i="2" s="1"/>
  <c r="K1248" i="2" s="1"/>
  <c r="G1332" i="2"/>
  <c r="H1332" i="2" s="1"/>
  <c r="K1332" i="2" s="1"/>
  <c r="G1316" i="2"/>
  <c r="H1316" i="2" s="1"/>
  <c r="K1316" i="2" s="1"/>
  <c r="G1078" i="2"/>
  <c r="H1078" i="2" s="1"/>
  <c r="K1078" i="2" s="1"/>
  <c r="G1046" i="2"/>
  <c r="H1046" i="2" s="1"/>
  <c r="K1046" i="2" s="1"/>
  <c r="G1014" i="2"/>
  <c r="H1014" i="2" s="1"/>
  <c r="K1014" i="2" s="1"/>
  <c r="G922" i="2"/>
  <c r="H922" i="2" s="1"/>
  <c r="K922" i="2" s="1"/>
  <c r="G890" i="2"/>
  <c r="H890" i="2" s="1"/>
  <c r="K890" i="2" s="1"/>
  <c r="G990" i="2"/>
  <c r="H990" i="2" s="1"/>
  <c r="K990" i="2" s="1"/>
  <c r="G958" i="2"/>
  <c r="H958" i="2" s="1"/>
  <c r="K958" i="2" s="1"/>
  <c r="G926" i="2"/>
  <c r="H926" i="2" s="1"/>
  <c r="K926" i="2" s="1"/>
  <c r="G894" i="2"/>
  <c r="H894" i="2" s="1"/>
  <c r="K894" i="2" s="1"/>
  <c r="D715" i="2"/>
  <c r="G715" i="2" s="1"/>
  <c r="H715" i="2" s="1"/>
  <c r="K715" i="2" s="1"/>
  <c r="D699" i="2"/>
  <c r="G699" i="2" s="1"/>
  <c r="H699" i="2" s="1"/>
  <c r="K699" i="2" s="1"/>
  <c r="D683" i="2"/>
  <c r="G683" i="2" s="1"/>
  <c r="H683" i="2" s="1"/>
  <c r="K683" i="2" s="1"/>
  <c r="D667" i="2"/>
  <c r="G667" i="2" s="1"/>
  <c r="H667" i="2" s="1"/>
  <c r="K667" i="2" s="1"/>
  <c r="D651" i="2"/>
  <c r="G651" i="2" s="1"/>
  <c r="H651" i="2" s="1"/>
  <c r="K651" i="2" s="1"/>
  <c r="D635" i="2"/>
  <c r="G635" i="2" s="1"/>
  <c r="H635" i="2" s="1"/>
  <c r="K635" i="2" s="1"/>
  <c r="D619" i="2"/>
  <c r="G619" i="2" s="1"/>
  <c r="H619" i="2" s="1"/>
  <c r="K619" i="2" s="1"/>
  <c r="D603" i="2"/>
  <c r="G603" i="2" s="1"/>
  <c r="H603" i="2" s="1"/>
  <c r="K603" i="2" s="1"/>
  <c r="D587" i="2"/>
  <c r="G587" i="2" s="1"/>
  <c r="H587" i="2" s="1"/>
  <c r="K587" i="2" s="1"/>
  <c r="D571" i="2"/>
  <c r="G571" i="2" s="1"/>
  <c r="H571" i="2" s="1"/>
  <c r="K571" i="2" s="1"/>
  <c r="D555" i="2"/>
  <c r="G555" i="2" s="1"/>
  <c r="H555" i="2" s="1"/>
  <c r="K555" i="2" s="1"/>
  <c r="D539" i="2"/>
  <c r="G539" i="2" s="1"/>
  <c r="H539" i="2" s="1"/>
  <c r="K539" i="2" s="1"/>
  <c r="D523" i="2"/>
  <c r="G523" i="2" s="1"/>
  <c r="H523" i="2" s="1"/>
  <c r="K523" i="2" s="1"/>
  <c r="D507" i="2"/>
  <c r="G507" i="2" s="1"/>
  <c r="H507" i="2" s="1"/>
  <c r="K507" i="2" s="1"/>
  <c r="D491" i="2"/>
  <c r="G491" i="2" s="1"/>
  <c r="H491" i="2" s="1"/>
  <c r="K491" i="2" s="1"/>
  <c r="D475" i="2"/>
  <c r="G475" i="2" s="1"/>
  <c r="H475" i="2" s="1"/>
  <c r="K475" i="2" s="1"/>
  <c r="D459" i="2"/>
  <c r="G459" i="2" s="1"/>
  <c r="H459" i="2" s="1"/>
  <c r="K459" i="2" s="1"/>
  <c r="D443" i="2"/>
  <c r="G443" i="2" s="1"/>
  <c r="H443" i="2" s="1"/>
  <c r="K443" i="2" s="1"/>
  <c r="D427" i="2"/>
  <c r="G427" i="2" s="1"/>
  <c r="H427" i="2" s="1"/>
  <c r="K427" i="2" s="1"/>
  <c r="D1188" i="2"/>
  <c r="D1180" i="2"/>
  <c r="D1172" i="2"/>
  <c r="D1164" i="2"/>
  <c r="D1156" i="2"/>
  <c r="D1148" i="2"/>
  <c r="D1140" i="2"/>
  <c r="D1132" i="2"/>
  <c r="D1124" i="2"/>
  <c r="D1116" i="2"/>
  <c r="D1108" i="2"/>
  <c r="D1100" i="2"/>
  <c r="D1084" i="2"/>
  <c r="D1068" i="2"/>
  <c r="D1052" i="2"/>
  <c r="D1036" i="2"/>
  <c r="D1020" i="2"/>
  <c r="D996" i="2"/>
  <c r="D980" i="2"/>
  <c r="D964" i="2"/>
  <c r="D948" i="2"/>
  <c r="D932" i="2"/>
  <c r="D916" i="2"/>
  <c r="D900" i="2"/>
  <c r="D884" i="2"/>
  <c r="D860" i="2"/>
  <c r="D852" i="2"/>
  <c r="D828" i="2"/>
  <c r="D820" i="2"/>
  <c r="D804" i="2"/>
  <c r="D788" i="2"/>
  <c r="D772" i="2"/>
  <c r="D756" i="2"/>
  <c r="D740" i="2"/>
  <c r="D724" i="2"/>
  <c r="D716" i="2"/>
  <c r="D708" i="2"/>
  <c r="D700" i="2"/>
  <c r="D692" i="2"/>
  <c r="D684" i="2"/>
  <c r="D676" i="2"/>
  <c r="D668" i="2"/>
  <c r="D660" i="2"/>
  <c r="D652" i="2"/>
  <c r="D644" i="2"/>
  <c r="D636" i="2"/>
  <c r="D628" i="2"/>
  <c r="D620" i="2"/>
  <c r="D612" i="2"/>
  <c r="D604" i="2"/>
  <c r="D596" i="2"/>
  <c r="D588" i="2"/>
  <c r="D580" i="2"/>
  <c r="D572" i="2"/>
  <c r="D564" i="2"/>
  <c r="D556" i="2"/>
  <c r="D548" i="2"/>
  <c r="D540" i="2"/>
  <c r="D532" i="2"/>
  <c r="D524" i="2"/>
  <c r="D516" i="2"/>
  <c r="D508" i="2"/>
  <c r="D500" i="2"/>
  <c r="D492" i="2"/>
  <c r="D484" i="2"/>
  <c r="D476" i="2"/>
  <c r="D468" i="2"/>
  <c r="D460" i="2"/>
  <c r="D452" i="2"/>
  <c r="D444" i="2"/>
  <c r="D436" i="2"/>
  <c r="D428" i="2"/>
  <c r="D420" i="2"/>
  <c r="D148" i="2"/>
  <c r="D140" i="2"/>
  <c r="D132" i="2"/>
  <c r="D124" i="2"/>
  <c r="D116" i="2"/>
  <c r="D108" i="2"/>
  <c r="D100" i="2"/>
  <c r="D92" i="2"/>
  <c r="D84" i="2"/>
  <c r="D76" i="2"/>
  <c r="D68" i="2"/>
  <c r="D60" i="2"/>
  <c r="D52" i="2"/>
  <c r="D44" i="2"/>
  <c r="D36" i="2"/>
  <c r="D1415" i="2"/>
  <c r="D1407" i="2"/>
  <c r="D1399" i="2"/>
  <c r="D1391" i="2"/>
  <c r="D1383" i="2"/>
  <c r="D1375" i="2"/>
  <c r="D1367" i="2"/>
  <c r="D1359" i="2"/>
  <c r="D1351" i="2"/>
  <c r="D1295" i="2"/>
  <c r="D1287" i="2"/>
  <c r="D1279" i="2"/>
  <c r="D1271" i="2"/>
  <c r="D1263" i="2"/>
  <c r="D1255" i="2"/>
  <c r="D1247" i="2"/>
  <c r="D1239" i="2"/>
  <c r="D1231" i="2"/>
  <c r="D1223" i="2"/>
  <c r="D1215" i="2"/>
  <c r="D1207" i="2"/>
  <c r="D1199" i="2"/>
  <c r="D1191" i="2"/>
  <c r="D1183" i="2"/>
  <c r="D1175" i="2"/>
  <c r="D1167" i="2"/>
  <c r="D1159" i="2"/>
  <c r="D1151" i="2"/>
  <c r="D1143" i="2"/>
  <c r="D1135" i="2"/>
  <c r="D1127" i="2"/>
  <c r="D1119" i="2"/>
  <c r="D1111" i="2"/>
  <c r="D1103" i="2"/>
  <c r="D1087" i="2"/>
  <c r="D1071" i="2"/>
  <c r="D1055" i="2"/>
  <c r="D1039" i="2"/>
  <c r="D1023" i="2"/>
  <c r="D1007" i="2"/>
  <c r="D999" i="2"/>
  <c r="D983" i="2"/>
  <c r="D967" i="2"/>
  <c r="D951" i="2"/>
  <c r="D935" i="2"/>
  <c r="D919" i="2"/>
  <c r="D903" i="2"/>
  <c r="D887" i="2"/>
  <c r="D863" i="2"/>
  <c r="D855" i="2"/>
  <c r="D831" i="2"/>
  <c r="D823" i="2"/>
  <c r="D807" i="2"/>
  <c r="D791" i="2"/>
  <c r="D775" i="2"/>
  <c r="D759" i="2"/>
  <c r="D743" i="2"/>
  <c r="D727" i="2"/>
  <c r="D31" i="2"/>
  <c r="D23" i="2"/>
  <c r="D15" i="2"/>
  <c r="D7" i="2"/>
  <c r="G26" i="2"/>
  <c r="H26" i="2" s="1"/>
  <c r="K26" i="2" s="1"/>
  <c r="Q26" i="2" s="1"/>
  <c r="C37" i="4" s="1"/>
  <c r="D1338" i="2"/>
  <c r="D1330" i="2"/>
  <c r="D1322" i="2"/>
  <c r="D1314" i="2"/>
  <c r="D1306" i="2"/>
  <c r="D1298" i="2"/>
  <c r="D1290" i="2"/>
  <c r="D1282" i="2"/>
  <c r="D1274" i="2"/>
  <c r="D1266" i="2"/>
  <c r="D1258" i="2"/>
  <c r="D1250" i="2"/>
  <c r="D1242" i="2"/>
  <c r="D1234" i="2"/>
  <c r="D1226" i="2"/>
  <c r="D1218" i="2"/>
  <c r="D1210" i="2"/>
  <c r="D1202" i="2"/>
  <c r="D1194" i="2"/>
  <c r="D1186" i="2"/>
  <c r="D1178" i="2"/>
  <c r="D1170" i="2"/>
  <c r="D1162" i="2"/>
  <c r="D1154" i="2"/>
  <c r="D1146" i="2"/>
  <c r="D1138" i="2"/>
  <c r="D1130" i="2"/>
  <c r="D1122" i="2"/>
  <c r="D1114" i="2"/>
  <c r="D1106" i="2"/>
  <c r="D722" i="2"/>
  <c r="D714" i="2"/>
  <c r="D706" i="2"/>
  <c r="D698" i="2"/>
  <c r="D690" i="2"/>
  <c r="D682" i="2"/>
  <c r="D674" i="2"/>
  <c r="D666" i="2"/>
  <c r="D658" i="2"/>
  <c r="D650" i="2"/>
  <c r="D642" i="2"/>
  <c r="D634" i="2"/>
  <c r="D626" i="2"/>
  <c r="D618" i="2"/>
  <c r="D610" i="2"/>
  <c r="D602" i="2"/>
  <c r="D594" i="2"/>
  <c r="D586" i="2"/>
  <c r="D578" i="2"/>
  <c r="D570" i="2"/>
  <c r="D562" i="2"/>
  <c r="D554" i="2"/>
  <c r="D546" i="2"/>
  <c r="D538" i="2"/>
  <c r="D530" i="2"/>
  <c r="D522" i="2"/>
  <c r="D514" i="2"/>
  <c r="D506" i="2"/>
  <c r="D498" i="2"/>
  <c r="D490" i="2"/>
  <c r="D482" i="2"/>
  <c r="D474" i="2"/>
  <c r="D466" i="2"/>
  <c r="D458" i="2"/>
  <c r="D450" i="2"/>
  <c r="D442" i="2"/>
  <c r="D434" i="2"/>
  <c r="D426" i="2"/>
  <c r="D418" i="2"/>
  <c r="D410" i="2"/>
  <c r="D402" i="2"/>
  <c r="D394" i="2"/>
  <c r="D386" i="2"/>
  <c r="D378" i="2"/>
  <c r="D370" i="2"/>
  <c r="D362" i="2"/>
  <c r="D354" i="2"/>
  <c r="D346" i="2"/>
  <c r="D338" i="2"/>
  <c r="D330" i="2"/>
  <c r="D322" i="2"/>
  <c r="D314" i="2"/>
  <c r="D306" i="2"/>
  <c r="D298" i="2"/>
  <c r="D290" i="2"/>
  <c r="D282" i="2"/>
  <c r="D274" i="2"/>
  <c r="D266" i="2"/>
  <c r="D258" i="2"/>
  <c r="D250" i="2"/>
  <c r="D242" i="2"/>
  <c r="D234" i="2"/>
  <c r="D226" i="2"/>
  <c r="D218" i="2"/>
  <c r="D210" i="2"/>
  <c r="D202" i="2"/>
  <c r="D194" i="2"/>
  <c r="D186" i="2"/>
  <c r="D178" i="2"/>
  <c r="D170" i="2"/>
  <c r="D162" i="2"/>
  <c r="D154" i="2"/>
  <c r="D146" i="2"/>
  <c r="D138" i="2"/>
  <c r="D130" i="2"/>
  <c r="D122" i="2"/>
  <c r="D114" i="2"/>
  <c r="D106" i="2"/>
  <c r="D98" i="2"/>
  <c r="D90" i="2"/>
  <c r="D82" i="2"/>
  <c r="D74" i="2"/>
  <c r="D66" i="2"/>
  <c r="D58" i="2"/>
  <c r="D50" i="2"/>
  <c r="D42" i="2"/>
  <c r="D34" i="2"/>
  <c r="G22" i="2"/>
  <c r="H22" i="2" s="1"/>
  <c r="K22" i="2" s="1"/>
  <c r="Q22" i="2" s="1"/>
  <c r="C33" i="4" s="1"/>
  <c r="G20" i="2"/>
  <c r="H20" i="2" s="1"/>
  <c r="K20" i="2" s="1"/>
  <c r="Q20" i="2" s="1"/>
  <c r="C31" i="4" s="1"/>
  <c r="G4" i="2"/>
  <c r="H4" i="2" s="1"/>
  <c r="K4" i="2" s="1"/>
  <c r="Q4" i="2" s="1"/>
  <c r="C15" i="4" s="1"/>
  <c r="D1329" i="2"/>
  <c r="D1321" i="2"/>
  <c r="D1313" i="2"/>
  <c r="D1305" i="2"/>
  <c r="D1297" i="2"/>
  <c r="D1281" i="2"/>
  <c r="D1265" i="2"/>
  <c r="D1249" i="2"/>
  <c r="D1233" i="2"/>
  <c r="D1217" i="2"/>
  <c r="D1201" i="2"/>
  <c r="D1153" i="2"/>
  <c r="D1145" i="2"/>
  <c r="D1137" i="2"/>
  <c r="D1129" i="2"/>
  <c r="D1121" i="2"/>
  <c r="D1113" i="2"/>
  <c r="D1105" i="2"/>
  <c r="D1089" i="2"/>
  <c r="D1073" i="2"/>
  <c r="D1057" i="2"/>
  <c r="D1041" i="2"/>
  <c r="D1025" i="2"/>
  <c r="D1009" i="2"/>
  <c r="D1001" i="2"/>
  <c r="D985" i="2"/>
  <c r="D969" i="2"/>
  <c r="D953" i="2"/>
  <c r="D937" i="2"/>
  <c r="D921" i="2"/>
  <c r="D905" i="2"/>
  <c r="D889" i="2"/>
  <c r="D865" i="2"/>
  <c r="D833" i="2"/>
  <c r="D809" i="2"/>
  <c r="D793" i="2"/>
  <c r="D777" i="2"/>
  <c r="D761" i="2"/>
  <c r="D745" i="2"/>
  <c r="D729" i="2"/>
  <c r="G449" i="2" l="1"/>
  <c r="H449" i="2" s="1"/>
  <c r="K449" i="2" s="1"/>
  <c r="G1370" i="2"/>
  <c r="H1370" i="2" s="1"/>
  <c r="K1370" i="2" s="1"/>
  <c r="G1356" i="2"/>
  <c r="H1356" i="2" s="1"/>
  <c r="K1356" i="2" s="1"/>
  <c r="G503" i="2"/>
  <c r="H503" i="2" s="1"/>
  <c r="K503" i="2" s="1"/>
  <c r="G607" i="2"/>
  <c r="H607" i="2" s="1"/>
  <c r="K607" i="2" s="1"/>
  <c r="G577" i="2"/>
  <c r="H577" i="2" s="1"/>
  <c r="K577" i="2" s="1"/>
  <c r="G599" i="2"/>
  <c r="H599" i="2" s="1"/>
  <c r="K599" i="2" s="1"/>
  <c r="G687" i="2"/>
  <c r="H687" i="2" s="1"/>
  <c r="K687" i="2" s="1"/>
  <c r="G489" i="2"/>
  <c r="H489" i="2" s="1"/>
  <c r="K489" i="2" s="1"/>
  <c r="G545" i="2"/>
  <c r="H545" i="2" s="1"/>
  <c r="K545" i="2" s="1"/>
  <c r="G906" i="2"/>
  <c r="H906" i="2" s="1"/>
  <c r="K906" i="2" s="1"/>
  <c r="G543" i="2"/>
  <c r="H543" i="2" s="1"/>
  <c r="K543" i="2" s="1"/>
  <c r="G719" i="2"/>
  <c r="H719" i="2" s="1"/>
  <c r="K719" i="2" s="1"/>
  <c r="G481" i="2"/>
  <c r="H481" i="2" s="1"/>
  <c r="K481" i="2" s="1"/>
  <c r="G513" i="2"/>
  <c r="H513" i="2" s="1"/>
  <c r="K513" i="2" s="1"/>
  <c r="G553" i="2"/>
  <c r="H553" i="2" s="1"/>
  <c r="K553" i="2" s="1"/>
  <c r="G1434" i="2"/>
  <c r="H1434" i="2" s="1"/>
  <c r="K1434" i="2" s="1"/>
  <c r="G511" i="2"/>
  <c r="H511" i="2" s="1"/>
  <c r="K511" i="2" s="1"/>
  <c r="G623" i="2"/>
  <c r="H623" i="2" s="1"/>
  <c r="K623" i="2" s="1"/>
  <c r="G703" i="2"/>
  <c r="H703" i="2" s="1"/>
  <c r="K703" i="2" s="1"/>
  <c r="G463" i="2"/>
  <c r="H463" i="2" s="1"/>
  <c r="K463" i="2" s="1"/>
  <c r="G655" i="2"/>
  <c r="H655" i="2" s="1"/>
  <c r="K655" i="2" s="1"/>
  <c r="G473" i="2"/>
  <c r="H473" i="2" s="1"/>
  <c r="K473" i="2" s="1"/>
  <c r="G537" i="2"/>
  <c r="H537" i="2" s="1"/>
  <c r="K537" i="2" s="1"/>
  <c r="G1228" i="2"/>
  <c r="H1228" i="2" s="1"/>
  <c r="K1228" i="2" s="1"/>
  <c r="G425" i="2"/>
  <c r="H425" i="2" s="1"/>
  <c r="K425" i="2" s="1"/>
  <c r="G561" i="2"/>
  <c r="H561" i="2" s="1"/>
  <c r="K561" i="2" s="1"/>
  <c r="G818" i="2"/>
  <c r="H818" i="2" s="1"/>
  <c r="K818" i="2" s="1"/>
  <c r="G1394" i="2"/>
  <c r="H1394" i="2" s="1"/>
  <c r="K1394" i="2" s="1"/>
  <c r="G639" i="2"/>
  <c r="H639" i="2" s="1"/>
  <c r="K639" i="2" s="1"/>
  <c r="G731" i="2"/>
  <c r="H731" i="2" s="1"/>
  <c r="K731" i="2" s="1"/>
  <c r="G763" i="2"/>
  <c r="H763" i="2" s="1"/>
  <c r="K763" i="2" s="1"/>
  <c r="G795" i="2"/>
  <c r="H795" i="2" s="1"/>
  <c r="K795" i="2" s="1"/>
  <c r="G835" i="2"/>
  <c r="H835" i="2" s="1"/>
  <c r="K835" i="2" s="1"/>
  <c r="G891" i="2"/>
  <c r="H891" i="2" s="1"/>
  <c r="K891" i="2" s="1"/>
  <c r="G923" i="2"/>
  <c r="H923" i="2" s="1"/>
  <c r="K923" i="2" s="1"/>
  <c r="G955" i="2"/>
  <c r="H955" i="2" s="1"/>
  <c r="K955" i="2" s="1"/>
  <c r="G62" i="2"/>
  <c r="H62" i="2" s="1"/>
  <c r="K62" i="2" s="1"/>
  <c r="Q62" i="2" s="1"/>
  <c r="C73" i="4" s="1"/>
  <c r="G94" i="2"/>
  <c r="H94" i="2" s="1"/>
  <c r="K94" i="2" s="1"/>
  <c r="Q94" i="2" s="1"/>
  <c r="C105" i="4" s="1"/>
  <c r="G126" i="2"/>
  <c r="H126" i="2" s="1"/>
  <c r="K126" i="2" s="1"/>
  <c r="Q126" i="2" s="1"/>
  <c r="C137" i="4" s="1"/>
  <c r="G158" i="2"/>
  <c r="H158" i="2" s="1"/>
  <c r="K158" i="2" s="1"/>
  <c r="Q158" i="2" s="1"/>
  <c r="C169" i="4" s="1"/>
  <c r="G190" i="2"/>
  <c r="H190" i="2" s="1"/>
  <c r="K190" i="2" s="1"/>
  <c r="Q190" i="2" s="1"/>
  <c r="C201" i="4" s="1"/>
  <c r="G222" i="2"/>
  <c r="H222" i="2" s="1"/>
  <c r="K222" i="2" s="1"/>
  <c r="Q222" i="2" s="1"/>
  <c r="C233" i="4" s="1"/>
  <c r="G254" i="2"/>
  <c r="H254" i="2" s="1"/>
  <c r="K254" i="2" s="1"/>
  <c r="Q254" i="2" s="1"/>
  <c r="C265" i="4" s="1"/>
  <c r="G286" i="2"/>
  <c r="H286" i="2" s="1"/>
  <c r="K286" i="2" s="1"/>
  <c r="Q286" i="2" s="1"/>
  <c r="C297" i="4" s="1"/>
  <c r="G318" i="2"/>
  <c r="H318" i="2" s="1"/>
  <c r="K318" i="2" s="1"/>
  <c r="Q318" i="2" s="1"/>
  <c r="C329" i="4" s="1"/>
  <c r="G350" i="2"/>
  <c r="H350" i="2" s="1"/>
  <c r="K350" i="2" s="1"/>
  <c r="Q350" i="2" s="1"/>
  <c r="C361" i="4" s="1"/>
  <c r="G382" i="2"/>
  <c r="H382" i="2" s="1"/>
  <c r="K382" i="2" s="1"/>
  <c r="G414" i="2"/>
  <c r="H414" i="2" s="1"/>
  <c r="K414" i="2" s="1"/>
  <c r="G1118" i="2"/>
  <c r="H1118" i="2" s="1"/>
  <c r="K1118" i="2" s="1"/>
  <c r="G1150" i="2"/>
  <c r="H1150" i="2" s="1"/>
  <c r="K1150" i="2" s="1"/>
  <c r="G1238" i="2"/>
  <c r="H1238" i="2" s="1"/>
  <c r="K1238" i="2" s="1"/>
  <c r="G457" i="2"/>
  <c r="H457" i="2" s="1"/>
  <c r="K457" i="2" s="1"/>
  <c r="G521" i="2"/>
  <c r="H521" i="2" s="1"/>
  <c r="K521" i="2" s="1"/>
  <c r="G1450" i="2"/>
  <c r="H1450" i="2" s="1"/>
  <c r="K1450" i="2" s="1"/>
  <c r="G527" i="2"/>
  <c r="H527" i="2" s="1"/>
  <c r="K527" i="2" s="1"/>
  <c r="G1302" i="2"/>
  <c r="H1302" i="2" s="1"/>
  <c r="K1302" i="2" s="1"/>
  <c r="G1334" i="2"/>
  <c r="H1334" i="2" s="1"/>
  <c r="K1334" i="2" s="1"/>
  <c r="G171" i="2"/>
  <c r="H171" i="2" s="1"/>
  <c r="K171" i="2" s="1"/>
  <c r="Q171" i="2" s="1"/>
  <c r="C182" i="4" s="1"/>
  <c r="G203" i="2"/>
  <c r="H203" i="2" s="1"/>
  <c r="K203" i="2" s="1"/>
  <c r="Q203" i="2" s="1"/>
  <c r="C214" i="4" s="1"/>
  <c r="G235" i="2"/>
  <c r="H235" i="2" s="1"/>
  <c r="K235" i="2" s="1"/>
  <c r="Q235" i="2" s="1"/>
  <c r="C246" i="4" s="1"/>
  <c r="G363" i="2"/>
  <c r="H363" i="2" s="1"/>
  <c r="K363" i="2" s="1"/>
  <c r="G395" i="2"/>
  <c r="H395" i="2" s="1"/>
  <c r="K395" i="2" s="1"/>
  <c r="G729" i="2"/>
  <c r="H729" i="2" s="1"/>
  <c r="K729" i="2" s="1"/>
  <c r="G793" i="2"/>
  <c r="H793" i="2" s="1"/>
  <c r="K793" i="2" s="1"/>
  <c r="G889" i="2"/>
  <c r="H889" i="2" s="1"/>
  <c r="K889" i="2" s="1"/>
  <c r="G953" i="2"/>
  <c r="H953" i="2" s="1"/>
  <c r="K953" i="2" s="1"/>
  <c r="G1009" i="2"/>
  <c r="H1009" i="2" s="1"/>
  <c r="K1009" i="2" s="1"/>
  <c r="G1073" i="2"/>
  <c r="H1073" i="2" s="1"/>
  <c r="K1073" i="2" s="1"/>
  <c r="G1121" i="2"/>
  <c r="H1121" i="2" s="1"/>
  <c r="K1121" i="2" s="1"/>
  <c r="G1153" i="2"/>
  <c r="H1153" i="2" s="1"/>
  <c r="K1153" i="2" s="1"/>
  <c r="G1249" i="2"/>
  <c r="H1249" i="2" s="1"/>
  <c r="K1249" i="2" s="1"/>
  <c r="G1305" i="2"/>
  <c r="H1305" i="2" s="1"/>
  <c r="K1305" i="2" s="1"/>
  <c r="G42" i="2"/>
  <c r="H42" i="2" s="1"/>
  <c r="K42" i="2" s="1"/>
  <c r="Q42" i="2" s="1"/>
  <c r="C53" i="4" s="1"/>
  <c r="G74" i="2"/>
  <c r="H74" i="2" s="1"/>
  <c r="K74" i="2" s="1"/>
  <c r="Q74" i="2" s="1"/>
  <c r="C85" i="4" s="1"/>
  <c r="G106" i="2"/>
  <c r="H106" i="2" s="1"/>
  <c r="K106" i="2" s="1"/>
  <c r="Q106" i="2" s="1"/>
  <c r="C117" i="4" s="1"/>
  <c r="G138" i="2"/>
  <c r="H138" i="2" s="1"/>
  <c r="K138" i="2" s="1"/>
  <c r="Q138" i="2" s="1"/>
  <c r="C149" i="4" s="1"/>
  <c r="G170" i="2"/>
  <c r="H170" i="2" s="1"/>
  <c r="K170" i="2" s="1"/>
  <c r="Q170" i="2" s="1"/>
  <c r="C181" i="4" s="1"/>
  <c r="G202" i="2"/>
  <c r="H202" i="2" s="1"/>
  <c r="K202" i="2" s="1"/>
  <c r="Q202" i="2" s="1"/>
  <c r="C213" i="4" s="1"/>
  <c r="G234" i="2"/>
  <c r="H234" i="2" s="1"/>
  <c r="K234" i="2" s="1"/>
  <c r="Q234" i="2" s="1"/>
  <c r="C245" i="4" s="1"/>
  <c r="G266" i="2"/>
  <c r="H266" i="2" s="1"/>
  <c r="K266" i="2" s="1"/>
  <c r="Q266" i="2" s="1"/>
  <c r="C277" i="4" s="1"/>
  <c r="G298" i="2"/>
  <c r="H298" i="2" s="1"/>
  <c r="K298" i="2" s="1"/>
  <c r="Q298" i="2" s="1"/>
  <c r="C309" i="4" s="1"/>
  <c r="G330" i="2"/>
  <c r="H330" i="2" s="1"/>
  <c r="K330" i="2" s="1"/>
  <c r="Q330" i="2" s="1"/>
  <c r="C341" i="4" s="1"/>
  <c r="G362" i="2"/>
  <c r="H362" i="2" s="1"/>
  <c r="K362" i="2" s="1"/>
  <c r="G394" i="2"/>
  <c r="H394" i="2" s="1"/>
  <c r="K394" i="2" s="1"/>
  <c r="G1122" i="2"/>
  <c r="H1122" i="2" s="1"/>
  <c r="K1122" i="2" s="1"/>
  <c r="G1154" i="2"/>
  <c r="H1154" i="2" s="1"/>
  <c r="K1154" i="2" s="1"/>
  <c r="G1218" i="2"/>
  <c r="H1218" i="2" s="1"/>
  <c r="K1218" i="2" s="1"/>
  <c r="G1250" i="2"/>
  <c r="H1250" i="2" s="1"/>
  <c r="K1250" i="2" s="1"/>
  <c r="G1282" i="2"/>
  <c r="H1282" i="2" s="1"/>
  <c r="K1282" i="2" s="1"/>
  <c r="G1314" i="2"/>
  <c r="H1314" i="2" s="1"/>
  <c r="K1314" i="2" s="1"/>
  <c r="G1346" i="2"/>
  <c r="H1346" i="2" s="1"/>
  <c r="K1346" i="2" s="1"/>
  <c r="G759" i="2"/>
  <c r="H759" i="2" s="1"/>
  <c r="K759" i="2" s="1"/>
  <c r="G823" i="2"/>
  <c r="H823" i="2" s="1"/>
  <c r="K823" i="2" s="1"/>
  <c r="G887" i="2"/>
  <c r="H887" i="2" s="1"/>
  <c r="K887" i="2" s="1"/>
  <c r="G951" i="2"/>
  <c r="H951" i="2" s="1"/>
  <c r="K951" i="2" s="1"/>
  <c r="G1007" i="2"/>
  <c r="H1007" i="2" s="1"/>
  <c r="K1007" i="2" s="1"/>
  <c r="G1071" i="2"/>
  <c r="H1071" i="2" s="1"/>
  <c r="K1071" i="2" s="1"/>
  <c r="G1119" i="2"/>
  <c r="H1119" i="2" s="1"/>
  <c r="K1119" i="2" s="1"/>
  <c r="G1151" i="2"/>
  <c r="H1151" i="2" s="1"/>
  <c r="K1151" i="2" s="1"/>
  <c r="G1215" i="2"/>
  <c r="H1215" i="2" s="1"/>
  <c r="K1215" i="2" s="1"/>
  <c r="G1364" i="2"/>
  <c r="H1364" i="2" s="1"/>
  <c r="K1364" i="2" s="1"/>
  <c r="G49" i="2"/>
  <c r="H49" i="2" s="1"/>
  <c r="K49" i="2" s="1"/>
  <c r="Q49" i="2" s="1"/>
  <c r="C60" i="4" s="1"/>
  <c r="G89" i="2"/>
  <c r="H89" i="2" s="1"/>
  <c r="K89" i="2" s="1"/>
  <c r="Q89" i="2" s="1"/>
  <c r="C100" i="4" s="1"/>
  <c r="G145" i="2"/>
  <c r="H145" i="2" s="1"/>
  <c r="K145" i="2" s="1"/>
  <c r="Q145" i="2" s="1"/>
  <c r="C156" i="4" s="1"/>
  <c r="G938" i="2"/>
  <c r="H938" i="2" s="1"/>
  <c r="K938" i="2" s="1"/>
  <c r="G447" i="2"/>
  <c r="H447" i="2" s="1"/>
  <c r="K447" i="2" s="1"/>
  <c r="F6" i="10"/>
  <c r="D15" i="8" s="1"/>
  <c r="G987" i="2"/>
  <c r="H987" i="2" s="1"/>
  <c r="K987" i="2" s="1"/>
  <c r="G1019" i="2"/>
  <c r="H1019" i="2" s="1"/>
  <c r="K1019" i="2" s="1"/>
  <c r="G1051" i="2"/>
  <c r="H1051" i="2" s="1"/>
  <c r="K1051" i="2" s="1"/>
  <c r="G1083" i="2"/>
  <c r="H1083" i="2" s="1"/>
  <c r="K1083" i="2" s="1"/>
  <c r="G1115" i="2"/>
  <c r="H1115" i="2" s="1"/>
  <c r="K1115" i="2" s="1"/>
  <c r="G1147" i="2"/>
  <c r="H1147" i="2" s="1"/>
  <c r="K1147" i="2" s="1"/>
  <c r="G1235" i="2"/>
  <c r="H1235" i="2" s="1"/>
  <c r="K1235" i="2" s="1"/>
  <c r="G1339" i="2"/>
  <c r="H1339" i="2" s="1"/>
  <c r="K1339" i="2" s="1"/>
  <c r="G744" i="2"/>
  <c r="H744" i="2" s="1"/>
  <c r="K744" i="2" s="1"/>
  <c r="G776" i="2"/>
  <c r="H776" i="2" s="1"/>
  <c r="K776" i="2" s="1"/>
  <c r="G808" i="2"/>
  <c r="H808" i="2" s="1"/>
  <c r="K808" i="2" s="1"/>
  <c r="G864" i="2"/>
  <c r="H864" i="2" s="1"/>
  <c r="K864" i="2" s="1"/>
  <c r="G904" i="2"/>
  <c r="H904" i="2" s="1"/>
  <c r="K904" i="2" s="1"/>
  <c r="G936" i="2"/>
  <c r="H936" i="2" s="1"/>
  <c r="K936" i="2" s="1"/>
  <c r="G968" i="2"/>
  <c r="H968" i="2" s="1"/>
  <c r="K968" i="2" s="1"/>
  <c r="G1000" i="2"/>
  <c r="H1000" i="2" s="1"/>
  <c r="K1000" i="2" s="1"/>
  <c r="G1032" i="2"/>
  <c r="H1032" i="2" s="1"/>
  <c r="K1032" i="2" s="1"/>
  <c r="G1165" i="2"/>
  <c r="H1165" i="2" s="1"/>
  <c r="K1165" i="2" s="1"/>
  <c r="G1373" i="2"/>
  <c r="H1373" i="2" s="1"/>
  <c r="K1373" i="2" s="1"/>
  <c r="G1064" i="2"/>
  <c r="H1064" i="2" s="1"/>
  <c r="K1064" i="2" s="1"/>
  <c r="G1096" i="2"/>
  <c r="H1096" i="2" s="1"/>
  <c r="K1096" i="2" s="1"/>
  <c r="G1128" i="2"/>
  <c r="H1128" i="2" s="1"/>
  <c r="K1128" i="2" s="1"/>
  <c r="G761" i="2"/>
  <c r="H761" i="2" s="1"/>
  <c r="K761" i="2" s="1"/>
  <c r="G833" i="2"/>
  <c r="H833" i="2" s="1"/>
  <c r="K833" i="2" s="1"/>
  <c r="G921" i="2"/>
  <c r="H921" i="2" s="1"/>
  <c r="K921" i="2" s="1"/>
  <c r="G985" i="2"/>
  <c r="H985" i="2" s="1"/>
  <c r="K985" i="2" s="1"/>
  <c r="G1041" i="2"/>
  <c r="H1041" i="2" s="1"/>
  <c r="K1041" i="2" s="1"/>
  <c r="G1105" i="2"/>
  <c r="H1105" i="2" s="1"/>
  <c r="K1105" i="2" s="1"/>
  <c r="G1137" i="2"/>
  <c r="H1137" i="2" s="1"/>
  <c r="K1137" i="2" s="1"/>
  <c r="G1217" i="2"/>
  <c r="H1217" i="2" s="1"/>
  <c r="K1217" i="2" s="1"/>
  <c r="G1281" i="2"/>
  <c r="H1281" i="2" s="1"/>
  <c r="K1281" i="2" s="1"/>
  <c r="G1321" i="2"/>
  <c r="H1321" i="2" s="1"/>
  <c r="K1321" i="2" s="1"/>
  <c r="G58" i="2"/>
  <c r="H58" i="2" s="1"/>
  <c r="K58" i="2" s="1"/>
  <c r="Q58" i="2" s="1"/>
  <c r="C69" i="4" s="1"/>
  <c r="G90" i="2"/>
  <c r="H90" i="2" s="1"/>
  <c r="K90" i="2" s="1"/>
  <c r="Q90" i="2" s="1"/>
  <c r="C101" i="4" s="1"/>
  <c r="G122" i="2"/>
  <c r="H122" i="2" s="1"/>
  <c r="K122" i="2" s="1"/>
  <c r="Q122" i="2" s="1"/>
  <c r="C133" i="4" s="1"/>
  <c r="G154" i="2"/>
  <c r="H154" i="2" s="1"/>
  <c r="K154" i="2" s="1"/>
  <c r="Q154" i="2" s="1"/>
  <c r="C165" i="4" s="1"/>
  <c r="G186" i="2"/>
  <c r="H186" i="2" s="1"/>
  <c r="K186" i="2" s="1"/>
  <c r="Q186" i="2" s="1"/>
  <c r="C197" i="4" s="1"/>
  <c r="G218" i="2"/>
  <c r="H218" i="2" s="1"/>
  <c r="K218" i="2" s="1"/>
  <c r="Q218" i="2" s="1"/>
  <c r="C229" i="4" s="1"/>
  <c r="G250" i="2"/>
  <c r="H250" i="2" s="1"/>
  <c r="K250" i="2" s="1"/>
  <c r="Q250" i="2" s="1"/>
  <c r="C261" i="4" s="1"/>
  <c r="G282" i="2"/>
  <c r="H282" i="2" s="1"/>
  <c r="K282" i="2" s="1"/>
  <c r="Q282" i="2" s="1"/>
  <c r="C293" i="4" s="1"/>
  <c r="G314" i="2"/>
  <c r="H314" i="2" s="1"/>
  <c r="K314" i="2" s="1"/>
  <c r="Q314" i="2" s="1"/>
  <c r="C325" i="4" s="1"/>
  <c r="G346" i="2"/>
  <c r="H346" i="2" s="1"/>
  <c r="K346" i="2" s="1"/>
  <c r="Q346" i="2" s="1"/>
  <c r="C357" i="4" s="1"/>
  <c r="G378" i="2"/>
  <c r="H378" i="2" s="1"/>
  <c r="K378" i="2" s="1"/>
  <c r="G410" i="2"/>
  <c r="H410" i="2" s="1"/>
  <c r="K410" i="2" s="1"/>
  <c r="G1106" i="2"/>
  <c r="H1106" i="2" s="1"/>
  <c r="K1106" i="2" s="1"/>
  <c r="G1138" i="2"/>
  <c r="H1138" i="2" s="1"/>
  <c r="K1138" i="2" s="1"/>
  <c r="G1202" i="2"/>
  <c r="H1202" i="2" s="1"/>
  <c r="K1202" i="2" s="1"/>
  <c r="G1234" i="2"/>
  <c r="H1234" i="2" s="1"/>
  <c r="K1234" i="2" s="1"/>
  <c r="G1266" i="2"/>
  <c r="H1266" i="2" s="1"/>
  <c r="K1266" i="2" s="1"/>
  <c r="G1298" i="2"/>
  <c r="H1298" i="2" s="1"/>
  <c r="K1298" i="2" s="1"/>
  <c r="G1330" i="2"/>
  <c r="H1330" i="2" s="1"/>
  <c r="K1330" i="2" s="1"/>
  <c r="G1397" i="2"/>
  <c r="H1397" i="2" s="1"/>
  <c r="K1397" i="2" s="1"/>
  <c r="G1247" i="2"/>
  <c r="H1247" i="2" s="1"/>
  <c r="K1247" i="2" s="1"/>
  <c r="G1279" i="2"/>
  <c r="H1279" i="2" s="1"/>
  <c r="K1279" i="2" s="1"/>
  <c r="G441" i="2"/>
  <c r="H441" i="2" s="1"/>
  <c r="K441" i="2" s="1"/>
  <c r="G505" i="2"/>
  <c r="H505" i="2" s="1"/>
  <c r="K505" i="2" s="1"/>
  <c r="G978" i="2"/>
  <c r="H978" i="2" s="1"/>
  <c r="K978" i="2" s="1"/>
  <c r="G1354" i="2"/>
  <c r="H1354" i="2" s="1"/>
  <c r="K1354" i="2" s="1"/>
  <c r="G1418" i="2"/>
  <c r="H1418" i="2" s="1"/>
  <c r="K1418" i="2" s="1"/>
  <c r="G455" i="2"/>
  <c r="H455" i="2" s="1"/>
  <c r="K455" i="2" s="1"/>
  <c r="G567" i="2"/>
  <c r="H567" i="2" s="1"/>
  <c r="K567" i="2" s="1"/>
  <c r="G65" i="2"/>
  <c r="H65" i="2" s="1"/>
  <c r="K65" i="2" s="1"/>
  <c r="Q65" i="2" s="1"/>
  <c r="C76" i="4" s="1"/>
  <c r="G113" i="2"/>
  <c r="H113" i="2" s="1"/>
  <c r="K113" i="2" s="1"/>
  <c r="Q113" i="2" s="1"/>
  <c r="C124" i="4" s="1"/>
  <c r="G185" i="2"/>
  <c r="H185" i="2" s="1"/>
  <c r="K185" i="2" s="1"/>
  <c r="Q185" i="2" s="1"/>
  <c r="C196" i="4" s="1"/>
  <c r="G1181" i="2"/>
  <c r="H1181" i="2" s="1"/>
  <c r="K1181" i="2" s="1"/>
  <c r="G1405" i="2"/>
  <c r="H1405" i="2" s="1"/>
  <c r="K1405" i="2" s="1"/>
  <c r="H2" i="2"/>
  <c r="K2" i="2" s="1"/>
  <c r="Q2" i="2" s="1"/>
  <c r="C13" i="4" s="1"/>
  <c r="G591" i="2"/>
  <c r="H591" i="2" s="1"/>
  <c r="K591" i="2" s="1"/>
  <c r="G727" i="2"/>
  <c r="H727" i="2" s="1"/>
  <c r="K727" i="2" s="1"/>
  <c r="G791" i="2"/>
  <c r="H791" i="2" s="1"/>
  <c r="K791" i="2" s="1"/>
  <c r="G855" i="2"/>
  <c r="H855" i="2" s="1"/>
  <c r="K855" i="2" s="1"/>
  <c r="G919" i="2"/>
  <c r="H919" i="2" s="1"/>
  <c r="K919" i="2" s="1"/>
  <c r="G983" i="2"/>
  <c r="H983" i="2" s="1"/>
  <c r="K983" i="2" s="1"/>
  <c r="G1039" i="2"/>
  <c r="H1039" i="2" s="1"/>
  <c r="K1039" i="2" s="1"/>
  <c r="G1103" i="2"/>
  <c r="H1103" i="2" s="1"/>
  <c r="K1103" i="2" s="1"/>
  <c r="G1135" i="2"/>
  <c r="H1135" i="2" s="1"/>
  <c r="K1135" i="2" s="1"/>
  <c r="G1199" i="2"/>
  <c r="H1199" i="2" s="1"/>
  <c r="K1199" i="2" s="1"/>
  <c r="G1231" i="2"/>
  <c r="H1231" i="2" s="1"/>
  <c r="K1231" i="2" s="1"/>
  <c r="G1263" i="2"/>
  <c r="H1263" i="2" s="1"/>
  <c r="K1263" i="2" s="1"/>
  <c r="G1295" i="2"/>
  <c r="H1295" i="2" s="1"/>
  <c r="K1295" i="2" s="1"/>
  <c r="G46" i="2"/>
  <c r="H46" i="2" s="1"/>
  <c r="K46" i="2" s="1"/>
  <c r="Q46" i="2" s="1"/>
  <c r="C57" i="4" s="1"/>
  <c r="G78" i="2"/>
  <c r="H78" i="2" s="1"/>
  <c r="K78" i="2" s="1"/>
  <c r="Q78" i="2" s="1"/>
  <c r="C89" i="4" s="1"/>
  <c r="G110" i="2"/>
  <c r="H110" i="2" s="1"/>
  <c r="K110" i="2" s="1"/>
  <c r="Q110" i="2" s="1"/>
  <c r="C121" i="4" s="1"/>
  <c r="G142" i="2"/>
  <c r="H142" i="2" s="1"/>
  <c r="K142" i="2" s="1"/>
  <c r="Q142" i="2" s="1"/>
  <c r="C153" i="4" s="1"/>
  <c r="G174" i="2"/>
  <c r="H174" i="2" s="1"/>
  <c r="K174" i="2" s="1"/>
  <c r="Q174" i="2" s="1"/>
  <c r="C185" i="4" s="1"/>
  <c r="G206" i="2"/>
  <c r="H206" i="2" s="1"/>
  <c r="K206" i="2" s="1"/>
  <c r="Q206" i="2" s="1"/>
  <c r="C217" i="4" s="1"/>
  <c r="G238" i="2"/>
  <c r="H238" i="2" s="1"/>
  <c r="K238" i="2" s="1"/>
  <c r="Q238" i="2" s="1"/>
  <c r="C249" i="4" s="1"/>
  <c r="G270" i="2"/>
  <c r="H270" i="2" s="1"/>
  <c r="K270" i="2" s="1"/>
  <c r="Q270" i="2" s="1"/>
  <c r="C281" i="4" s="1"/>
  <c r="G302" i="2"/>
  <c r="H302" i="2" s="1"/>
  <c r="K302" i="2" s="1"/>
  <c r="Q302" i="2" s="1"/>
  <c r="C313" i="4" s="1"/>
  <c r="G334" i="2"/>
  <c r="H334" i="2" s="1"/>
  <c r="K334" i="2" s="1"/>
  <c r="Q334" i="2" s="1"/>
  <c r="C345" i="4" s="1"/>
  <c r="G366" i="2"/>
  <c r="H366" i="2" s="1"/>
  <c r="K366" i="2" s="1"/>
  <c r="G398" i="2"/>
  <c r="H398" i="2" s="1"/>
  <c r="K398" i="2" s="1"/>
  <c r="G1134" i="2"/>
  <c r="H1134" i="2" s="1"/>
  <c r="K1134" i="2" s="1"/>
  <c r="G1206" i="2"/>
  <c r="H1206" i="2" s="1"/>
  <c r="K1206" i="2" s="1"/>
  <c r="G1270" i="2"/>
  <c r="H1270" i="2" s="1"/>
  <c r="K1270" i="2" s="1"/>
  <c r="G1318" i="2"/>
  <c r="H1318" i="2" s="1"/>
  <c r="K1318" i="2" s="1"/>
  <c r="G155" i="2"/>
  <c r="H155" i="2" s="1"/>
  <c r="K155" i="2" s="1"/>
  <c r="Q155" i="2" s="1"/>
  <c r="C166" i="4" s="1"/>
  <c r="G187" i="2"/>
  <c r="H187" i="2" s="1"/>
  <c r="K187" i="2" s="1"/>
  <c r="Q187" i="2" s="1"/>
  <c r="C198" i="4" s="1"/>
  <c r="G219" i="2"/>
  <c r="H219" i="2" s="1"/>
  <c r="K219" i="2" s="1"/>
  <c r="Q219" i="2" s="1"/>
  <c r="C230" i="4" s="1"/>
  <c r="G251" i="2"/>
  <c r="H251" i="2" s="1"/>
  <c r="K251" i="2" s="1"/>
  <c r="Q251" i="2" s="1"/>
  <c r="C262" i="4" s="1"/>
  <c r="G379" i="2"/>
  <c r="H379" i="2" s="1"/>
  <c r="K379" i="2" s="1"/>
  <c r="G411" i="2"/>
  <c r="H411" i="2" s="1"/>
  <c r="K411" i="2" s="1"/>
  <c r="G747" i="2"/>
  <c r="H747" i="2" s="1"/>
  <c r="K747" i="2" s="1"/>
  <c r="G779" i="2"/>
  <c r="H779" i="2" s="1"/>
  <c r="K779" i="2" s="1"/>
  <c r="G811" i="2"/>
  <c r="H811" i="2" s="1"/>
  <c r="K811" i="2" s="1"/>
  <c r="G867" i="2"/>
  <c r="H867" i="2" s="1"/>
  <c r="K867" i="2" s="1"/>
  <c r="G907" i="2"/>
  <c r="H907" i="2" s="1"/>
  <c r="K907" i="2" s="1"/>
  <c r="G939" i="2"/>
  <c r="H939" i="2" s="1"/>
  <c r="K939" i="2" s="1"/>
  <c r="G971" i="2"/>
  <c r="H971" i="2" s="1"/>
  <c r="K971" i="2" s="1"/>
  <c r="G1003" i="2"/>
  <c r="H1003" i="2" s="1"/>
  <c r="K1003" i="2" s="1"/>
  <c r="G1035" i="2"/>
  <c r="H1035" i="2" s="1"/>
  <c r="K1035" i="2" s="1"/>
  <c r="G1067" i="2"/>
  <c r="H1067" i="2" s="1"/>
  <c r="K1067" i="2" s="1"/>
  <c r="G1099" i="2"/>
  <c r="H1099" i="2" s="1"/>
  <c r="K1099" i="2" s="1"/>
  <c r="G1131" i="2"/>
  <c r="H1131" i="2" s="1"/>
  <c r="K1131" i="2" s="1"/>
  <c r="G1203" i="2"/>
  <c r="H1203" i="2" s="1"/>
  <c r="K1203" i="2" s="1"/>
  <c r="G1267" i="2"/>
  <c r="H1267" i="2" s="1"/>
  <c r="K1267" i="2" s="1"/>
  <c r="G728" i="2"/>
  <c r="H728" i="2" s="1"/>
  <c r="K728" i="2" s="1"/>
  <c r="G760" i="2"/>
  <c r="H760" i="2" s="1"/>
  <c r="K760" i="2" s="1"/>
  <c r="G792" i="2"/>
  <c r="H792" i="2" s="1"/>
  <c r="K792" i="2" s="1"/>
  <c r="G832" i="2"/>
  <c r="H832" i="2" s="1"/>
  <c r="K832" i="2" s="1"/>
  <c r="G888" i="2"/>
  <c r="H888" i="2" s="1"/>
  <c r="K888" i="2" s="1"/>
  <c r="G920" i="2"/>
  <c r="H920" i="2" s="1"/>
  <c r="K920" i="2" s="1"/>
  <c r="G952" i="2"/>
  <c r="H952" i="2" s="1"/>
  <c r="K952" i="2" s="1"/>
  <c r="G984" i="2"/>
  <c r="H984" i="2" s="1"/>
  <c r="K984" i="2" s="1"/>
  <c r="G1016" i="2"/>
  <c r="H1016" i="2" s="1"/>
  <c r="K1016" i="2" s="1"/>
  <c r="G1048" i="2"/>
  <c r="H1048" i="2" s="1"/>
  <c r="K1048" i="2" s="1"/>
  <c r="G1080" i="2"/>
  <c r="H1080" i="2" s="1"/>
  <c r="K1080" i="2" s="1"/>
  <c r="G1112" i="2"/>
  <c r="H1112" i="2" s="1"/>
  <c r="K1112" i="2" s="1"/>
  <c r="G1144" i="2"/>
  <c r="H1144" i="2" s="1"/>
  <c r="K1144" i="2" s="1"/>
  <c r="G433" i="2"/>
  <c r="H433" i="2" s="1"/>
  <c r="K433" i="2" s="1"/>
  <c r="G465" i="2"/>
  <c r="H465" i="2" s="1"/>
  <c r="K465" i="2" s="1"/>
  <c r="G497" i="2"/>
  <c r="H497" i="2" s="1"/>
  <c r="K497" i="2" s="1"/>
  <c r="G529" i="2"/>
  <c r="H529" i="2" s="1"/>
  <c r="K529" i="2" s="1"/>
  <c r="G970" i="2"/>
  <c r="H970" i="2" s="1"/>
  <c r="K970" i="2" s="1"/>
  <c r="G1066" i="2"/>
  <c r="H1066" i="2" s="1"/>
  <c r="K1066" i="2" s="1"/>
  <c r="G1410" i="2"/>
  <c r="H1410" i="2" s="1"/>
  <c r="K1410" i="2" s="1"/>
  <c r="G439" i="2"/>
  <c r="H439" i="2" s="1"/>
  <c r="K439" i="2" s="1"/>
  <c r="G551" i="2"/>
  <c r="H551" i="2" s="1"/>
  <c r="K551" i="2" s="1"/>
  <c r="G663" i="2"/>
  <c r="H663" i="2" s="1"/>
  <c r="K663" i="2" s="1"/>
  <c r="J8" i="9"/>
  <c r="B8" i="9"/>
  <c r="A9" i="9"/>
  <c r="G1365" i="2"/>
  <c r="H1365" i="2" s="1"/>
  <c r="K1365" i="2" s="1"/>
  <c r="B7" i="10"/>
  <c r="A7" i="10"/>
  <c r="G850" i="2"/>
  <c r="H850" i="2" s="1"/>
  <c r="K850" i="2" s="1"/>
  <c r="G1002" i="2"/>
  <c r="H1002" i="2" s="1"/>
  <c r="K1002" i="2" s="1"/>
  <c r="G479" i="2"/>
  <c r="H479" i="2" s="1"/>
  <c r="K479" i="2" s="1"/>
  <c r="G671" i="2"/>
  <c r="H671" i="2" s="1"/>
  <c r="K671" i="2" s="1"/>
  <c r="G882" i="2"/>
  <c r="H882" i="2" s="1"/>
  <c r="K882" i="2" s="1"/>
  <c r="G1230" i="2"/>
  <c r="H1230" i="2" s="1"/>
  <c r="K1230" i="2" s="1"/>
  <c r="G377" i="2"/>
  <c r="H377" i="2" s="1"/>
  <c r="K377" i="2" s="1"/>
  <c r="G409" i="2"/>
  <c r="H409" i="2" s="1"/>
  <c r="K409" i="2" s="1"/>
  <c r="G1275" i="2"/>
  <c r="H1275" i="2" s="1"/>
  <c r="K1275" i="2" s="1"/>
  <c r="G416" i="2"/>
  <c r="H416" i="2" s="1"/>
  <c r="K416" i="2" s="1"/>
  <c r="G770" i="2"/>
  <c r="H770" i="2" s="1"/>
  <c r="K770" i="2" s="1"/>
  <c r="G1034" i="2"/>
  <c r="H1034" i="2" s="1"/>
  <c r="K1034" i="2" s="1"/>
  <c r="G1098" i="2"/>
  <c r="H1098" i="2" s="1"/>
  <c r="K1098" i="2" s="1"/>
  <c r="G423" i="2"/>
  <c r="H423" i="2" s="1"/>
  <c r="K423" i="2" s="1"/>
  <c r="G575" i="2"/>
  <c r="H575" i="2" s="1"/>
  <c r="K575" i="2" s="1"/>
  <c r="G695" i="2"/>
  <c r="H695" i="2" s="1"/>
  <c r="K695" i="2" s="1"/>
  <c r="G1388" i="2"/>
  <c r="H1388" i="2" s="1"/>
  <c r="K1388" i="2" s="1"/>
  <c r="G569" i="2"/>
  <c r="H569" i="2" s="1"/>
  <c r="K569" i="2" s="1"/>
  <c r="G487" i="2"/>
  <c r="H487" i="2" s="1"/>
  <c r="K487" i="2" s="1"/>
  <c r="G519" i="2"/>
  <c r="H519" i="2" s="1"/>
  <c r="K519" i="2" s="1"/>
  <c r="G631" i="2"/>
  <c r="H631" i="2" s="1"/>
  <c r="K631" i="2" s="1"/>
  <c r="G267" i="2"/>
  <c r="H267" i="2" s="1"/>
  <c r="K267" i="2" s="1"/>
  <c r="Q267" i="2" s="1"/>
  <c r="C278" i="4" s="1"/>
  <c r="G283" i="2"/>
  <c r="H283" i="2" s="1"/>
  <c r="K283" i="2" s="1"/>
  <c r="Q283" i="2" s="1"/>
  <c r="C294" i="4" s="1"/>
  <c r="G299" i="2"/>
  <c r="H299" i="2" s="1"/>
  <c r="K299" i="2" s="1"/>
  <c r="Q299" i="2" s="1"/>
  <c r="C310" i="4" s="1"/>
  <c r="G315" i="2"/>
  <c r="H315" i="2" s="1"/>
  <c r="K315" i="2" s="1"/>
  <c r="Q315" i="2" s="1"/>
  <c r="C326" i="4" s="1"/>
  <c r="G331" i="2"/>
  <c r="H331" i="2" s="1"/>
  <c r="K331" i="2" s="1"/>
  <c r="Q331" i="2" s="1"/>
  <c r="C342" i="4" s="1"/>
  <c r="G347" i="2"/>
  <c r="H347" i="2" s="1"/>
  <c r="K347" i="2" s="1"/>
  <c r="Q347" i="2" s="1"/>
  <c r="C358" i="4" s="1"/>
  <c r="G40" i="2"/>
  <c r="H40" i="2" s="1"/>
  <c r="K40" i="2" s="1"/>
  <c r="Q40" i="2" s="1"/>
  <c r="C51" i="4" s="1"/>
  <c r="G56" i="2"/>
  <c r="H56" i="2" s="1"/>
  <c r="K56" i="2" s="1"/>
  <c r="Q56" i="2" s="1"/>
  <c r="C67" i="4" s="1"/>
  <c r="G72" i="2"/>
  <c r="H72" i="2" s="1"/>
  <c r="K72" i="2" s="1"/>
  <c r="Q72" i="2" s="1"/>
  <c r="C83" i="4" s="1"/>
  <c r="G88" i="2"/>
  <c r="H88" i="2" s="1"/>
  <c r="K88" i="2" s="1"/>
  <c r="Q88" i="2" s="1"/>
  <c r="C99" i="4" s="1"/>
  <c r="G104" i="2"/>
  <c r="H104" i="2" s="1"/>
  <c r="K104" i="2" s="1"/>
  <c r="Q104" i="2" s="1"/>
  <c r="C115" i="4" s="1"/>
  <c r="G120" i="2"/>
  <c r="H120" i="2" s="1"/>
  <c r="K120" i="2" s="1"/>
  <c r="Q120" i="2" s="1"/>
  <c r="C131" i="4" s="1"/>
  <c r="G136" i="2"/>
  <c r="H136" i="2" s="1"/>
  <c r="K136" i="2" s="1"/>
  <c r="Q136" i="2" s="1"/>
  <c r="C147" i="4" s="1"/>
  <c r="G97" i="2"/>
  <c r="H97" i="2" s="1"/>
  <c r="K97" i="2" s="1"/>
  <c r="Q97" i="2" s="1"/>
  <c r="C108" i="4" s="1"/>
  <c r="G137" i="2"/>
  <c r="H137" i="2" s="1"/>
  <c r="K137" i="2" s="1"/>
  <c r="Q137" i="2" s="1"/>
  <c r="C148" i="4" s="1"/>
  <c r="G161" i="2"/>
  <c r="H161" i="2" s="1"/>
  <c r="K161" i="2" s="1"/>
  <c r="Q161" i="2" s="1"/>
  <c r="C172" i="4" s="1"/>
  <c r="G193" i="2"/>
  <c r="H193" i="2" s="1"/>
  <c r="K193" i="2" s="1"/>
  <c r="Q193" i="2" s="1"/>
  <c r="C204" i="4" s="1"/>
  <c r="G225" i="2"/>
  <c r="H225" i="2" s="1"/>
  <c r="K225" i="2" s="1"/>
  <c r="Q225" i="2" s="1"/>
  <c r="C236" i="4" s="1"/>
  <c r="G257" i="2"/>
  <c r="H257" i="2" s="1"/>
  <c r="K257" i="2" s="1"/>
  <c r="Q257" i="2" s="1"/>
  <c r="C268" i="4" s="1"/>
  <c r="G289" i="2"/>
  <c r="H289" i="2" s="1"/>
  <c r="K289" i="2" s="1"/>
  <c r="Q289" i="2" s="1"/>
  <c r="C300" i="4" s="1"/>
  <c r="G313" i="2"/>
  <c r="H313" i="2" s="1"/>
  <c r="K313" i="2" s="1"/>
  <c r="Q313" i="2" s="1"/>
  <c r="C324" i="4" s="1"/>
  <c r="G345" i="2"/>
  <c r="H345" i="2" s="1"/>
  <c r="K345" i="2" s="1"/>
  <c r="Q345" i="2" s="1"/>
  <c r="C356" i="4" s="1"/>
  <c r="G168" i="2"/>
  <c r="H168" i="2" s="1"/>
  <c r="K168" i="2" s="1"/>
  <c r="Q168" i="2" s="1"/>
  <c r="C179" i="4" s="1"/>
  <c r="G208" i="2"/>
  <c r="H208" i="2" s="1"/>
  <c r="K208" i="2" s="1"/>
  <c r="Q208" i="2" s="1"/>
  <c r="C219" i="4" s="1"/>
  <c r="G256" i="2"/>
  <c r="H256" i="2" s="1"/>
  <c r="K256" i="2" s="1"/>
  <c r="Q256" i="2" s="1"/>
  <c r="C267" i="4" s="1"/>
  <c r="G304" i="2"/>
  <c r="H304" i="2" s="1"/>
  <c r="K304" i="2" s="1"/>
  <c r="Q304" i="2" s="1"/>
  <c r="C315" i="4" s="1"/>
  <c r="G352" i="2"/>
  <c r="H352" i="2" s="1"/>
  <c r="K352" i="2" s="1"/>
  <c r="Q352" i="2" s="1"/>
  <c r="C363" i="4" s="1"/>
  <c r="G1363" i="2"/>
  <c r="H1363" i="2" s="1"/>
  <c r="K1363" i="2" s="1"/>
  <c r="G1411" i="2"/>
  <c r="H1411" i="2" s="1"/>
  <c r="K1411" i="2" s="1"/>
  <c r="G472" i="2"/>
  <c r="H472" i="2" s="1"/>
  <c r="K472" i="2" s="1"/>
  <c r="G568" i="2"/>
  <c r="H568" i="2" s="1"/>
  <c r="K568" i="2" s="1"/>
  <c r="G616" i="2"/>
  <c r="H616" i="2" s="1"/>
  <c r="K616" i="2" s="1"/>
  <c r="G664" i="2"/>
  <c r="H664" i="2" s="1"/>
  <c r="K664" i="2" s="1"/>
  <c r="G712" i="2"/>
  <c r="H712" i="2" s="1"/>
  <c r="K712" i="2" s="1"/>
  <c r="G1431" i="2"/>
  <c r="H1431" i="2" s="1"/>
  <c r="K1431" i="2" s="1"/>
  <c r="G1495" i="2"/>
  <c r="H1495" i="2" s="1"/>
  <c r="K1495" i="2" s="1"/>
  <c r="G1260" i="2"/>
  <c r="H1260" i="2" s="1"/>
  <c r="K1260" i="2" s="1"/>
  <c r="G1196" i="2"/>
  <c r="H1196" i="2" s="1"/>
  <c r="K1196" i="2" s="1"/>
  <c r="G1379" i="2"/>
  <c r="H1379" i="2" s="1"/>
  <c r="K1379" i="2" s="1"/>
  <c r="G504" i="2"/>
  <c r="H504" i="2" s="1"/>
  <c r="K504" i="2" s="1"/>
  <c r="G600" i="2"/>
  <c r="H600" i="2" s="1"/>
  <c r="K600" i="2" s="1"/>
  <c r="G648" i="2"/>
  <c r="H648" i="2" s="1"/>
  <c r="K648" i="2" s="1"/>
  <c r="G696" i="2"/>
  <c r="H696" i="2" s="1"/>
  <c r="K696" i="2" s="1"/>
  <c r="G5" i="2"/>
  <c r="H5" i="2" s="1"/>
  <c r="K5" i="2" s="1"/>
  <c r="Q5" i="2" s="1"/>
  <c r="C16" i="4" s="1"/>
  <c r="G21" i="2"/>
  <c r="H21" i="2" s="1"/>
  <c r="K21" i="2" s="1"/>
  <c r="Q21" i="2" s="1"/>
  <c r="C32" i="4" s="1"/>
  <c r="G1211" i="2"/>
  <c r="H1211" i="2" s="1"/>
  <c r="K1211" i="2" s="1"/>
  <c r="G1291" i="2"/>
  <c r="H1291" i="2" s="1"/>
  <c r="K1291" i="2" s="1"/>
  <c r="G152" i="2"/>
  <c r="H152" i="2" s="1"/>
  <c r="K152" i="2" s="1"/>
  <c r="Q152" i="2" s="1"/>
  <c r="C163" i="4" s="1"/>
  <c r="G200" i="2"/>
  <c r="H200" i="2" s="1"/>
  <c r="K200" i="2" s="1"/>
  <c r="Q200" i="2" s="1"/>
  <c r="C211" i="4" s="1"/>
  <c r="G248" i="2"/>
  <c r="H248" i="2" s="1"/>
  <c r="K248" i="2" s="1"/>
  <c r="Q248" i="2" s="1"/>
  <c r="C259" i="4" s="1"/>
  <c r="G288" i="2"/>
  <c r="H288" i="2" s="1"/>
  <c r="K288" i="2" s="1"/>
  <c r="Q288" i="2" s="1"/>
  <c r="C299" i="4" s="1"/>
  <c r="G336" i="2"/>
  <c r="H336" i="2" s="1"/>
  <c r="K336" i="2" s="1"/>
  <c r="Q336" i="2" s="1"/>
  <c r="C347" i="4" s="1"/>
  <c r="G1336" i="2"/>
  <c r="H1336" i="2" s="1"/>
  <c r="K1336" i="2" s="1"/>
  <c r="G849" i="2"/>
  <c r="H849" i="2" s="1"/>
  <c r="K849" i="2" s="1"/>
  <c r="G913" i="2"/>
  <c r="H913" i="2" s="1"/>
  <c r="K913" i="2" s="1"/>
  <c r="G945" i="2"/>
  <c r="H945" i="2" s="1"/>
  <c r="K945" i="2" s="1"/>
  <c r="G977" i="2"/>
  <c r="H977" i="2" s="1"/>
  <c r="K977" i="2" s="1"/>
  <c r="G1065" i="2"/>
  <c r="H1065" i="2" s="1"/>
  <c r="K1065" i="2" s="1"/>
  <c r="G1097" i="2"/>
  <c r="H1097" i="2" s="1"/>
  <c r="K1097" i="2" s="1"/>
  <c r="G1225" i="2"/>
  <c r="H1225" i="2" s="1"/>
  <c r="K1225" i="2" s="1"/>
  <c r="G1345" i="2"/>
  <c r="H1345" i="2" s="1"/>
  <c r="K1345" i="2" s="1"/>
  <c r="G1246" i="2"/>
  <c r="H1246" i="2" s="1"/>
  <c r="K1246" i="2" s="1"/>
  <c r="G75" i="2"/>
  <c r="H75" i="2" s="1"/>
  <c r="K75" i="2" s="1"/>
  <c r="Q75" i="2" s="1"/>
  <c r="C86" i="4" s="1"/>
  <c r="G123" i="2"/>
  <c r="H123" i="2" s="1"/>
  <c r="K123" i="2" s="1"/>
  <c r="Q123" i="2" s="1"/>
  <c r="C134" i="4" s="1"/>
  <c r="G738" i="2"/>
  <c r="H738" i="2" s="1"/>
  <c r="K738" i="2" s="1"/>
  <c r="G762" i="2"/>
  <c r="H762" i="2" s="1"/>
  <c r="K762" i="2" s="1"/>
  <c r="G994" i="2"/>
  <c r="H994" i="2" s="1"/>
  <c r="K994" i="2" s="1"/>
  <c r="G1355" i="2"/>
  <c r="H1355" i="2" s="1"/>
  <c r="K1355" i="2" s="1"/>
  <c r="G1403" i="2"/>
  <c r="H1403" i="2" s="1"/>
  <c r="K1403" i="2" s="1"/>
  <c r="G456" i="2"/>
  <c r="H456" i="2" s="1"/>
  <c r="K456" i="2" s="1"/>
  <c r="G552" i="2"/>
  <c r="H552" i="2" s="1"/>
  <c r="K552" i="2" s="1"/>
  <c r="G624" i="2"/>
  <c r="H624" i="2" s="1"/>
  <c r="K624" i="2" s="1"/>
  <c r="G672" i="2"/>
  <c r="H672" i="2" s="1"/>
  <c r="K672" i="2" s="1"/>
  <c r="G720" i="2"/>
  <c r="H720" i="2" s="1"/>
  <c r="K720" i="2" s="1"/>
  <c r="G13" i="2"/>
  <c r="H13" i="2" s="1"/>
  <c r="K13" i="2" s="1"/>
  <c r="Q13" i="2" s="1"/>
  <c r="C24" i="4" s="1"/>
  <c r="G29" i="2"/>
  <c r="H29" i="2" s="1"/>
  <c r="K29" i="2" s="1"/>
  <c r="Q29" i="2" s="1"/>
  <c r="C40" i="4" s="1"/>
  <c r="G1157" i="2"/>
  <c r="H1157" i="2" s="1"/>
  <c r="K1157" i="2" s="1"/>
  <c r="G1173" i="2"/>
  <c r="H1173" i="2" s="1"/>
  <c r="K1173" i="2" s="1"/>
  <c r="G1189" i="2"/>
  <c r="H1189" i="2" s="1"/>
  <c r="K1189" i="2" s="1"/>
  <c r="G1357" i="2"/>
  <c r="H1357" i="2" s="1"/>
  <c r="K1357" i="2" s="1"/>
  <c r="G1389" i="2"/>
  <c r="H1389" i="2" s="1"/>
  <c r="K1389" i="2" s="1"/>
  <c r="G1349" i="2"/>
  <c r="H1349" i="2" s="1"/>
  <c r="K1349" i="2" s="1"/>
  <c r="G1381" i="2"/>
  <c r="H1381" i="2" s="1"/>
  <c r="K1381" i="2" s="1"/>
  <c r="G1413" i="2"/>
  <c r="H1413" i="2" s="1"/>
  <c r="K1413" i="2" s="1"/>
  <c r="G794" i="2"/>
  <c r="H794" i="2" s="1"/>
  <c r="K794" i="2" s="1"/>
  <c r="G1058" i="2"/>
  <c r="H1058" i="2" s="1"/>
  <c r="K1058" i="2" s="1"/>
  <c r="G428" i="2"/>
  <c r="H428" i="2" s="1"/>
  <c r="K428" i="2" s="1"/>
  <c r="G444" i="2"/>
  <c r="H444" i="2" s="1"/>
  <c r="K444" i="2" s="1"/>
  <c r="G460" i="2"/>
  <c r="H460" i="2" s="1"/>
  <c r="K460" i="2" s="1"/>
  <c r="G476" i="2"/>
  <c r="H476" i="2" s="1"/>
  <c r="K476" i="2" s="1"/>
  <c r="G492" i="2"/>
  <c r="H492" i="2" s="1"/>
  <c r="K492" i="2" s="1"/>
  <c r="G508" i="2"/>
  <c r="H508" i="2" s="1"/>
  <c r="K508" i="2" s="1"/>
  <c r="G524" i="2"/>
  <c r="H524" i="2" s="1"/>
  <c r="K524" i="2" s="1"/>
  <c r="G540" i="2"/>
  <c r="H540" i="2" s="1"/>
  <c r="K540" i="2" s="1"/>
  <c r="G556" i="2"/>
  <c r="H556" i="2" s="1"/>
  <c r="K556" i="2" s="1"/>
  <c r="G572" i="2"/>
  <c r="H572" i="2" s="1"/>
  <c r="K572" i="2" s="1"/>
  <c r="G588" i="2"/>
  <c r="H588" i="2" s="1"/>
  <c r="K588" i="2" s="1"/>
  <c r="G604" i="2"/>
  <c r="H604" i="2" s="1"/>
  <c r="K604" i="2" s="1"/>
  <c r="G620" i="2"/>
  <c r="H620" i="2" s="1"/>
  <c r="K620" i="2" s="1"/>
  <c r="G636" i="2"/>
  <c r="H636" i="2" s="1"/>
  <c r="K636" i="2" s="1"/>
  <c r="G652" i="2"/>
  <c r="H652" i="2" s="1"/>
  <c r="K652" i="2" s="1"/>
  <c r="G668" i="2"/>
  <c r="H668" i="2" s="1"/>
  <c r="K668" i="2" s="1"/>
  <c r="G684" i="2"/>
  <c r="H684" i="2" s="1"/>
  <c r="K684" i="2" s="1"/>
  <c r="G700" i="2"/>
  <c r="H700" i="2" s="1"/>
  <c r="K700" i="2" s="1"/>
  <c r="G716" i="2"/>
  <c r="H716" i="2" s="1"/>
  <c r="K716" i="2" s="1"/>
  <c r="G1164" i="2"/>
  <c r="H1164" i="2" s="1"/>
  <c r="K1164" i="2" s="1"/>
  <c r="G1180" i="2"/>
  <c r="H1180" i="2" s="1"/>
  <c r="K1180" i="2" s="1"/>
  <c r="G43" i="2"/>
  <c r="H43" i="2" s="1"/>
  <c r="K43" i="2" s="1"/>
  <c r="Q43" i="2" s="1"/>
  <c r="C54" i="4" s="1"/>
  <c r="G91" i="2"/>
  <c r="H91" i="2" s="1"/>
  <c r="K91" i="2" s="1"/>
  <c r="Q91" i="2" s="1"/>
  <c r="C102" i="4" s="1"/>
  <c r="G147" i="2"/>
  <c r="H147" i="2" s="1"/>
  <c r="K147" i="2" s="1"/>
  <c r="Q147" i="2" s="1"/>
  <c r="C158" i="4" s="1"/>
  <c r="G834" i="2"/>
  <c r="H834" i="2" s="1"/>
  <c r="K834" i="2" s="1"/>
  <c r="G898" i="2"/>
  <c r="H898" i="2" s="1"/>
  <c r="K898" i="2" s="1"/>
  <c r="G946" i="2"/>
  <c r="H946" i="2" s="1"/>
  <c r="K946" i="2" s="1"/>
  <c r="G866" i="2"/>
  <c r="H866" i="2" s="1"/>
  <c r="K866" i="2" s="1"/>
  <c r="G1195" i="2"/>
  <c r="H1195" i="2" s="1"/>
  <c r="K1195" i="2" s="1"/>
  <c r="G1347" i="2"/>
  <c r="H1347" i="2" s="1"/>
  <c r="K1347" i="2" s="1"/>
  <c r="G1395" i="2"/>
  <c r="H1395" i="2" s="1"/>
  <c r="K1395" i="2" s="1"/>
  <c r="G440" i="2"/>
  <c r="H440" i="2" s="1"/>
  <c r="K440" i="2" s="1"/>
  <c r="G536" i="2"/>
  <c r="H536" i="2" s="1"/>
  <c r="K536" i="2" s="1"/>
  <c r="G608" i="2"/>
  <c r="H608" i="2" s="1"/>
  <c r="K608" i="2" s="1"/>
  <c r="G656" i="2"/>
  <c r="H656" i="2" s="1"/>
  <c r="K656" i="2" s="1"/>
  <c r="G704" i="2"/>
  <c r="H704" i="2" s="1"/>
  <c r="K704" i="2" s="1"/>
  <c r="G582" i="2"/>
  <c r="H582" i="2" s="1"/>
  <c r="K582" i="2" s="1"/>
  <c r="G598" i="2"/>
  <c r="H598" i="2" s="1"/>
  <c r="K598" i="2" s="1"/>
  <c r="G614" i="2"/>
  <c r="H614" i="2" s="1"/>
  <c r="K614" i="2" s="1"/>
  <c r="G630" i="2"/>
  <c r="H630" i="2" s="1"/>
  <c r="K630" i="2" s="1"/>
  <c r="G646" i="2"/>
  <c r="H646" i="2" s="1"/>
  <c r="K646" i="2" s="1"/>
  <c r="G662" i="2"/>
  <c r="H662" i="2" s="1"/>
  <c r="K662" i="2" s="1"/>
  <c r="G678" i="2"/>
  <c r="H678" i="2" s="1"/>
  <c r="K678" i="2" s="1"/>
  <c r="G694" i="2"/>
  <c r="H694" i="2" s="1"/>
  <c r="K694" i="2" s="1"/>
  <c r="G710" i="2"/>
  <c r="H710" i="2" s="1"/>
  <c r="K710" i="2" s="1"/>
  <c r="G1158" i="2"/>
  <c r="H1158" i="2" s="1"/>
  <c r="K1158" i="2" s="1"/>
  <c r="G1174" i="2"/>
  <c r="H1174" i="2" s="1"/>
  <c r="K1174" i="2" s="1"/>
  <c r="G1190" i="2"/>
  <c r="H1190" i="2" s="1"/>
  <c r="K1190" i="2" s="1"/>
  <c r="G11" i="2"/>
  <c r="H11" i="2" s="1"/>
  <c r="K11" i="2" s="1"/>
  <c r="Q11" i="2" s="1"/>
  <c r="C22" i="4" s="1"/>
  <c r="G27" i="2"/>
  <c r="H27" i="2" s="1"/>
  <c r="K27" i="2" s="1"/>
  <c r="Q27" i="2" s="1"/>
  <c r="C38" i="4" s="1"/>
  <c r="G1171" i="2"/>
  <c r="H1171" i="2" s="1"/>
  <c r="K1171" i="2" s="1"/>
  <c r="G1187" i="2"/>
  <c r="H1187" i="2" s="1"/>
  <c r="K1187" i="2" s="1"/>
  <c r="G32" i="2"/>
  <c r="H32" i="2" s="1"/>
  <c r="K32" i="2" s="1"/>
  <c r="Q32" i="2" s="1"/>
  <c r="C43" i="4" s="1"/>
  <c r="G448" i="2"/>
  <c r="H448" i="2" s="1"/>
  <c r="K448" i="2" s="1"/>
  <c r="G480" i="2"/>
  <c r="H480" i="2" s="1"/>
  <c r="K480" i="2" s="1"/>
  <c r="G512" i="2"/>
  <c r="H512" i="2" s="1"/>
  <c r="K512" i="2" s="1"/>
  <c r="G544" i="2"/>
  <c r="H544" i="2" s="1"/>
  <c r="K544" i="2" s="1"/>
  <c r="G576" i="2"/>
  <c r="H576" i="2" s="1"/>
  <c r="K576" i="2" s="1"/>
  <c r="G1168" i="2"/>
  <c r="H1168" i="2" s="1"/>
  <c r="K1168" i="2" s="1"/>
  <c r="G1184" i="2"/>
  <c r="H1184" i="2" s="1"/>
  <c r="K1184" i="2" s="1"/>
  <c r="G25" i="2"/>
  <c r="H25" i="2" s="1"/>
  <c r="K25" i="2" s="1"/>
  <c r="Q25" i="2" s="1"/>
  <c r="C36" i="4" s="1"/>
  <c r="G1292" i="2"/>
  <c r="H1292" i="2" s="1"/>
  <c r="K1292" i="2" s="1"/>
  <c r="G1244" i="2"/>
  <c r="H1244" i="2" s="1"/>
  <c r="K1244" i="2" s="1"/>
  <c r="G1396" i="2"/>
  <c r="H1396" i="2" s="1"/>
  <c r="K1396" i="2" s="1"/>
  <c r="G217" i="2"/>
  <c r="H217" i="2" s="1"/>
  <c r="K217" i="2" s="1"/>
  <c r="Q217" i="2" s="1"/>
  <c r="C228" i="4" s="1"/>
  <c r="G249" i="2"/>
  <c r="H249" i="2" s="1"/>
  <c r="K249" i="2" s="1"/>
  <c r="Q249" i="2" s="1"/>
  <c r="C260" i="4" s="1"/>
  <c r="G281" i="2"/>
  <c r="H281" i="2" s="1"/>
  <c r="K281" i="2" s="1"/>
  <c r="Q281" i="2" s="1"/>
  <c r="C292" i="4" s="1"/>
  <c r="G321" i="2"/>
  <c r="H321" i="2" s="1"/>
  <c r="K321" i="2" s="1"/>
  <c r="Q321" i="2" s="1"/>
  <c r="C332" i="4" s="1"/>
  <c r="G353" i="2"/>
  <c r="H353" i="2" s="1"/>
  <c r="K353" i="2" s="1"/>
  <c r="Q353" i="2" s="1"/>
  <c r="C364" i="4" s="1"/>
  <c r="G385" i="2"/>
  <c r="H385" i="2" s="1"/>
  <c r="K385" i="2" s="1"/>
  <c r="G417" i="2"/>
  <c r="H417" i="2" s="1"/>
  <c r="K417" i="2" s="1"/>
  <c r="G1161" i="2"/>
  <c r="H1161" i="2" s="1"/>
  <c r="K1161" i="2" s="1"/>
  <c r="G1193" i="2"/>
  <c r="H1193" i="2" s="1"/>
  <c r="K1193" i="2" s="1"/>
  <c r="G1369" i="2"/>
  <c r="H1369" i="2" s="1"/>
  <c r="K1369" i="2" s="1"/>
  <c r="G1409" i="2"/>
  <c r="H1409" i="2" s="1"/>
  <c r="K1409" i="2" s="1"/>
  <c r="G438" i="2"/>
  <c r="H438" i="2" s="1"/>
  <c r="K438" i="2" s="1"/>
  <c r="G470" i="2"/>
  <c r="H470" i="2" s="1"/>
  <c r="K470" i="2" s="1"/>
  <c r="G510" i="2"/>
  <c r="H510" i="2" s="1"/>
  <c r="K510" i="2" s="1"/>
  <c r="G542" i="2"/>
  <c r="H542" i="2" s="1"/>
  <c r="K542" i="2" s="1"/>
  <c r="G574" i="2"/>
  <c r="H574" i="2" s="1"/>
  <c r="K574" i="2" s="1"/>
  <c r="G424" i="2"/>
  <c r="H424" i="2" s="1"/>
  <c r="K424" i="2" s="1"/>
  <c r="G1463" i="2"/>
  <c r="H1463" i="2" s="1"/>
  <c r="K1463" i="2" s="1"/>
  <c r="G1010" i="2"/>
  <c r="H1010" i="2" s="1"/>
  <c r="K1010" i="2" s="1"/>
  <c r="G434" i="2"/>
  <c r="H434" i="2" s="1"/>
  <c r="K434" i="2" s="1"/>
  <c r="G450" i="2"/>
  <c r="H450" i="2" s="1"/>
  <c r="K450" i="2" s="1"/>
  <c r="G466" i="2"/>
  <c r="H466" i="2" s="1"/>
  <c r="K466" i="2" s="1"/>
  <c r="G482" i="2"/>
  <c r="H482" i="2" s="1"/>
  <c r="K482" i="2" s="1"/>
  <c r="G498" i="2"/>
  <c r="H498" i="2" s="1"/>
  <c r="K498" i="2" s="1"/>
  <c r="G514" i="2"/>
  <c r="H514" i="2" s="1"/>
  <c r="K514" i="2" s="1"/>
  <c r="G530" i="2"/>
  <c r="H530" i="2" s="1"/>
  <c r="K530" i="2" s="1"/>
  <c r="G546" i="2"/>
  <c r="H546" i="2" s="1"/>
  <c r="K546" i="2" s="1"/>
  <c r="G562" i="2"/>
  <c r="H562" i="2" s="1"/>
  <c r="K562" i="2" s="1"/>
  <c r="G578" i="2"/>
  <c r="H578" i="2" s="1"/>
  <c r="K578" i="2" s="1"/>
  <c r="G594" i="2"/>
  <c r="H594" i="2" s="1"/>
  <c r="K594" i="2" s="1"/>
  <c r="G610" i="2"/>
  <c r="H610" i="2" s="1"/>
  <c r="K610" i="2" s="1"/>
  <c r="G626" i="2"/>
  <c r="H626" i="2" s="1"/>
  <c r="K626" i="2" s="1"/>
  <c r="G642" i="2"/>
  <c r="H642" i="2" s="1"/>
  <c r="K642" i="2" s="1"/>
  <c r="G658" i="2"/>
  <c r="H658" i="2" s="1"/>
  <c r="K658" i="2" s="1"/>
  <c r="G674" i="2"/>
  <c r="H674" i="2" s="1"/>
  <c r="K674" i="2" s="1"/>
  <c r="G690" i="2"/>
  <c r="H690" i="2" s="1"/>
  <c r="K690" i="2" s="1"/>
  <c r="G706" i="2"/>
  <c r="H706" i="2" s="1"/>
  <c r="K706" i="2" s="1"/>
  <c r="G722" i="2"/>
  <c r="H722" i="2" s="1"/>
  <c r="K722" i="2" s="1"/>
  <c r="G1162" i="2"/>
  <c r="H1162" i="2" s="1"/>
  <c r="K1162" i="2" s="1"/>
  <c r="G1178" i="2"/>
  <c r="H1178" i="2" s="1"/>
  <c r="K1178" i="2" s="1"/>
  <c r="G7" i="2"/>
  <c r="H7" i="2" s="1"/>
  <c r="K7" i="2" s="1"/>
  <c r="Q7" i="2" s="1"/>
  <c r="C18" i="4" s="1"/>
  <c r="G23" i="2"/>
  <c r="H23" i="2" s="1"/>
  <c r="K23" i="2" s="1"/>
  <c r="Q23" i="2" s="1"/>
  <c r="C34" i="4" s="1"/>
  <c r="G1159" i="2"/>
  <c r="H1159" i="2" s="1"/>
  <c r="K1159" i="2" s="1"/>
  <c r="G1175" i="2"/>
  <c r="H1175" i="2" s="1"/>
  <c r="K1175" i="2" s="1"/>
  <c r="G1191" i="2"/>
  <c r="H1191" i="2" s="1"/>
  <c r="K1191" i="2" s="1"/>
  <c r="G1351" i="2"/>
  <c r="H1351" i="2" s="1"/>
  <c r="K1351" i="2" s="1"/>
  <c r="G1367" i="2"/>
  <c r="H1367" i="2" s="1"/>
  <c r="K1367" i="2" s="1"/>
  <c r="G1383" i="2"/>
  <c r="H1383" i="2" s="1"/>
  <c r="K1383" i="2" s="1"/>
  <c r="G1399" i="2"/>
  <c r="H1399" i="2" s="1"/>
  <c r="K1399" i="2" s="1"/>
  <c r="G1415" i="2"/>
  <c r="H1415" i="2" s="1"/>
  <c r="K1415" i="2" s="1"/>
  <c r="G44" i="2"/>
  <c r="H44" i="2" s="1"/>
  <c r="K44" i="2" s="1"/>
  <c r="Q44" i="2" s="1"/>
  <c r="C55" i="4" s="1"/>
  <c r="G60" i="2"/>
  <c r="H60" i="2" s="1"/>
  <c r="K60" i="2" s="1"/>
  <c r="Q60" i="2" s="1"/>
  <c r="C71" i="4" s="1"/>
  <c r="G76" i="2"/>
  <c r="H76" i="2" s="1"/>
  <c r="K76" i="2" s="1"/>
  <c r="Q76" i="2" s="1"/>
  <c r="C87" i="4" s="1"/>
  <c r="G92" i="2"/>
  <c r="H92" i="2" s="1"/>
  <c r="K92" i="2" s="1"/>
  <c r="Q92" i="2" s="1"/>
  <c r="C103" i="4" s="1"/>
  <c r="G108" i="2"/>
  <c r="H108" i="2" s="1"/>
  <c r="K108" i="2" s="1"/>
  <c r="Q108" i="2" s="1"/>
  <c r="C119" i="4" s="1"/>
  <c r="G124" i="2"/>
  <c r="H124" i="2" s="1"/>
  <c r="K124" i="2" s="1"/>
  <c r="Q124" i="2" s="1"/>
  <c r="C135" i="4" s="1"/>
  <c r="G140" i="2"/>
  <c r="H140" i="2" s="1"/>
  <c r="K140" i="2" s="1"/>
  <c r="Q140" i="2" s="1"/>
  <c r="C151" i="4" s="1"/>
  <c r="G724" i="2"/>
  <c r="H724" i="2" s="1"/>
  <c r="K724" i="2" s="1"/>
  <c r="G756" i="2"/>
  <c r="H756" i="2" s="1"/>
  <c r="K756" i="2" s="1"/>
  <c r="G788" i="2"/>
  <c r="H788" i="2" s="1"/>
  <c r="K788" i="2" s="1"/>
  <c r="G820" i="2"/>
  <c r="H820" i="2" s="1"/>
  <c r="K820" i="2" s="1"/>
  <c r="G852" i="2"/>
  <c r="H852" i="2" s="1"/>
  <c r="K852" i="2" s="1"/>
  <c r="G884" i="2"/>
  <c r="H884" i="2" s="1"/>
  <c r="K884" i="2" s="1"/>
  <c r="G916" i="2"/>
  <c r="H916" i="2" s="1"/>
  <c r="K916" i="2" s="1"/>
  <c r="G948" i="2"/>
  <c r="H948" i="2" s="1"/>
  <c r="K948" i="2" s="1"/>
  <c r="G980" i="2"/>
  <c r="H980" i="2" s="1"/>
  <c r="K980" i="2" s="1"/>
  <c r="G1020" i="2"/>
  <c r="H1020" i="2" s="1"/>
  <c r="K1020" i="2" s="1"/>
  <c r="G1052" i="2"/>
  <c r="H1052" i="2" s="1"/>
  <c r="K1052" i="2" s="1"/>
  <c r="G1084" i="2"/>
  <c r="H1084" i="2" s="1"/>
  <c r="K1084" i="2" s="1"/>
  <c r="G1108" i="2"/>
  <c r="H1108" i="2" s="1"/>
  <c r="K1108" i="2" s="1"/>
  <c r="G1124" i="2"/>
  <c r="H1124" i="2" s="1"/>
  <c r="K1124" i="2" s="1"/>
  <c r="G1140" i="2"/>
  <c r="H1140" i="2" s="1"/>
  <c r="K1140" i="2" s="1"/>
  <c r="G1169" i="2"/>
  <c r="H1169" i="2" s="1"/>
  <c r="K1169" i="2" s="1"/>
  <c r="G1361" i="2"/>
  <c r="H1361" i="2" s="1"/>
  <c r="K1361" i="2" s="1"/>
  <c r="G1393" i="2"/>
  <c r="H1393" i="2" s="1"/>
  <c r="K1393" i="2" s="1"/>
  <c r="G430" i="2"/>
  <c r="H430" i="2" s="1"/>
  <c r="K430" i="2" s="1"/>
  <c r="G462" i="2"/>
  <c r="H462" i="2" s="1"/>
  <c r="K462" i="2" s="1"/>
  <c r="G494" i="2"/>
  <c r="H494" i="2" s="1"/>
  <c r="K494" i="2" s="1"/>
  <c r="G518" i="2"/>
  <c r="H518" i="2" s="1"/>
  <c r="K518" i="2" s="1"/>
  <c r="G550" i="2"/>
  <c r="H550" i="2" s="1"/>
  <c r="K550" i="2" s="1"/>
  <c r="G753" i="2"/>
  <c r="H753" i="2" s="1"/>
  <c r="K753" i="2" s="1"/>
  <c r="G785" i="2"/>
  <c r="H785" i="2" s="1"/>
  <c r="K785" i="2" s="1"/>
  <c r="G817" i="2"/>
  <c r="H817" i="2" s="1"/>
  <c r="K817" i="2" s="1"/>
  <c r="G841" i="2"/>
  <c r="H841" i="2" s="1"/>
  <c r="K841" i="2" s="1"/>
  <c r="G873" i="2"/>
  <c r="H873" i="2" s="1"/>
  <c r="K873" i="2" s="1"/>
  <c r="G993" i="2"/>
  <c r="H993" i="2" s="1"/>
  <c r="K993" i="2" s="1"/>
  <c r="G1033" i="2"/>
  <c r="H1033" i="2" s="1"/>
  <c r="K1033" i="2" s="1"/>
  <c r="G1257" i="2"/>
  <c r="H1257" i="2" s="1"/>
  <c r="K1257" i="2" s="1"/>
  <c r="G1289" i="2"/>
  <c r="H1289" i="2" s="1"/>
  <c r="K1289" i="2" s="1"/>
  <c r="G1278" i="2"/>
  <c r="H1278" i="2" s="1"/>
  <c r="K1278" i="2" s="1"/>
  <c r="G730" i="2"/>
  <c r="H730" i="2" s="1"/>
  <c r="K730" i="2" s="1"/>
  <c r="G1212" i="2"/>
  <c r="H1212" i="2" s="1"/>
  <c r="K1212" i="2" s="1"/>
  <c r="G192" i="2"/>
  <c r="H192" i="2" s="1"/>
  <c r="K192" i="2" s="1"/>
  <c r="Q192" i="2" s="1"/>
  <c r="C203" i="4" s="1"/>
  <c r="G240" i="2"/>
  <c r="H240" i="2" s="1"/>
  <c r="K240" i="2" s="1"/>
  <c r="Q240" i="2" s="1"/>
  <c r="C251" i="4" s="1"/>
  <c r="G296" i="2"/>
  <c r="H296" i="2" s="1"/>
  <c r="K296" i="2" s="1"/>
  <c r="Q296" i="2" s="1"/>
  <c r="C307" i="4" s="1"/>
  <c r="G344" i="2"/>
  <c r="H344" i="2" s="1"/>
  <c r="K344" i="2" s="1"/>
  <c r="Q344" i="2" s="1"/>
  <c r="C355" i="4" s="1"/>
  <c r="G392" i="2"/>
  <c r="H392" i="2" s="1"/>
  <c r="K392" i="2" s="1"/>
  <c r="G45" i="2"/>
  <c r="H45" i="2" s="1"/>
  <c r="K45" i="2" s="1"/>
  <c r="Q45" i="2" s="1"/>
  <c r="C56" i="4" s="1"/>
  <c r="G61" i="2"/>
  <c r="H61" i="2" s="1"/>
  <c r="K61" i="2" s="1"/>
  <c r="Q61" i="2" s="1"/>
  <c r="C72" i="4" s="1"/>
  <c r="G77" i="2"/>
  <c r="H77" i="2" s="1"/>
  <c r="K77" i="2" s="1"/>
  <c r="Q77" i="2" s="1"/>
  <c r="C88" i="4" s="1"/>
  <c r="G93" i="2"/>
  <c r="H93" i="2" s="1"/>
  <c r="K93" i="2" s="1"/>
  <c r="Q93" i="2" s="1"/>
  <c r="C104" i="4" s="1"/>
  <c r="G109" i="2"/>
  <c r="H109" i="2" s="1"/>
  <c r="K109" i="2" s="1"/>
  <c r="Q109" i="2" s="1"/>
  <c r="C120" i="4" s="1"/>
  <c r="G125" i="2"/>
  <c r="H125" i="2" s="1"/>
  <c r="K125" i="2" s="1"/>
  <c r="Q125" i="2" s="1"/>
  <c r="C136" i="4" s="1"/>
  <c r="G141" i="2"/>
  <c r="H141" i="2" s="1"/>
  <c r="K141" i="2" s="1"/>
  <c r="Q141" i="2" s="1"/>
  <c r="C152" i="4" s="1"/>
  <c r="G157" i="2"/>
  <c r="H157" i="2" s="1"/>
  <c r="K157" i="2" s="1"/>
  <c r="Q157" i="2" s="1"/>
  <c r="C168" i="4" s="1"/>
  <c r="G173" i="2"/>
  <c r="H173" i="2" s="1"/>
  <c r="K173" i="2" s="1"/>
  <c r="Q173" i="2" s="1"/>
  <c r="C184" i="4" s="1"/>
  <c r="G189" i="2"/>
  <c r="H189" i="2" s="1"/>
  <c r="K189" i="2" s="1"/>
  <c r="Q189" i="2" s="1"/>
  <c r="C200" i="4" s="1"/>
  <c r="G205" i="2"/>
  <c r="H205" i="2" s="1"/>
  <c r="K205" i="2" s="1"/>
  <c r="Q205" i="2" s="1"/>
  <c r="C216" i="4" s="1"/>
  <c r="G221" i="2"/>
  <c r="H221" i="2" s="1"/>
  <c r="K221" i="2" s="1"/>
  <c r="Q221" i="2" s="1"/>
  <c r="C232" i="4" s="1"/>
  <c r="G237" i="2"/>
  <c r="H237" i="2" s="1"/>
  <c r="K237" i="2" s="1"/>
  <c r="Q237" i="2" s="1"/>
  <c r="C248" i="4" s="1"/>
  <c r="G253" i="2"/>
  <c r="H253" i="2" s="1"/>
  <c r="K253" i="2" s="1"/>
  <c r="Q253" i="2" s="1"/>
  <c r="C264" i="4" s="1"/>
  <c r="G269" i="2"/>
  <c r="H269" i="2" s="1"/>
  <c r="K269" i="2" s="1"/>
  <c r="Q269" i="2" s="1"/>
  <c r="C280" i="4" s="1"/>
  <c r="G285" i="2"/>
  <c r="H285" i="2" s="1"/>
  <c r="K285" i="2" s="1"/>
  <c r="Q285" i="2" s="1"/>
  <c r="C296" i="4" s="1"/>
  <c r="G301" i="2"/>
  <c r="H301" i="2" s="1"/>
  <c r="K301" i="2" s="1"/>
  <c r="Q301" i="2" s="1"/>
  <c r="C312" i="4" s="1"/>
  <c r="G317" i="2"/>
  <c r="H317" i="2" s="1"/>
  <c r="K317" i="2" s="1"/>
  <c r="Q317" i="2" s="1"/>
  <c r="C328" i="4" s="1"/>
  <c r="G333" i="2"/>
  <c r="H333" i="2" s="1"/>
  <c r="K333" i="2" s="1"/>
  <c r="Q333" i="2" s="1"/>
  <c r="C344" i="4" s="1"/>
  <c r="G349" i="2"/>
  <c r="H349" i="2" s="1"/>
  <c r="K349" i="2" s="1"/>
  <c r="Q349" i="2" s="1"/>
  <c r="C360" i="4" s="1"/>
  <c r="G365" i="2"/>
  <c r="H365" i="2" s="1"/>
  <c r="K365" i="2" s="1"/>
  <c r="G381" i="2"/>
  <c r="H381" i="2" s="1"/>
  <c r="K381" i="2" s="1"/>
  <c r="G397" i="2"/>
  <c r="H397" i="2" s="1"/>
  <c r="K397" i="2" s="1"/>
  <c r="G413" i="2"/>
  <c r="H413" i="2" s="1"/>
  <c r="K413" i="2" s="1"/>
  <c r="G725" i="2"/>
  <c r="H725" i="2" s="1"/>
  <c r="K725" i="2" s="1"/>
  <c r="G741" i="2"/>
  <c r="H741" i="2" s="1"/>
  <c r="K741" i="2" s="1"/>
  <c r="G757" i="2"/>
  <c r="H757" i="2" s="1"/>
  <c r="K757" i="2" s="1"/>
  <c r="G773" i="2"/>
  <c r="H773" i="2" s="1"/>
  <c r="K773" i="2" s="1"/>
  <c r="G789" i="2"/>
  <c r="H789" i="2" s="1"/>
  <c r="K789" i="2" s="1"/>
  <c r="G805" i="2"/>
  <c r="H805" i="2" s="1"/>
  <c r="K805" i="2" s="1"/>
  <c r="G821" i="2"/>
  <c r="H821" i="2" s="1"/>
  <c r="K821" i="2" s="1"/>
  <c r="G837" i="2"/>
  <c r="H837" i="2" s="1"/>
  <c r="K837" i="2" s="1"/>
  <c r="G853" i="2"/>
  <c r="H853" i="2" s="1"/>
  <c r="K853" i="2" s="1"/>
  <c r="G869" i="2"/>
  <c r="H869" i="2" s="1"/>
  <c r="K869" i="2" s="1"/>
  <c r="G885" i="2"/>
  <c r="H885" i="2" s="1"/>
  <c r="K885" i="2" s="1"/>
  <c r="G901" i="2"/>
  <c r="H901" i="2" s="1"/>
  <c r="K901" i="2" s="1"/>
  <c r="G917" i="2"/>
  <c r="H917" i="2" s="1"/>
  <c r="K917" i="2" s="1"/>
  <c r="G933" i="2"/>
  <c r="H933" i="2" s="1"/>
  <c r="K933" i="2" s="1"/>
  <c r="G949" i="2"/>
  <c r="H949" i="2" s="1"/>
  <c r="K949" i="2" s="1"/>
  <c r="G965" i="2"/>
  <c r="H965" i="2" s="1"/>
  <c r="K965" i="2" s="1"/>
  <c r="G981" i="2"/>
  <c r="H981" i="2" s="1"/>
  <c r="K981" i="2" s="1"/>
  <c r="G997" i="2"/>
  <c r="H997" i="2" s="1"/>
  <c r="K997" i="2" s="1"/>
  <c r="G1013" i="2"/>
  <c r="H1013" i="2" s="1"/>
  <c r="K1013" i="2" s="1"/>
  <c r="G1029" i="2"/>
  <c r="H1029" i="2" s="1"/>
  <c r="K1029" i="2" s="1"/>
  <c r="G1045" i="2"/>
  <c r="H1045" i="2" s="1"/>
  <c r="K1045" i="2" s="1"/>
  <c r="G1061" i="2"/>
  <c r="H1061" i="2" s="1"/>
  <c r="K1061" i="2" s="1"/>
  <c r="G1077" i="2"/>
  <c r="H1077" i="2" s="1"/>
  <c r="K1077" i="2" s="1"/>
  <c r="G1093" i="2"/>
  <c r="H1093" i="2" s="1"/>
  <c r="K1093" i="2" s="1"/>
  <c r="G1205" i="2"/>
  <c r="H1205" i="2" s="1"/>
  <c r="K1205" i="2" s="1"/>
  <c r="G1221" i="2"/>
  <c r="H1221" i="2" s="1"/>
  <c r="K1221" i="2" s="1"/>
  <c r="G1237" i="2"/>
  <c r="H1237" i="2" s="1"/>
  <c r="K1237" i="2" s="1"/>
  <c r="G1253" i="2"/>
  <c r="H1253" i="2" s="1"/>
  <c r="K1253" i="2" s="1"/>
  <c r="G1269" i="2"/>
  <c r="H1269" i="2" s="1"/>
  <c r="K1269" i="2" s="1"/>
  <c r="G1285" i="2"/>
  <c r="H1285" i="2" s="1"/>
  <c r="K1285" i="2" s="1"/>
  <c r="G1301" i="2"/>
  <c r="H1301" i="2" s="1"/>
  <c r="K1301" i="2" s="1"/>
  <c r="G1317" i="2"/>
  <c r="H1317" i="2" s="1"/>
  <c r="K1317" i="2" s="1"/>
  <c r="G1333" i="2"/>
  <c r="H1333" i="2" s="1"/>
  <c r="K1333" i="2" s="1"/>
  <c r="G39" i="2"/>
  <c r="H39" i="2" s="1"/>
  <c r="K39" i="2" s="1"/>
  <c r="Q39" i="2" s="1"/>
  <c r="C50" i="4" s="1"/>
  <c r="G55" i="2"/>
  <c r="H55" i="2" s="1"/>
  <c r="K55" i="2" s="1"/>
  <c r="Q55" i="2" s="1"/>
  <c r="C66" i="4" s="1"/>
  <c r="G71" i="2"/>
  <c r="H71" i="2" s="1"/>
  <c r="K71" i="2" s="1"/>
  <c r="Q71" i="2" s="1"/>
  <c r="C82" i="4" s="1"/>
  <c r="G87" i="2"/>
  <c r="H87" i="2" s="1"/>
  <c r="K87" i="2" s="1"/>
  <c r="Q87" i="2" s="1"/>
  <c r="C98" i="4" s="1"/>
  <c r="G103" i="2"/>
  <c r="H103" i="2" s="1"/>
  <c r="K103" i="2" s="1"/>
  <c r="Q103" i="2" s="1"/>
  <c r="C114" i="4" s="1"/>
  <c r="G119" i="2"/>
  <c r="H119" i="2" s="1"/>
  <c r="K119" i="2" s="1"/>
  <c r="Q119" i="2" s="1"/>
  <c r="C130" i="4" s="1"/>
  <c r="G135" i="2"/>
  <c r="H135" i="2" s="1"/>
  <c r="K135" i="2" s="1"/>
  <c r="Q135" i="2" s="1"/>
  <c r="C146" i="4" s="1"/>
  <c r="G151" i="2"/>
  <c r="H151" i="2" s="1"/>
  <c r="K151" i="2" s="1"/>
  <c r="Q151" i="2" s="1"/>
  <c r="C162" i="4" s="1"/>
  <c r="G167" i="2"/>
  <c r="H167" i="2" s="1"/>
  <c r="K167" i="2" s="1"/>
  <c r="Q167" i="2" s="1"/>
  <c r="C178" i="4" s="1"/>
  <c r="G183" i="2"/>
  <c r="H183" i="2" s="1"/>
  <c r="K183" i="2" s="1"/>
  <c r="Q183" i="2" s="1"/>
  <c r="C194" i="4" s="1"/>
  <c r="G199" i="2"/>
  <c r="H199" i="2" s="1"/>
  <c r="K199" i="2" s="1"/>
  <c r="Q199" i="2" s="1"/>
  <c r="C210" i="4" s="1"/>
  <c r="G215" i="2"/>
  <c r="H215" i="2" s="1"/>
  <c r="K215" i="2" s="1"/>
  <c r="Q215" i="2" s="1"/>
  <c r="C226" i="4" s="1"/>
  <c r="G231" i="2"/>
  <c r="H231" i="2" s="1"/>
  <c r="K231" i="2" s="1"/>
  <c r="Q231" i="2" s="1"/>
  <c r="C242" i="4" s="1"/>
  <c r="G247" i="2"/>
  <c r="H247" i="2" s="1"/>
  <c r="K247" i="2" s="1"/>
  <c r="Q247" i="2" s="1"/>
  <c r="C258" i="4" s="1"/>
  <c r="G263" i="2"/>
  <c r="H263" i="2" s="1"/>
  <c r="K263" i="2" s="1"/>
  <c r="Q263" i="2" s="1"/>
  <c r="C274" i="4" s="1"/>
  <c r="G279" i="2"/>
  <c r="H279" i="2" s="1"/>
  <c r="K279" i="2" s="1"/>
  <c r="Q279" i="2" s="1"/>
  <c r="C290" i="4" s="1"/>
  <c r="G295" i="2"/>
  <c r="H295" i="2" s="1"/>
  <c r="K295" i="2" s="1"/>
  <c r="Q295" i="2" s="1"/>
  <c r="C306" i="4" s="1"/>
  <c r="G311" i="2"/>
  <c r="H311" i="2" s="1"/>
  <c r="K311" i="2" s="1"/>
  <c r="Q311" i="2" s="1"/>
  <c r="C322" i="4" s="1"/>
  <c r="G327" i="2"/>
  <c r="H327" i="2" s="1"/>
  <c r="K327" i="2" s="1"/>
  <c r="Q327" i="2" s="1"/>
  <c r="C338" i="4" s="1"/>
  <c r="G343" i="2"/>
  <c r="H343" i="2" s="1"/>
  <c r="K343" i="2" s="1"/>
  <c r="Q343" i="2" s="1"/>
  <c r="C354" i="4" s="1"/>
  <c r="G359" i="2"/>
  <c r="H359" i="2" s="1"/>
  <c r="K359" i="2" s="1"/>
  <c r="G375" i="2"/>
  <c r="H375" i="2" s="1"/>
  <c r="K375" i="2" s="1"/>
  <c r="G391" i="2"/>
  <c r="H391" i="2" s="1"/>
  <c r="K391" i="2" s="1"/>
  <c r="G407" i="2"/>
  <c r="H407" i="2" s="1"/>
  <c r="K407" i="2" s="1"/>
  <c r="G735" i="2"/>
  <c r="H735" i="2" s="1"/>
  <c r="K735" i="2" s="1"/>
  <c r="G767" i="2"/>
  <c r="H767" i="2" s="1"/>
  <c r="K767" i="2" s="1"/>
  <c r="G799" i="2"/>
  <c r="H799" i="2" s="1"/>
  <c r="K799" i="2" s="1"/>
  <c r="G839" i="2"/>
  <c r="H839" i="2" s="1"/>
  <c r="K839" i="2" s="1"/>
  <c r="G871" i="2"/>
  <c r="H871" i="2" s="1"/>
  <c r="K871" i="2" s="1"/>
  <c r="G895" i="2"/>
  <c r="H895" i="2" s="1"/>
  <c r="K895" i="2" s="1"/>
  <c r="G927" i="2"/>
  <c r="H927" i="2" s="1"/>
  <c r="K927" i="2" s="1"/>
  <c r="G959" i="2"/>
  <c r="H959" i="2" s="1"/>
  <c r="K959" i="2" s="1"/>
  <c r="G991" i="2"/>
  <c r="H991" i="2" s="1"/>
  <c r="K991" i="2" s="1"/>
  <c r="G1031" i="2"/>
  <c r="H1031" i="2" s="1"/>
  <c r="K1031" i="2" s="1"/>
  <c r="G1063" i="2"/>
  <c r="H1063" i="2" s="1"/>
  <c r="K1063" i="2" s="1"/>
  <c r="G1095" i="2"/>
  <c r="H1095" i="2" s="1"/>
  <c r="K1095" i="2" s="1"/>
  <c r="G1343" i="2"/>
  <c r="H1343" i="2" s="1"/>
  <c r="K1343" i="2" s="1"/>
  <c r="G164" i="2"/>
  <c r="H164" i="2" s="1"/>
  <c r="K164" i="2" s="1"/>
  <c r="Q164" i="2" s="1"/>
  <c r="C175" i="4" s="1"/>
  <c r="G180" i="2"/>
  <c r="H180" i="2" s="1"/>
  <c r="K180" i="2" s="1"/>
  <c r="Q180" i="2" s="1"/>
  <c r="C191" i="4" s="1"/>
  <c r="G196" i="2"/>
  <c r="H196" i="2" s="1"/>
  <c r="K196" i="2" s="1"/>
  <c r="Q196" i="2" s="1"/>
  <c r="C207" i="4" s="1"/>
  <c r="G212" i="2"/>
  <c r="H212" i="2" s="1"/>
  <c r="K212" i="2" s="1"/>
  <c r="Q212" i="2" s="1"/>
  <c r="C223" i="4" s="1"/>
  <c r="G228" i="2"/>
  <c r="H228" i="2" s="1"/>
  <c r="K228" i="2" s="1"/>
  <c r="Q228" i="2" s="1"/>
  <c r="C239" i="4" s="1"/>
  <c r="G244" i="2"/>
  <c r="H244" i="2" s="1"/>
  <c r="K244" i="2" s="1"/>
  <c r="Q244" i="2" s="1"/>
  <c r="C255" i="4" s="1"/>
  <c r="G260" i="2"/>
  <c r="H260" i="2" s="1"/>
  <c r="K260" i="2" s="1"/>
  <c r="Q260" i="2" s="1"/>
  <c r="C271" i="4" s="1"/>
  <c r="G276" i="2"/>
  <c r="H276" i="2" s="1"/>
  <c r="K276" i="2" s="1"/>
  <c r="Q276" i="2" s="1"/>
  <c r="C287" i="4" s="1"/>
  <c r="G292" i="2"/>
  <c r="H292" i="2" s="1"/>
  <c r="K292" i="2" s="1"/>
  <c r="Q292" i="2" s="1"/>
  <c r="C303" i="4" s="1"/>
  <c r="G308" i="2"/>
  <c r="H308" i="2" s="1"/>
  <c r="K308" i="2" s="1"/>
  <c r="Q308" i="2" s="1"/>
  <c r="C319" i="4" s="1"/>
  <c r="G324" i="2"/>
  <c r="H324" i="2" s="1"/>
  <c r="K324" i="2" s="1"/>
  <c r="Q324" i="2" s="1"/>
  <c r="C335" i="4" s="1"/>
  <c r="G340" i="2"/>
  <c r="H340" i="2" s="1"/>
  <c r="K340" i="2" s="1"/>
  <c r="Q340" i="2" s="1"/>
  <c r="C351" i="4" s="1"/>
  <c r="G356" i="2"/>
  <c r="H356" i="2" s="1"/>
  <c r="K356" i="2" s="1"/>
  <c r="Q356" i="2" s="1"/>
  <c r="C367" i="4" s="1"/>
  <c r="G372" i="2"/>
  <c r="H372" i="2" s="1"/>
  <c r="K372" i="2" s="1"/>
  <c r="G388" i="2"/>
  <c r="H388" i="2" s="1"/>
  <c r="K388" i="2" s="1"/>
  <c r="G404" i="2"/>
  <c r="H404" i="2" s="1"/>
  <c r="K404" i="2" s="1"/>
  <c r="G732" i="2"/>
  <c r="H732" i="2" s="1"/>
  <c r="K732" i="2" s="1"/>
  <c r="G764" i="2"/>
  <c r="H764" i="2" s="1"/>
  <c r="K764" i="2" s="1"/>
  <c r="G796" i="2"/>
  <c r="H796" i="2" s="1"/>
  <c r="K796" i="2" s="1"/>
  <c r="G836" i="2"/>
  <c r="H836" i="2" s="1"/>
  <c r="K836" i="2" s="1"/>
  <c r="G868" i="2"/>
  <c r="H868" i="2" s="1"/>
  <c r="K868" i="2" s="1"/>
  <c r="G892" i="2"/>
  <c r="H892" i="2" s="1"/>
  <c r="K892" i="2" s="1"/>
  <c r="G924" i="2"/>
  <c r="H924" i="2" s="1"/>
  <c r="K924" i="2" s="1"/>
  <c r="G956" i="2"/>
  <c r="H956" i="2" s="1"/>
  <c r="K956" i="2" s="1"/>
  <c r="G988" i="2"/>
  <c r="H988" i="2" s="1"/>
  <c r="K988" i="2" s="1"/>
  <c r="G1012" i="2"/>
  <c r="H1012" i="2" s="1"/>
  <c r="K1012" i="2" s="1"/>
  <c r="G1044" i="2"/>
  <c r="H1044" i="2" s="1"/>
  <c r="K1044" i="2" s="1"/>
  <c r="G1076" i="2"/>
  <c r="H1076" i="2" s="1"/>
  <c r="K1076" i="2" s="1"/>
  <c r="G1340" i="2"/>
  <c r="H1340" i="2" s="1"/>
  <c r="K1340" i="2" s="1"/>
  <c r="G35" i="2"/>
  <c r="H35" i="2" s="1"/>
  <c r="K35" i="2" s="1"/>
  <c r="Q35" i="2" s="1"/>
  <c r="C46" i="4" s="1"/>
  <c r="G83" i="2"/>
  <c r="H83" i="2" s="1"/>
  <c r="K83" i="2" s="1"/>
  <c r="Q83" i="2" s="1"/>
  <c r="C94" i="4" s="1"/>
  <c r="G131" i="2"/>
  <c r="H131" i="2" s="1"/>
  <c r="K131" i="2" s="1"/>
  <c r="Q131" i="2" s="1"/>
  <c r="C142" i="4" s="1"/>
  <c r="G1109" i="2"/>
  <c r="H1109" i="2" s="1"/>
  <c r="K1109" i="2" s="1"/>
  <c r="G1125" i="2"/>
  <c r="H1125" i="2" s="1"/>
  <c r="K1125" i="2" s="1"/>
  <c r="G1141" i="2"/>
  <c r="H1141" i="2" s="1"/>
  <c r="K1141" i="2" s="1"/>
  <c r="G420" i="2"/>
  <c r="H420" i="2" s="1"/>
  <c r="K420" i="2" s="1"/>
  <c r="G468" i="2"/>
  <c r="H468" i="2" s="1"/>
  <c r="K468" i="2" s="1"/>
  <c r="G516" i="2"/>
  <c r="H516" i="2" s="1"/>
  <c r="K516" i="2" s="1"/>
  <c r="G564" i="2"/>
  <c r="H564" i="2" s="1"/>
  <c r="K564" i="2" s="1"/>
  <c r="G596" i="2"/>
  <c r="H596" i="2" s="1"/>
  <c r="K596" i="2" s="1"/>
  <c r="G628" i="2"/>
  <c r="H628" i="2" s="1"/>
  <c r="K628" i="2" s="1"/>
  <c r="G676" i="2"/>
  <c r="H676" i="2" s="1"/>
  <c r="K676" i="2" s="1"/>
  <c r="G1188" i="2"/>
  <c r="H1188" i="2" s="1"/>
  <c r="K1188" i="2" s="1"/>
  <c r="G376" i="2"/>
  <c r="H376" i="2" s="1"/>
  <c r="K376" i="2" s="1"/>
  <c r="G452" i="2"/>
  <c r="H452" i="2" s="1"/>
  <c r="K452" i="2" s="1"/>
  <c r="G500" i="2"/>
  <c r="H500" i="2" s="1"/>
  <c r="K500" i="2" s="1"/>
  <c r="G532" i="2"/>
  <c r="H532" i="2" s="1"/>
  <c r="K532" i="2" s="1"/>
  <c r="G580" i="2"/>
  <c r="H580" i="2" s="1"/>
  <c r="K580" i="2" s="1"/>
  <c r="G644" i="2"/>
  <c r="H644" i="2" s="1"/>
  <c r="K644" i="2" s="1"/>
  <c r="G708" i="2"/>
  <c r="H708" i="2" s="1"/>
  <c r="K708" i="2" s="1"/>
  <c r="G1172" i="2"/>
  <c r="H1172" i="2" s="1"/>
  <c r="K1172" i="2" s="1"/>
  <c r="G426" i="2"/>
  <c r="H426" i="2" s="1"/>
  <c r="K426" i="2" s="1"/>
  <c r="G442" i="2"/>
  <c r="H442" i="2" s="1"/>
  <c r="K442" i="2" s="1"/>
  <c r="G458" i="2"/>
  <c r="H458" i="2" s="1"/>
  <c r="K458" i="2" s="1"/>
  <c r="G474" i="2"/>
  <c r="H474" i="2" s="1"/>
  <c r="K474" i="2" s="1"/>
  <c r="G490" i="2"/>
  <c r="H490" i="2" s="1"/>
  <c r="K490" i="2" s="1"/>
  <c r="G506" i="2"/>
  <c r="H506" i="2" s="1"/>
  <c r="K506" i="2" s="1"/>
  <c r="G522" i="2"/>
  <c r="H522" i="2" s="1"/>
  <c r="K522" i="2" s="1"/>
  <c r="G538" i="2"/>
  <c r="H538" i="2" s="1"/>
  <c r="K538" i="2" s="1"/>
  <c r="G554" i="2"/>
  <c r="H554" i="2" s="1"/>
  <c r="K554" i="2" s="1"/>
  <c r="G570" i="2"/>
  <c r="H570" i="2" s="1"/>
  <c r="K570" i="2" s="1"/>
  <c r="G586" i="2"/>
  <c r="H586" i="2" s="1"/>
  <c r="K586" i="2" s="1"/>
  <c r="G602" i="2"/>
  <c r="H602" i="2" s="1"/>
  <c r="K602" i="2" s="1"/>
  <c r="G618" i="2"/>
  <c r="H618" i="2" s="1"/>
  <c r="K618" i="2" s="1"/>
  <c r="G634" i="2"/>
  <c r="H634" i="2" s="1"/>
  <c r="K634" i="2" s="1"/>
  <c r="G650" i="2"/>
  <c r="H650" i="2" s="1"/>
  <c r="K650" i="2" s="1"/>
  <c r="G666" i="2"/>
  <c r="H666" i="2" s="1"/>
  <c r="K666" i="2" s="1"/>
  <c r="G682" i="2"/>
  <c r="H682" i="2" s="1"/>
  <c r="K682" i="2" s="1"/>
  <c r="G698" i="2"/>
  <c r="H698" i="2" s="1"/>
  <c r="K698" i="2" s="1"/>
  <c r="G714" i="2"/>
  <c r="H714" i="2" s="1"/>
  <c r="K714" i="2" s="1"/>
  <c r="G1170" i="2"/>
  <c r="H1170" i="2" s="1"/>
  <c r="K1170" i="2" s="1"/>
  <c r="G1186" i="2"/>
  <c r="H1186" i="2" s="1"/>
  <c r="K1186" i="2" s="1"/>
  <c r="G15" i="2"/>
  <c r="G31" i="2"/>
  <c r="H31" i="2" s="1"/>
  <c r="K31" i="2" s="1"/>
  <c r="Q31" i="2" s="1"/>
  <c r="C42" i="4" s="1"/>
  <c r="G1167" i="2"/>
  <c r="H1167" i="2" s="1"/>
  <c r="K1167" i="2" s="1"/>
  <c r="G1183" i="2"/>
  <c r="H1183" i="2" s="1"/>
  <c r="K1183" i="2" s="1"/>
  <c r="G1359" i="2"/>
  <c r="H1359" i="2" s="1"/>
  <c r="K1359" i="2" s="1"/>
  <c r="G1375" i="2"/>
  <c r="H1375" i="2" s="1"/>
  <c r="K1375" i="2" s="1"/>
  <c r="G1391" i="2"/>
  <c r="H1391" i="2" s="1"/>
  <c r="K1391" i="2" s="1"/>
  <c r="G1407" i="2"/>
  <c r="H1407" i="2" s="1"/>
  <c r="K1407" i="2" s="1"/>
  <c r="G36" i="2"/>
  <c r="H36" i="2" s="1"/>
  <c r="K36" i="2" s="1"/>
  <c r="Q36" i="2" s="1"/>
  <c r="C47" i="4" s="1"/>
  <c r="G52" i="2"/>
  <c r="H52" i="2" s="1"/>
  <c r="K52" i="2" s="1"/>
  <c r="Q52" i="2" s="1"/>
  <c r="C63" i="4" s="1"/>
  <c r="G68" i="2"/>
  <c r="H68" i="2" s="1"/>
  <c r="K68" i="2" s="1"/>
  <c r="Q68" i="2" s="1"/>
  <c r="C79" i="4" s="1"/>
  <c r="G84" i="2"/>
  <c r="H84" i="2" s="1"/>
  <c r="K84" i="2" s="1"/>
  <c r="Q84" i="2" s="1"/>
  <c r="C95" i="4" s="1"/>
  <c r="G100" i="2"/>
  <c r="H100" i="2" s="1"/>
  <c r="K100" i="2" s="1"/>
  <c r="Q100" i="2" s="1"/>
  <c r="C111" i="4" s="1"/>
  <c r="G116" i="2"/>
  <c r="H116" i="2" s="1"/>
  <c r="K116" i="2" s="1"/>
  <c r="Q116" i="2" s="1"/>
  <c r="C127" i="4" s="1"/>
  <c r="G132" i="2"/>
  <c r="H132" i="2" s="1"/>
  <c r="K132" i="2" s="1"/>
  <c r="Q132" i="2" s="1"/>
  <c r="C143" i="4" s="1"/>
  <c r="G148" i="2"/>
  <c r="H148" i="2" s="1"/>
  <c r="K148" i="2" s="1"/>
  <c r="Q148" i="2" s="1"/>
  <c r="C159" i="4" s="1"/>
  <c r="G740" i="2"/>
  <c r="H740" i="2" s="1"/>
  <c r="K740" i="2" s="1"/>
  <c r="G772" i="2"/>
  <c r="H772" i="2" s="1"/>
  <c r="K772" i="2" s="1"/>
  <c r="G804" i="2"/>
  <c r="H804" i="2" s="1"/>
  <c r="K804" i="2" s="1"/>
  <c r="G828" i="2"/>
  <c r="H828" i="2" s="1"/>
  <c r="K828" i="2" s="1"/>
  <c r="G860" i="2"/>
  <c r="H860" i="2" s="1"/>
  <c r="K860" i="2" s="1"/>
  <c r="G900" i="2"/>
  <c r="H900" i="2" s="1"/>
  <c r="K900" i="2" s="1"/>
  <c r="G932" i="2"/>
  <c r="H932" i="2" s="1"/>
  <c r="K932" i="2" s="1"/>
  <c r="G964" i="2"/>
  <c r="H964" i="2" s="1"/>
  <c r="K964" i="2" s="1"/>
  <c r="G996" i="2"/>
  <c r="H996" i="2" s="1"/>
  <c r="K996" i="2" s="1"/>
  <c r="G1036" i="2"/>
  <c r="H1036" i="2" s="1"/>
  <c r="K1036" i="2" s="1"/>
  <c r="G1068" i="2"/>
  <c r="H1068" i="2" s="1"/>
  <c r="K1068" i="2" s="1"/>
  <c r="G1100" i="2"/>
  <c r="H1100" i="2" s="1"/>
  <c r="K1100" i="2" s="1"/>
  <c r="G1116" i="2"/>
  <c r="H1116" i="2" s="1"/>
  <c r="K1116" i="2" s="1"/>
  <c r="G1132" i="2"/>
  <c r="H1132" i="2" s="1"/>
  <c r="K1132" i="2" s="1"/>
  <c r="G1148" i="2"/>
  <c r="H1148" i="2" s="1"/>
  <c r="K1148" i="2" s="1"/>
  <c r="G67" i="2"/>
  <c r="H67" i="2" s="1"/>
  <c r="K67" i="2" s="1"/>
  <c r="Q67" i="2" s="1"/>
  <c r="C78" i="4" s="1"/>
  <c r="G115" i="2"/>
  <c r="H115" i="2" s="1"/>
  <c r="K115" i="2" s="1"/>
  <c r="Q115" i="2" s="1"/>
  <c r="C126" i="4" s="1"/>
  <c r="G1259" i="2"/>
  <c r="H1259" i="2" s="1"/>
  <c r="K1259" i="2" s="1"/>
  <c r="G160" i="2"/>
  <c r="H160" i="2" s="1"/>
  <c r="K160" i="2" s="1"/>
  <c r="Q160" i="2" s="1"/>
  <c r="C171" i="4" s="1"/>
  <c r="G216" i="2"/>
  <c r="H216" i="2" s="1"/>
  <c r="K216" i="2" s="1"/>
  <c r="Q216" i="2" s="1"/>
  <c r="C227" i="4" s="1"/>
  <c r="G264" i="2"/>
  <c r="H264" i="2" s="1"/>
  <c r="K264" i="2" s="1"/>
  <c r="Q264" i="2" s="1"/>
  <c r="C275" i="4" s="1"/>
  <c r="G320" i="2"/>
  <c r="H320" i="2" s="1"/>
  <c r="K320" i="2" s="1"/>
  <c r="Q320" i="2" s="1"/>
  <c r="C331" i="4" s="1"/>
  <c r="G368" i="2"/>
  <c r="H368" i="2" s="1"/>
  <c r="K368" i="2" s="1"/>
  <c r="G408" i="2"/>
  <c r="H408" i="2" s="1"/>
  <c r="K408" i="2" s="1"/>
  <c r="G1344" i="2"/>
  <c r="H1344" i="2" s="1"/>
  <c r="K1344" i="2" s="1"/>
  <c r="G37" i="2"/>
  <c r="H37" i="2" s="1"/>
  <c r="K37" i="2" s="1"/>
  <c r="Q37" i="2" s="1"/>
  <c r="C48" i="4" s="1"/>
  <c r="G53" i="2"/>
  <c r="H53" i="2" s="1"/>
  <c r="K53" i="2" s="1"/>
  <c r="Q53" i="2" s="1"/>
  <c r="C64" i="4" s="1"/>
  <c r="G69" i="2"/>
  <c r="H69" i="2" s="1"/>
  <c r="K69" i="2" s="1"/>
  <c r="Q69" i="2" s="1"/>
  <c r="C80" i="4" s="1"/>
  <c r="G85" i="2"/>
  <c r="H85" i="2" s="1"/>
  <c r="K85" i="2" s="1"/>
  <c r="Q85" i="2" s="1"/>
  <c r="C96" i="4" s="1"/>
  <c r="G101" i="2"/>
  <c r="H101" i="2" s="1"/>
  <c r="K101" i="2" s="1"/>
  <c r="Q101" i="2" s="1"/>
  <c r="C112" i="4" s="1"/>
  <c r="G117" i="2"/>
  <c r="H117" i="2" s="1"/>
  <c r="K117" i="2" s="1"/>
  <c r="Q117" i="2" s="1"/>
  <c r="C128" i="4" s="1"/>
  <c r="G133" i="2"/>
  <c r="H133" i="2" s="1"/>
  <c r="K133" i="2" s="1"/>
  <c r="Q133" i="2" s="1"/>
  <c r="C144" i="4" s="1"/>
  <c r="G149" i="2"/>
  <c r="H149" i="2" s="1"/>
  <c r="K149" i="2" s="1"/>
  <c r="Q149" i="2" s="1"/>
  <c r="C160" i="4" s="1"/>
  <c r="G165" i="2"/>
  <c r="H165" i="2" s="1"/>
  <c r="K165" i="2" s="1"/>
  <c r="Q165" i="2" s="1"/>
  <c r="C176" i="4" s="1"/>
  <c r="G181" i="2"/>
  <c r="H181" i="2" s="1"/>
  <c r="K181" i="2" s="1"/>
  <c r="Q181" i="2" s="1"/>
  <c r="C192" i="4" s="1"/>
  <c r="G197" i="2"/>
  <c r="H197" i="2" s="1"/>
  <c r="K197" i="2" s="1"/>
  <c r="Q197" i="2" s="1"/>
  <c r="C208" i="4" s="1"/>
  <c r="G213" i="2"/>
  <c r="H213" i="2" s="1"/>
  <c r="K213" i="2" s="1"/>
  <c r="Q213" i="2" s="1"/>
  <c r="C224" i="4" s="1"/>
  <c r="G229" i="2"/>
  <c r="H229" i="2" s="1"/>
  <c r="K229" i="2" s="1"/>
  <c r="Q229" i="2" s="1"/>
  <c r="C240" i="4" s="1"/>
  <c r="G245" i="2"/>
  <c r="H245" i="2" s="1"/>
  <c r="K245" i="2" s="1"/>
  <c r="Q245" i="2" s="1"/>
  <c r="C256" i="4" s="1"/>
  <c r="G261" i="2"/>
  <c r="H261" i="2" s="1"/>
  <c r="K261" i="2" s="1"/>
  <c r="Q261" i="2" s="1"/>
  <c r="C272" i="4" s="1"/>
  <c r="G277" i="2"/>
  <c r="H277" i="2" s="1"/>
  <c r="K277" i="2" s="1"/>
  <c r="Q277" i="2" s="1"/>
  <c r="C288" i="4" s="1"/>
  <c r="G293" i="2"/>
  <c r="H293" i="2" s="1"/>
  <c r="K293" i="2" s="1"/>
  <c r="Q293" i="2" s="1"/>
  <c r="C304" i="4" s="1"/>
  <c r="G309" i="2"/>
  <c r="H309" i="2" s="1"/>
  <c r="K309" i="2" s="1"/>
  <c r="Q309" i="2" s="1"/>
  <c r="C320" i="4" s="1"/>
  <c r="G325" i="2"/>
  <c r="H325" i="2" s="1"/>
  <c r="K325" i="2" s="1"/>
  <c r="Q325" i="2" s="1"/>
  <c r="C336" i="4" s="1"/>
  <c r="G341" i="2"/>
  <c r="H341" i="2" s="1"/>
  <c r="K341" i="2" s="1"/>
  <c r="Q341" i="2" s="1"/>
  <c r="C352" i="4" s="1"/>
  <c r="G357" i="2"/>
  <c r="H357" i="2" s="1"/>
  <c r="K357" i="2" s="1"/>
  <c r="Q357" i="2" s="1"/>
  <c r="C368" i="4" s="1"/>
  <c r="G373" i="2"/>
  <c r="H373" i="2" s="1"/>
  <c r="K373" i="2" s="1"/>
  <c r="G389" i="2"/>
  <c r="H389" i="2" s="1"/>
  <c r="K389" i="2" s="1"/>
  <c r="G405" i="2"/>
  <c r="H405" i="2" s="1"/>
  <c r="K405" i="2" s="1"/>
  <c r="G733" i="2"/>
  <c r="H733" i="2" s="1"/>
  <c r="K733" i="2" s="1"/>
  <c r="G749" i="2"/>
  <c r="H749" i="2" s="1"/>
  <c r="K749" i="2" s="1"/>
  <c r="G765" i="2"/>
  <c r="H765" i="2" s="1"/>
  <c r="K765" i="2" s="1"/>
  <c r="G781" i="2"/>
  <c r="H781" i="2" s="1"/>
  <c r="K781" i="2" s="1"/>
  <c r="G797" i="2"/>
  <c r="H797" i="2" s="1"/>
  <c r="K797" i="2" s="1"/>
  <c r="G813" i="2"/>
  <c r="H813" i="2" s="1"/>
  <c r="K813" i="2" s="1"/>
  <c r="G829" i="2"/>
  <c r="H829" i="2" s="1"/>
  <c r="K829" i="2" s="1"/>
  <c r="G845" i="2"/>
  <c r="H845" i="2" s="1"/>
  <c r="K845" i="2" s="1"/>
  <c r="G861" i="2"/>
  <c r="H861" i="2" s="1"/>
  <c r="K861" i="2" s="1"/>
  <c r="G877" i="2"/>
  <c r="H877" i="2" s="1"/>
  <c r="K877" i="2" s="1"/>
  <c r="G893" i="2"/>
  <c r="H893" i="2" s="1"/>
  <c r="K893" i="2" s="1"/>
  <c r="G909" i="2"/>
  <c r="H909" i="2" s="1"/>
  <c r="K909" i="2" s="1"/>
  <c r="G925" i="2"/>
  <c r="H925" i="2" s="1"/>
  <c r="K925" i="2" s="1"/>
  <c r="G941" i="2"/>
  <c r="H941" i="2" s="1"/>
  <c r="K941" i="2" s="1"/>
  <c r="G957" i="2"/>
  <c r="H957" i="2" s="1"/>
  <c r="K957" i="2" s="1"/>
  <c r="G973" i="2"/>
  <c r="H973" i="2" s="1"/>
  <c r="K973" i="2" s="1"/>
  <c r="G989" i="2"/>
  <c r="H989" i="2" s="1"/>
  <c r="K989" i="2" s="1"/>
  <c r="G1005" i="2"/>
  <c r="H1005" i="2" s="1"/>
  <c r="K1005" i="2" s="1"/>
  <c r="G1021" i="2"/>
  <c r="H1021" i="2" s="1"/>
  <c r="K1021" i="2" s="1"/>
  <c r="G1037" i="2"/>
  <c r="H1037" i="2" s="1"/>
  <c r="K1037" i="2" s="1"/>
  <c r="G1053" i="2"/>
  <c r="H1053" i="2" s="1"/>
  <c r="K1053" i="2" s="1"/>
  <c r="G1069" i="2"/>
  <c r="H1069" i="2" s="1"/>
  <c r="K1069" i="2" s="1"/>
  <c r="G1085" i="2"/>
  <c r="H1085" i="2" s="1"/>
  <c r="K1085" i="2" s="1"/>
  <c r="G1101" i="2"/>
  <c r="H1101" i="2" s="1"/>
  <c r="K1101" i="2" s="1"/>
  <c r="G1197" i="2"/>
  <c r="H1197" i="2" s="1"/>
  <c r="K1197" i="2" s="1"/>
  <c r="G1213" i="2"/>
  <c r="H1213" i="2" s="1"/>
  <c r="K1213" i="2" s="1"/>
  <c r="G1229" i="2"/>
  <c r="H1229" i="2" s="1"/>
  <c r="K1229" i="2" s="1"/>
  <c r="G1245" i="2"/>
  <c r="H1245" i="2" s="1"/>
  <c r="K1245" i="2" s="1"/>
  <c r="G1261" i="2"/>
  <c r="H1261" i="2" s="1"/>
  <c r="K1261" i="2" s="1"/>
  <c r="G1277" i="2"/>
  <c r="H1277" i="2" s="1"/>
  <c r="K1277" i="2" s="1"/>
  <c r="G1293" i="2"/>
  <c r="H1293" i="2" s="1"/>
  <c r="K1293" i="2" s="1"/>
  <c r="G1309" i="2"/>
  <c r="H1309" i="2" s="1"/>
  <c r="K1309" i="2" s="1"/>
  <c r="G1325" i="2"/>
  <c r="H1325" i="2" s="1"/>
  <c r="K1325" i="2" s="1"/>
  <c r="G1341" i="2"/>
  <c r="H1341" i="2" s="1"/>
  <c r="K1341" i="2" s="1"/>
  <c r="G47" i="2"/>
  <c r="H47" i="2" s="1"/>
  <c r="K47" i="2" s="1"/>
  <c r="Q47" i="2" s="1"/>
  <c r="C58" i="4" s="1"/>
  <c r="G63" i="2"/>
  <c r="H63" i="2" s="1"/>
  <c r="K63" i="2" s="1"/>
  <c r="Q63" i="2" s="1"/>
  <c r="C74" i="4" s="1"/>
  <c r="G79" i="2"/>
  <c r="H79" i="2" s="1"/>
  <c r="K79" i="2" s="1"/>
  <c r="Q79" i="2" s="1"/>
  <c r="C90" i="4" s="1"/>
  <c r="G95" i="2"/>
  <c r="H95" i="2" s="1"/>
  <c r="K95" i="2" s="1"/>
  <c r="Q95" i="2" s="1"/>
  <c r="C106" i="4" s="1"/>
  <c r="G111" i="2"/>
  <c r="H111" i="2" s="1"/>
  <c r="K111" i="2" s="1"/>
  <c r="Q111" i="2" s="1"/>
  <c r="C122" i="4" s="1"/>
  <c r="G127" i="2"/>
  <c r="H127" i="2" s="1"/>
  <c r="K127" i="2" s="1"/>
  <c r="Q127" i="2" s="1"/>
  <c r="C138" i="4" s="1"/>
  <c r="G143" i="2"/>
  <c r="H143" i="2" s="1"/>
  <c r="K143" i="2" s="1"/>
  <c r="Q143" i="2" s="1"/>
  <c r="C154" i="4" s="1"/>
  <c r="G159" i="2"/>
  <c r="H159" i="2" s="1"/>
  <c r="K159" i="2" s="1"/>
  <c r="Q159" i="2" s="1"/>
  <c r="C170" i="4" s="1"/>
  <c r="G175" i="2"/>
  <c r="H175" i="2" s="1"/>
  <c r="K175" i="2" s="1"/>
  <c r="Q175" i="2" s="1"/>
  <c r="C186" i="4" s="1"/>
  <c r="G191" i="2"/>
  <c r="H191" i="2" s="1"/>
  <c r="K191" i="2" s="1"/>
  <c r="Q191" i="2" s="1"/>
  <c r="C202" i="4" s="1"/>
  <c r="G207" i="2"/>
  <c r="H207" i="2" s="1"/>
  <c r="K207" i="2" s="1"/>
  <c r="Q207" i="2" s="1"/>
  <c r="C218" i="4" s="1"/>
  <c r="G223" i="2"/>
  <c r="H223" i="2" s="1"/>
  <c r="K223" i="2" s="1"/>
  <c r="Q223" i="2" s="1"/>
  <c r="C234" i="4" s="1"/>
  <c r="G239" i="2"/>
  <c r="H239" i="2" s="1"/>
  <c r="K239" i="2" s="1"/>
  <c r="Q239" i="2" s="1"/>
  <c r="C250" i="4" s="1"/>
  <c r="G255" i="2"/>
  <c r="H255" i="2" s="1"/>
  <c r="K255" i="2" s="1"/>
  <c r="Q255" i="2" s="1"/>
  <c r="C266" i="4" s="1"/>
  <c r="G271" i="2"/>
  <c r="H271" i="2" s="1"/>
  <c r="K271" i="2" s="1"/>
  <c r="Q271" i="2" s="1"/>
  <c r="C282" i="4" s="1"/>
  <c r="G287" i="2"/>
  <c r="H287" i="2" s="1"/>
  <c r="K287" i="2" s="1"/>
  <c r="Q287" i="2" s="1"/>
  <c r="C298" i="4" s="1"/>
  <c r="G303" i="2"/>
  <c r="H303" i="2" s="1"/>
  <c r="K303" i="2" s="1"/>
  <c r="Q303" i="2" s="1"/>
  <c r="C314" i="4" s="1"/>
  <c r="G319" i="2"/>
  <c r="H319" i="2" s="1"/>
  <c r="K319" i="2" s="1"/>
  <c r="Q319" i="2" s="1"/>
  <c r="C330" i="4" s="1"/>
  <c r="G335" i="2"/>
  <c r="H335" i="2" s="1"/>
  <c r="K335" i="2" s="1"/>
  <c r="Q335" i="2" s="1"/>
  <c r="C346" i="4" s="1"/>
  <c r="G351" i="2"/>
  <c r="H351" i="2" s="1"/>
  <c r="K351" i="2" s="1"/>
  <c r="Q351" i="2" s="1"/>
  <c r="C362" i="4" s="1"/>
  <c r="G367" i="2"/>
  <c r="H367" i="2" s="1"/>
  <c r="K367" i="2" s="1"/>
  <c r="G383" i="2"/>
  <c r="H383" i="2" s="1"/>
  <c r="K383" i="2" s="1"/>
  <c r="G399" i="2"/>
  <c r="H399" i="2" s="1"/>
  <c r="K399" i="2" s="1"/>
  <c r="G415" i="2"/>
  <c r="H415" i="2" s="1"/>
  <c r="K415" i="2" s="1"/>
  <c r="G751" i="2"/>
  <c r="H751" i="2" s="1"/>
  <c r="K751" i="2" s="1"/>
  <c r="G783" i="2"/>
  <c r="H783" i="2" s="1"/>
  <c r="K783" i="2" s="1"/>
  <c r="G815" i="2"/>
  <c r="H815" i="2" s="1"/>
  <c r="K815" i="2" s="1"/>
  <c r="G847" i="2"/>
  <c r="H847" i="2" s="1"/>
  <c r="K847" i="2" s="1"/>
  <c r="G879" i="2"/>
  <c r="H879" i="2" s="1"/>
  <c r="K879" i="2" s="1"/>
  <c r="G911" i="2"/>
  <c r="H911" i="2" s="1"/>
  <c r="K911" i="2" s="1"/>
  <c r="G943" i="2"/>
  <c r="H943" i="2" s="1"/>
  <c r="K943" i="2" s="1"/>
  <c r="G975" i="2"/>
  <c r="H975" i="2" s="1"/>
  <c r="K975" i="2" s="1"/>
  <c r="G1015" i="2"/>
  <c r="H1015" i="2" s="1"/>
  <c r="K1015" i="2" s="1"/>
  <c r="G1047" i="2"/>
  <c r="H1047" i="2" s="1"/>
  <c r="K1047" i="2" s="1"/>
  <c r="G1079" i="2"/>
  <c r="H1079" i="2" s="1"/>
  <c r="K1079" i="2" s="1"/>
  <c r="G1335" i="2"/>
  <c r="H1335" i="2" s="1"/>
  <c r="K1335" i="2" s="1"/>
  <c r="G156" i="2"/>
  <c r="H156" i="2" s="1"/>
  <c r="K156" i="2" s="1"/>
  <c r="Q156" i="2" s="1"/>
  <c r="C167" i="4" s="1"/>
  <c r="G172" i="2"/>
  <c r="H172" i="2" s="1"/>
  <c r="K172" i="2" s="1"/>
  <c r="Q172" i="2" s="1"/>
  <c r="C183" i="4" s="1"/>
  <c r="G188" i="2"/>
  <c r="H188" i="2" s="1"/>
  <c r="K188" i="2" s="1"/>
  <c r="Q188" i="2" s="1"/>
  <c r="C199" i="4" s="1"/>
  <c r="G204" i="2"/>
  <c r="H204" i="2" s="1"/>
  <c r="K204" i="2" s="1"/>
  <c r="Q204" i="2" s="1"/>
  <c r="C215" i="4" s="1"/>
  <c r="G220" i="2"/>
  <c r="H220" i="2" s="1"/>
  <c r="K220" i="2" s="1"/>
  <c r="Q220" i="2" s="1"/>
  <c r="C231" i="4" s="1"/>
  <c r="G236" i="2"/>
  <c r="H236" i="2" s="1"/>
  <c r="K236" i="2" s="1"/>
  <c r="Q236" i="2" s="1"/>
  <c r="C247" i="4" s="1"/>
  <c r="G252" i="2"/>
  <c r="H252" i="2" s="1"/>
  <c r="K252" i="2" s="1"/>
  <c r="Q252" i="2" s="1"/>
  <c r="C263" i="4" s="1"/>
  <c r="G268" i="2"/>
  <c r="H268" i="2" s="1"/>
  <c r="K268" i="2" s="1"/>
  <c r="Q268" i="2" s="1"/>
  <c r="C279" i="4" s="1"/>
  <c r="G284" i="2"/>
  <c r="H284" i="2" s="1"/>
  <c r="K284" i="2" s="1"/>
  <c r="Q284" i="2" s="1"/>
  <c r="C295" i="4" s="1"/>
  <c r="G300" i="2"/>
  <c r="H300" i="2" s="1"/>
  <c r="K300" i="2" s="1"/>
  <c r="Q300" i="2" s="1"/>
  <c r="C311" i="4" s="1"/>
  <c r="G316" i="2"/>
  <c r="H316" i="2" s="1"/>
  <c r="K316" i="2" s="1"/>
  <c r="Q316" i="2" s="1"/>
  <c r="C327" i="4" s="1"/>
  <c r="G332" i="2"/>
  <c r="H332" i="2" s="1"/>
  <c r="K332" i="2" s="1"/>
  <c r="Q332" i="2" s="1"/>
  <c r="C343" i="4" s="1"/>
  <c r="G348" i="2"/>
  <c r="H348" i="2" s="1"/>
  <c r="K348" i="2" s="1"/>
  <c r="Q348" i="2" s="1"/>
  <c r="C359" i="4" s="1"/>
  <c r="G364" i="2"/>
  <c r="H364" i="2" s="1"/>
  <c r="K364" i="2" s="1"/>
  <c r="G380" i="2"/>
  <c r="H380" i="2" s="1"/>
  <c r="K380" i="2" s="1"/>
  <c r="G396" i="2"/>
  <c r="H396" i="2" s="1"/>
  <c r="K396" i="2" s="1"/>
  <c r="G412" i="2"/>
  <c r="H412" i="2" s="1"/>
  <c r="K412" i="2" s="1"/>
  <c r="G748" i="2"/>
  <c r="H748" i="2" s="1"/>
  <c r="K748" i="2" s="1"/>
  <c r="G780" i="2"/>
  <c r="H780" i="2" s="1"/>
  <c r="K780" i="2" s="1"/>
  <c r="G812" i="2"/>
  <c r="H812" i="2" s="1"/>
  <c r="K812" i="2" s="1"/>
  <c r="G844" i="2"/>
  <c r="H844" i="2" s="1"/>
  <c r="K844" i="2" s="1"/>
  <c r="G876" i="2"/>
  <c r="H876" i="2" s="1"/>
  <c r="K876" i="2" s="1"/>
  <c r="G908" i="2"/>
  <c r="H908" i="2" s="1"/>
  <c r="K908" i="2" s="1"/>
  <c r="G940" i="2"/>
  <c r="H940" i="2" s="1"/>
  <c r="K940" i="2" s="1"/>
  <c r="G972" i="2"/>
  <c r="H972" i="2" s="1"/>
  <c r="K972" i="2" s="1"/>
  <c r="G1004" i="2"/>
  <c r="H1004" i="2" s="1"/>
  <c r="K1004" i="2" s="1"/>
  <c r="G1028" i="2"/>
  <c r="H1028" i="2" s="1"/>
  <c r="K1028" i="2" s="1"/>
  <c r="G1060" i="2"/>
  <c r="H1060" i="2" s="1"/>
  <c r="K1060" i="2" s="1"/>
  <c r="G1092" i="2"/>
  <c r="H1092" i="2" s="1"/>
  <c r="K1092" i="2" s="1"/>
  <c r="G17" i="2"/>
  <c r="H17" i="2" s="1"/>
  <c r="K17" i="2" s="1"/>
  <c r="Q17" i="2" s="1"/>
  <c r="C28" i="4" s="1"/>
  <c r="G1185" i="2"/>
  <c r="H1185" i="2" s="1"/>
  <c r="K1185" i="2" s="1"/>
  <c r="G1377" i="2"/>
  <c r="H1377" i="2" s="1"/>
  <c r="K1377" i="2" s="1"/>
  <c r="G1401" i="2"/>
  <c r="H1401" i="2" s="1"/>
  <c r="K1401" i="2" s="1"/>
  <c r="G446" i="2"/>
  <c r="H446" i="2" s="1"/>
  <c r="K446" i="2" s="1"/>
  <c r="G478" i="2"/>
  <c r="H478" i="2" s="1"/>
  <c r="K478" i="2" s="1"/>
  <c r="G502" i="2"/>
  <c r="H502" i="2" s="1"/>
  <c r="K502" i="2" s="1"/>
  <c r="G534" i="2"/>
  <c r="H534" i="2" s="1"/>
  <c r="K534" i="2" s="1"/>
  <c r="G566" i="2"/>
  <c r="H566" i="2" s="1"/>
  <c r="K566" i="2" s="1"/>
  <c r="G59" i="2"/>
  <c r="H59" i="2" s="1"/>
  <c r="K59" i="2" s="1"/>
  <c r="Q59" i="2" s="1"/>
  <c r="C70" i="4" s="1"/>
  <c r="G107" i="2"/>
  <c r="H107" i="2" s="1"/>
  <c r="K107" i="2" s="1"/>
  <c r="Q107" i="2" s="1"/>
  <c r="C118" i="4" s="1"/>
  <c r="G1371" i="2"/>
  <c r="H1371" i="2" s="1"/>
  <c r="K1371" i="2" s="1"/>
  <c r="G488" i="2"/>
  <c r="H488" i="2" s="1"/>
  <c r="K488" i="2" s="1"/>
  <c r="G584" i="2"/>
  <c r="H584" i="2" s="1"/>
  <c r="K584" i="2" s="1"/>
  <c r="G632" i="2"/>
  <c r="H632" i="2" s="1"/>
  <c r="K632" i="2" s="1"/>
  <c r="G680" i="2"/>
  <c r="H680" i="2" s="1"/>
  <c r="K680" i="2" s="1"/>
  <c r="G1117" i="2"/>
  <c r="H1117" i="2" s="1"/>
  <c r="K1117" i="2" s="1"/>
  <c r="G1133" i="2"/>
  <c r="H1133" i="2" s="1"/>
  <c r="K1133" i="2" s="1"/>
  <c r="G1149" i="2"/>
  <c r="H1149" i="2" s="1"/>
  <c r="K1149" i="2" s="1"/>
  <c r="G590" i="2"/>
  <c r="H590" i="2" s="1"/>
  <c r="K590" i="2" s="1"/>
  <c r="G606" i="2"/>
  <c r="H606" i="2" s="1"/>
  <c r="K606" i="2" s="1"/>
  <c r="G622" i="2"/>
  <c r="H622" i="2" s="1"/>
  <c r="K622" i="2" s="1"/>
  <c r="G638" i="2"/>
  <c r="H638" i="2" s="1"/>
  <c r="K638" i="2" s="1"/>
  <c r="G654" i="2"/>
  <c r="H654" i="2" s="1"/>
  <c r="K654" i="2" s="1"/>
  <c r="G670" i="2"/>
  <c r="H670" i="2" s="1"/>
  <c r="K670" i="2" s="1"/>
  <c r="G686" i="2"/>
  <c r="H686" i="2" s="1"/>
  <c r="K686" i="2" s="1"/>
  <c r="G702" i="2"/>
  <c r="H702" i="2" s="1"/>
  <c r="K702" i="2" s="1"/>
  <c r="G718" i="2"/>
  <c r="H718" i="2" s="1"/>
  <c r="K718" i="2" s="1"/>
  <c r="G1166" i="2"/>
  <c r="H1166" i="2" s="1"/>
  <c r="K1166" i="2" s="1"/>
  <c r="G1182" i="2"/>
  <c r="H1182" i="2" s="1"/>
  <c r="K1182" i="2" s="1"/>
  <c r="G3" i="2"/>
  <c r="H3" i="2" s="1"/>
  <c r="K3" i="2" s="1"/>
  <c r="Q3" i="2" s="1"/>
  <c r="C14" i="4" s="1"/>
  <c r="G19" i="2"/>
  <c r="H19" i="2" s="1"/>
  <c r="K19" i="2" s="1"/>
  <c r="Q19" i="2" s="1"/>
  <c r="C30" i="4" s="1"/>
  <c r="G1163" i="2"/>
  <c r="H1163" i="2" s="1"/>
  <c r="K1163" i="2" s="1"/>
  <c r="G1179" i="2"/>
  <c r="H1179" i="2" s="1"/>
  <c r="K1179" i="2" s="1"/>
  <c r="G432" i="2"/>
  <c r="H432" i="2" s="1"/>
  <c r="K432" i="2" s="1"/>
  <c r="G464" i="2"/>
  <c r="H464" i="2" s="1"/>
  <c r="K464" i="2" s="1"/>
  <c r="G496" i="2"/>
  <c r="H496" i="2" s="1"/>
  <c r="K496" i="2" s="1"/>
  <c r="G528" i="2"/>
  <c r="H528" i="2" s="1"/>
  <c r="K528" i="2" s="1"/>
  <c r="G560" i="2"/>
  <c r="H560" i="2" s="1"/>
  <c r="K560" i="2" s="1"/>
  <c r="G1160" i="2"/>
  <c r="H1160" i="2" s="1"/>
  <c r="K1160" i="2" s="1"/>
  <c r="G1176" i="2"/>
  <c r="H1176" i="2" s="1"/>
  <c r="K1176" i="2" s="1"/>
  <c r="G1192" i="2"/>
  <c r="H1192" i="2" s="1"/>
  <c r="K1192" i="2" s="1"/>
  <c r="G9" i="2"/>
  <c r="H9" i="2" s="1"/>
  <c r="K9" i="2" s="1"/>
  <c r="Q9" i="2" s="1"/>
  <c r="C20" i="4" s="1"/>
  <c r="G33" i="2"/>
  <c r="H33" i="2" s="1"/>
  <c r="K33" i="2" s="1"/>
  <c r="Q33" i="2" s="1"/>
  <c r="C44" i="4" s="1"/>
  <c r="G1177" i="2"/>
  <c r="H1177" i="2" s="1"/>
  <c r="K1177" i="2" s="1"/>
  <c r="G1353" i="2"/>
  <c r="H1353" i="2" s="1"/>
  <c r="K1353" i="2" s="1"/>
  <c r="G1385" i="2"/>
  <c r="H1385" i="2" s="1"/>
  <c r="K1385" i="2" s="1"/>
  <c r="G422" i="2"/>
  <c r="H422" i="2" s="1"/>
  <c r="K422" i="2" s="1"/>
  <c r="G454" i="2"/>
  <c r="H454" i="2" s="1"/>
  <c r="K454" i="2" s="1"/>
  <c r="G486" i="2"/>
  <c r="H486" i="2" s="1"/>
  <c r="K486" i="2" s="1"/>
  <c r="G526" i="2"/>
  <c r="H526" i="2" s="1"/>
  <c r="K526" i="2" s="1"/>
  <c r="G558" i="2"/>
  <c r="H558" i="2" s="1"/>
  <c r="K558" i="2" s="1"/>
  <c r="G51" i="2"/>
  <c r="H51" i="2" s="1"/>
  <c r="K51" i="2" s="1"/>
  <c r="Q51" i="2" s="1"/>
  <c r="C62" i="4" s="1"/>
  <c r="G99" i="2"/>
  <c r="H99" i="2" s="1"/>
  <c r="K99" i="2" s="1"/>
  <c r="Q99" i="2" s="1"/>
  <c r="C110" i="4" s="1"/>
  <c r="G139" i="2"/>
  <c r="H139" i="2" s="1"/>
  <c r="K139" i="2" s="1"/>
  <c r="Q139" i="2" s="1"/>
  <c r="C150" i="4" s="1"/>
  <c r="G1387" i="2"/>
  <c r="H1387" i="2" s="1"/>
  <c r="K1387" i="2" s="1"/>
  <c r="G520" i="2"/>
  <c r="H520" i="2" s="1"/>
  <c r="K520" i="2" s="1"/>
  <c r="G592" i="2"/>
  <c r="H592" i="2" s="1"/>
  <c r="K592" i="2" s="1"/>
  <c r="G640" i="2"/>
  <c r="H640" i="2" s="1"/>
  <c r="K640" i="2" s="1"/>
  <c r="G688" i="2"/>
  <c r="H688" i="2" s="1"/>
  <c r="K688" i="2" s="1"/>
  <c r="G436" i="2"/>
  <c r="H436" i="2" s="1"/>
  <c r="K436" i="2" s="1"/>
  <c r="G484" i="2"/>
  <c r="H484" i="2" s="1"/>
  <c r="K484" i="2" s="1"/>
  <c r="G548" i="2"/>
  <c r="H548" i="2" s="1"/>
  <c r="K548" i="2" s="1"/>
  <c r="G612" i="2"/>
  <c r="H612" i="2" s="1"/>
  <c r="K612" i="2" s="1"/>
  <c r="G660" i="2"/>
  <c r="H660" i="2" s="1"/>
  <c r="K660" i="2" s="1"/>
  <c r="G692" i="2"/>
  <c r="H692" i="2" s="1"/>
  <c r="K692" i="2" s="1"/>
  <c r="G1156" i="2"/>
  <c r="H1156" i="2" s="1"/>
  <c r="K1156" i="2" s="1"/>
  <c r="G745" i="2"/>
  <c r="H745" i="2" s="1"/>
  <c r="K745" i="2" s="1"/>
  <c r="G777" i="2"/>
  <c r="H777" i="2" s="1"/>
  <c r="K777" i="2" s="1"/>
  <c r="G809" i="2"/>
  <c r="H809" i="2" s="1"/>
  <c r="K809" i="2" s="1"/>
  <c r="G865" i="2"/>
  <c r="H865" i="2" s="1"/>
  <c r="K865" i="2" s="1"/>
  <c r="G905" i="2"/>
  <c r="H905" i="2" s="1"/>
  <c r="K905" i="2" s="1"/>
  <c r="G937" i="2"/>
  <c r="H937" i="2" s="1"/>
  <c r="K937" i="2" s="1"/>
  <c r="G969" i="2"/>
  <c r="H969" i="2" s="1"/>
  <c r="K969" i="2" s="1"/>
  <c r="G1001" i="2"/>
  <c r="H1001" i="2" s="1"/>
  <c r="K1001" i="2" s="1"/>
  <c r="G1025" i="2"/>
  <c r="H1025" i="2" s="1"/>
  <c r="K1025" i="2" s="1"/>
  <c r="G1057" i="2"/>
  <c r="H1057" i="2" s="1"/>
  <c r="K1057" i="2" s="1"/>
  <c r="G1089" i="2"/>
  <c r="H1089" i="2" s="1"/>
  <c r="K1089" i="2" s="1"/>
  <c r="G1113" i="2"/>
  <c r="H1113" i="2" s="1"/>
  <c r="K1113" i="2" s="1"/>
  <c r="G1129" i="2"/>
  <c r="H1129" i="2" s="1"/>
  <c r="K1129" i="2" s="1"/>
  <c r="G1145" i="2"/>
  <c r="H1145" i="2" s="1"/>
  <c r="K1145" i="2" s="1"/>
  <c r="G1201" i="2"/>
  <c r="H1201" i="2" s="1"/>
  <c r="K1201" i="2" s="1"/>
  <c r="G1233" i="2"/>
  <c r="H1233" i="2" s="1"/>
  <c r="K1233" i="2" s="1"/>
  <c r="G1265" i="2"/>
  <c r="H1265" i="2" s="1"/>
  <c r="K1265" i="2" s="1"/>
  <c r="G1297" i="2"/>
  <c r="H1297" i="2" s="1"/>
  <c r="K1297" i="2" s="1"/>
  <c r="G1313" i="2"/>
  <c r="H1313" i="2" s="1"/>
  <c r="K1313" i="2" s="1"/>
  <c r="G1329" i="2"/>
  <c r="H1329" i="2" s="1"/>
  <c r="K1329" i="2" s="1"/>
  <c r="G34" i="2"/>
  <c r="H34" i="2" s="1"/>
  <c r="K34" i="2" s="1"/>
  <c r="Q34" i="2" s="1"/>
  <c r="C45" i="4" s="1"/>
  <c r="G50" i="2"/>
  <c r="H50" i="2" s="1"/>
  <c r="K50" i="2" s="1"/>
  <c r="Q50" i="2" s="1"/>
  <c r="C61" i="4" s="1"/>
  <c r="G66" i="2"/>
  <c r="H66" i="2" s="1"/>
  <c r="K66" i="2" s="1"/>
  <c r="Q66" i="2" s="1"/>
  <c r="C77" i="4" s="1"/>
  <c r="G82" i="2"/>
  <c r="H82" i="2" s="1"/>
  <c r="K82" i="2" s="1"/>
  <c r="Q82" i="2" s="1"/>
  <c r="C93" i="4" s="1"/>
  <c r="G98" i="2"/>
  <c r="H98" i="2" s="1"/>
  <c r="K98" i="2" s="1"/>
  <c r="Q98" i="2" s="1"/>
  <c r="C109" i="4" s="1"/>
  <c r="G114" i="2"/>
  <c r="H114" i="2" s="1"/>
  <c r="K114" i="2" s="1"/>
  <c r="Q114" i="2" s="1"/>
  <c r="C125" i="4" s="1"/>
  <c r="G130" i="2"/>
  <c r="H130" i="2" s="1"/>
  <c r="K130" i="2" s="1"/>
  <c r="Q130" i="2" s="1"/>
  <c r="C141" i="4" s="1"/>
  <c r="G146" i="2"/>
  <c r="H146" i="2" s="1"/>
  <c r="K146" i="2" s="1"/>
  <c r="Q146" i="2" s="1"/>
  <c r="C157" i="4" s="1"/>
  <c r="G162" i="2"/>
  <c r="H162" i="2" s="1"/>
  <c r="K162" i="2" s="1"/>
  <c r="Q162" i="2" s="1"/>
  <c r="C173" i="4" s="1"/>
  <c r="G178" i="2"/>
  <c r="H178" i="2" s="1"/>
  <c r="K178" i="2" s="1"/>
  <c r="Q178" i="2" s="1"/>
  <c r="C189" i="4" s="1"/>
  <c r="G194" i="2"/>
  <c r="H194" i="2" s="1"/>
  <c r="K194" i="2" s="1"/>
  <c r="Q194" i="2" s="1"/>
  <c r="C205" i="4" s="1"/>
  <c r="G210" i="2"/>
  <c r="H210" i="2" s="1"/>
  <c r="K210" i="2" s="1"/>
  <c r="Q210" i="2" s="1"/>
  <c r="C221" i="4" s="1"/>
  <c r="G226" i="2"/>
  <c r="H226" i="2" s="1"/>
  <c r="K226" i="2" s="1"/>
  <c r="Q226" i="2" s="1"/>
  <c r="C237" i="4" s="1"/>
  <c r="G242" i="2"/>
  <c r="H242" i="2" s="1"/>
  <c r="K242" i="2" s="1"/>
  <c r="Q242" i="2" s="1"/>
  <c r="C253" i="4" s="1"/>
  <c r="G258" i="2"/>
  <c r="H258" i="2" s="1"/>
  <c r="K258" i="2" s="1"/>
  <c r="Q258" i="2" s="1"/>
  <c r="C269" i="4" s="1"/>
  <c r="G274" i="2"/>
  <c r="H274" i="2" s="1"/>
  <c r="K274" i="2" s="1"/>
  <c r="Q274" i="2" s="1"/>
  <c r="C285" i="4" s="1"/>
  <c r="G290" i="2"/>
  <c r="H290" i="2" s="1"/>
  <c r="K290" i="2" s="1"/>
  <c r="Q290" i="2" s="1"/>
  <c r="C301" i="4" s="1"/>
  <c r="G306" i="2"/>
  <c r="H306" i="2" s="1"/>
  <c r="K306" i="2" s="1"/>
  <c r="Q306" i="2" s="1"/>
  <c r="C317" i="4" s="1"/>
  <c r="G322" i="2"/>
  <c r="H322" i="2" s="1"/>
  <c r="K322" i="2" s="1"/>
  <c r="Q322" i="2" s="1"/>
  <c r="C333" i="4" s="1"/>
  <c r="G338" i="2"/>
  <c r="H338" i="2" s="1"/>
  <c r="K338" i="2" s="1"/>
  <c r="Q338" i="2" s="1"/>
  <c r="C349" i="4" s="1"/>
  <c r="G354" i="2"/>
  <c r="H354" i="2" s="1"/>
  <c r="K354" i="2" s="1"/>
  <c r="Q354" i="2" s="1"/>
  <c r="C365" i="4" s="1"/>
  <c r="G370" i="2"/>
  <c r="H370" i="2" s="1"/>
  <c r="K370" i="2" s="1"/>
  <c r="G386" i="2"/>
  <c r="H386" i="2" s="1"/>
  <c r="K386" i="2" s="1"/>
  <c r="G402" i="2"/>
  <c r="H402" i="2" s="1"/>
  <c r="K402" i="2" s="1"/>
  <c r="G418" i="2"/>
  <c r="H418" i="2" s="1"/>
  <c r="K418" i="2" s="1"/>
  <c r="G1114" i="2"/>
  <c r="H1114" i="2" s="1"/>
  <c r="K1114" i="2" s="1"/>
  <c r="G1130" i="2"/>
  <c r="H1130" i="2" s="1"/>
  <c r="K1130" i="2" s="1"/>
  <c r="G1146" i="2"/>
  <c r="H1146" i="2" s="1"/>
  <c r="K1146" i="2" s="1"/>
  <c r="G1194" i="2"/>
  <c r="H1194" i="2" s="1"/>
  <c r="K1194" i="2" s="1"/>
  <c r="G1210" i="2"/>
  <c r="H1210" i="2" s="1"/>
  <c r="K1210" i="2" s="1"/>
  <c r="G1226" i="2"/>
  <c r="H1226" i="2" s="1"/>
  <c r="K1226" i="2" s="1"/>
  <c r="G1242" i="2"/>
  <c r="H1242" i="2" s="1"/>
  <c r="K1242" i="2" s="1"/>
  <c r="G1258" i="2"/>
  <c r="H1258" i="2" s="1"/>
  <c r="K1258" i="2" s="1"/>
  <c r="G1274" i="2"/>
  <c r="H1274" i="2" s="1"/>
  <c r="K1274" i="2" s="1"/>
  <c r="G1290" i="2"/>
  <c r="H1290" i="2" s="1"/>
  <c r="K1290" i="2" s="1"/>
  <c r="G1306" i="2"/>
  <c r="H1306" i="2" s="1"/>
  <c r="K1306" i="2" s="1"/>
  <c r="G1322" i="2"/>
  <c r="H1322" i="2" s="1"/>
  <c r="K1322" i="2" s="1"/>
  <c r="G1338" i="2"/>
  <c r="H1338" i="2" s="1"/>
  <c r="K1338" i="2" s="1"/>
  <c r="G743" i="2"/>
  <c r="H743" i="2" s="1"/>
  <c r="K743" i="2" s="1"/>
  <c r="G775" i="2"/>
  <c r="H775" i="2" s="1"/>
  <c r="K775" i="2" s="1"/>
  <c r="G807" i="2"/>
  <c r="H807" i="2" s="1"/>
  <c r="K807" i="2" s="1"/>
  <c r="G831" i="2"/>
  <c r="H831" i="2" s="1"/>
  <c r="K831" i="2" s="1"/>
  <c r="G863" i="2"/>
  <c r="H863" i="2" s="1"/>
  <c r="K863" i="2" s="1"/>
  <c r="G903" i="2"/>
  <c r="H903" i="2" s="1"/>
  <c r="K903" i="2" s="1"/>
  <c r="G935" i="2"/>
  <c r="H935" i="2" s="1"/>
  <c r="K935" i="2" s="1"/>
  <c r="G967" i="2"/>
  <c r="H967" i="2" s="1"/>
  <c r="K967" i="2" s="1"/>
  <c r="G999" i="2"/>
  <c r="H999" i="2" s="1"/>
  <c r="K999" i="2" s="1"/>
  <c r="G1023" i="2"/>
  <c r="H1023" i="2" s="1"/>
  <c r="K1023" i="2" s="1"/>
  <c r="G1055" i="2"/>
  <c r="H1055" i="2" s="1"/>
  <c r="K1055" i="2" s="1"/>
  <c r="G1087" i="2"/>
  <c r="H1087" i="2" s="1"/>
  <c r="K1087" i="2" s="1"/>
  <c r="G1111" i="2"/>
  <c r="H1111" i="2" s="1"/>
  <c r="K1111" i="2" s="1"/>
  <c r="G1127" i="2"/>
  <c r="H1127" i="2" s="1"/>
  <c r="K1127" i="2" s="1"/>
  <c r="G1143" i="2"/>
  <c r="H1143" i="2" s="1"/>
  <c r="K1143" i="2" s="1"/>
  <c r="G1207" i="2"/>
  <c r="H1207" i="2" s="1"/>
  <c r="K1207" i="2" s="1"/>
  <c r="G1223" i="2"/>
  <c r="H1223" i="2" s="1"/>
  <c r="K1223" i="2" s="1"/>
  <c r="G1239" i="2"/>
  <c r="H1239" i="2" s="1"/>
  <c r="K1239" i="2" s="1"/>
  <c r="G1255" i="2"/>
  <c r="H1255" i="2" s="1"/>
  <c r="K1255" i="2" s="1"/>
  <c r="G1271" i="2"/>
  <c r="H1271" i="2" s="1"/>
  <c r="K1271" i="2" s="1"/>
  <c r="G1287" i="2"/>
  <c r="H1287" i="2" s="1"/>
  <c r="K1287" i="2" s="1"/>
  <c r="G1198" i="2"/>
  <c r="H1198" i="2" s="1"/>
  <c r="K1198" i="2" s="1"/>
  <c r="G1262" i="2"/>
  <c r="H1262" i="2" s="1"/>
  <c r="K1262" i="2" s="1"/>
  <c r="G81" i="2"/>
  <c r="H81" i="2" s="1"/>
  <c r="K81" i="2" s="1"/>
  <c r="Q81" i="2" s="1"/>
  <c r="C92" i="4" s="1"/>
  <c r="G121" i="2"/>
  <c r="H121" i="2" s="1"/>
  <c r="K121" i="2" s="1"/>
  <c r="Q121" i="2" s="1"/>
  <c r="C132" i="4" s="1"/>
  <c r="G153" i="2"/>
  <c r="H153" i="2" s="1"/>
  <c r="K153" i="2" s="1"/>
  <c r="Q153" i="2" s="1"/>
  <c r="C164" i="4" s="1"/>
  <c r="G177" i="2"/>
  <c r="H177" i="2" s="1"/>
  <c r="K177" i="2" s="1"/>
  <c r="Q177" i="2" s="1"/>
  <c r="C188" i="4" s="1"/>
  <c r="G209" i="2"/>
  <c r="H209" i="2" s="1"/>
  <c r="K209" i="2" s="1"/>
  <c r="Q209" i="2" s="1"/>
  <c r="C220" i="4" s="1"/>
  <c r="G241" i="2"/>
  <c r="H241" i="2" s="1"/>
  <c r="K241" i="2" s="1"/>
  <c r="Q241" i="2" s="1"/>
  <c r="C252" i="4" s="1"/>
  <c r="G273" i="2"/>
  <c r="H273" i="2" s="1"/>
  <c r="K273" i="2" s="1"/>
  <c r="Q273" i="2" s="1"/>
  <c r="C284" i="4" s="1"/>
  <c r="G297" i="2"/>
  <c r="H297" i="2" s="1"/>
  <c r="K297" i="2" s="1"/>
  <c r="Q297" i="2" s="1"/>
  <c r="C308" i="4" s="1"/>
  <c r="G329" i="2"/>
  <c r="H329" i="2" s="1"/>
  <c r="K329" i="2" s="1"/>
  <c r="Q329" i="2" s="1"/>
  <c r="C340" i="4" s="1"/>
  <c r="G361" i="2"/>
  <c r="H361" i="2" s="1"/>
  <c r="K361" i="2" s="1"/>
  <c r="G393" i="2"/>
  <c r="H393" i="2" s="1"/>
  <c r="K393" i="2" s="1"/>
  <c r="G881" i="2"/>
  <c r="H881" i="2" s="1"/>
  <c r="K881" i="2" s="1"/>
  <c r="G929" i="2"/>
  <c r="H929" i="2" s="1"/>
  <c r="K929" i="2" s="1"/>
  <c r="G961" i="2"/>
  <c r="H961" i="2" s="1"/>
  <c r="K961" i="2" s="1"/>
  <c r="G1049" i="2"/>
  <c r="H1049" i="2" s="1"/>
  <c r="K1049" i="2" s="1"/>
  <c r="G1081" i="2"/>
  <c r="H1081" i="2" s="1"/>
  <c r="K1081" i="2" s="1"/>
  <c r="G1209" i="2"/>
  <c r="H1209" i="2" s="1"/>
  <c r="K1209" i="2" s="1"/>
  <c r="G1241" i="2"/>
  <c r="H1241" i="2" s="1"/>
  <c r="K1241" i="2" s="1"/>
  <c r="G1214" i="2"/>
  <c r="H1214" i="2" s="1"/>
  <c r="K1214" i="2" s="1"/>
  <c r="G1294" i="2"/>
  <c r="H1294" i="2" s="1"/>
  <c r="K1294" i="2" s="1"/>
  <c r="G1227" i="2"/>
  <c r="H1227" i="2" s="1"/>
  <c r="K1227" i="2" s="1"/>
  <c r="G184" i="2"/>
  <c r="H184" i="2" s="1"/>
  <c r="K184" i="2" s="1"/>
  <c r="Q184" i="2" s="1"/>
  <c r="C195" i="4" s="1"/>
  <c r="G232" i="2"/>
  <c r="H232" i="2" s="1"/>
  <c r="K232" i="2" s="1"/>
  <c r="Q232" i="2" s="1"/>
  <c r="C243" i="4" s="1"/>
  <c r="G280" i="2"/>
  <c r="H280" i="2" s="1"/>
  <c r="K280" i="2" s="1"/>
  <c r="Q280" i="2" s="1"/>
  <c r="C291" i="4" s="1"/>
  <c r="G328" i="2"/>
  <c r="H328" i="2" s="1"/>
  <c r="K328" i="2" s="1"/>
  <c r="Q328" i="2" s="1"/>
  <c r="C339" i="4" s="1"/>
  <c r="G384" i="2"/>
  <c r="H384" i="2" s="1"/>
  <c r="K384" i="2" s="1"/>
  <c r="G38" i="2"/>
  <c r="H38" i="2" s="1"/>
  <c r="K38" i="2" s="1"/>
  <c r="Q38" i="2" s="1"/>
  <c r="C49" i="4" s="1"/>
  <c r="G54" i="2"/>
  <c r="H54" i="2" s="1"/>
  <c r="K54" i="2" s="1"/>
  <c r="Q54" i="2" s="1"/>
  <c r="C65" i="4" s="1"/>
  <c r="G70" i="2"/>
  <c r="H70" i="2" s="1"/>
  <c r="K70" i="2" s="1"/>
  <c r="Q70" i="2" s="1"/>
  <c r="C81" i="4" s="1"/>
  <c r="G86" i="2"/>
  <c r="H86" i="2" s="1"/>
  <c r="K86" i="2" s="1"/>
  <c r="Q86" i="2" s="1"/>
  <c r="C97" i="4" s="1"/>
  <c r="G102" i="2"/>
  <c r="H102" i="2" s="1"/>
  <c r="K102" i="2" s="1"/>
  <c r="Q102" i="2" s="1"/>
  <c r="C113" i="4" s="1"/>
  <c r="G118" i="2"/>
  <c r="H118" i="2" s="1"/>
  <c r="K118" i="2" s="1"/>
  <c r="Q118" i="2" s="1"/>
  <c r="C129" i="4" s="1"/>
  <c r="G134" i="2"/>
  <c r="H134" i="2" s="1"/>
  <c r="K134" i="2" s="1"/>
  <c r="Q134" i="2" s="1"/>
  <c r="C145" i="4" s="1"/>
  <c r="G150" i="2"/>
  <c r="H150" i="2" s="1"/>
  <c r="K150" i="2" s="1"/>
  <c r="Q150" i="2" s="1"/>
  <c r="C161" i="4" s="1"/>
  <c r="G166" i="2"/>
  <c r="H166" i="2" s="1"/>
  <c r="K166" i="2" s="1"/>
  <c r="Q166" i="2" s="1"/>
  <c r="C177" i="4" s="1"/>
  <c r="G182" i="2"/>
  <c r="H182" i="2" s="1"/>
  <c r="K182" i="2" s="1"/>
  <c r="Q182" i="2" s="1"/>
  <c r="C193" i="4" s="1"/>
  <c r="G198" i="2"/>
  <c r="H198" i="2" s="1"/>
  <c r="K198" i="2" s="1"/>
  <c r="Q198" i="2" s="1"/>
  <c r="C209" i="4" s="1"/>
  <c r="G214" i="2"/>
  <c r="H214" i="2" s="1"/>
  <c r="K214" i="2" s="1"/>
  <c r="Q214" i="2" s="1"/>
  <c r="C225" i="4" s="1"/>
  <c r="G230" i="2"/>
  <c r="H230" i="2" s="1"/>
  <c r="K230" i="2" s="1"/>
  <c r="Q230" i="2" s="1"/>
  <c r="C241" i="4" s="1"/>
  <c r="G246" i="2"/>
  <c r="H246" i="2" s="1"/>
  <c r="K246" i="2" s="1"/>
  <c r="Q246" i="2" s="1"/>
  <c r="C257" i="4" s="1"/>
  <c r="G262" i="2"/>
  <c r="H262" i="2" s="1"/>
  <c r="K262" i="2" s="1"/>
  <c r="Q262" i="2" s="1"/>
  <c r="C273" i="4" s="1"/>
  <c r="G278" i="2"/>
  <c r="H278" i="2" s="1"/>
  <c r="K278" i="2" s="1"/>
  <c r="Q278" i="2" s="1"/>
  <c r="C289" i="4" s="1"/>
  <c r="G294" i="2"/>
  <c r="H294" i="2" s="1"/>
  <c r="K294" i="2" s="1"/>
  <c r="Q294" i="2" s="1"/>
  <c r="C305" i="4" s="1"/>
  <c r="G310" i="2"/>
  <c r="H310" i="2" s="1"/>
  <c r="K310" i="2" s="1"/>
  <c r="Q310" i="2" s="1"/>
  <c r="C321" i="4" s="1"/>
  <c r="G326" i="2"/>
  <c r="H326" i="2" s="1"/>
  <c r="K326" i="2" s="1"/>
  <c r="Q326" i="2" s="1"/>
  <c r="C337" i="4" s="1"/>
  <c r="G342" i="2"/>
  <c r="H342" i="2" s="1"/>
  <c r="K342" i="2" s="1"/>
  <c r="Q342" i="2" s="1"/>
  <c r="C353" i="4" s="1"/>
  <c r="G358" i="2"/>
  <c r="H358" i="2" s="1"/>
  <c r="K358" i="2" s="1"/>
  <c r="G374" i="2"/>
  <c r="H374" i="2" s="1"/>
  <c r="K374" i="2" s="1"/>
  <c r="G390" i="2"/>
  <c r="H390" i="2" s="1"/>
  <c r="K390" i="2" s="1"/>
  <c r="G406" i="2"/>
  <c r="H406" i="2" s="1"/>
  <c r="K406" i="2" s="1"/>
  <c r="G1110" i="2"/>
  <c r="H1110" i="2" s="1"/>
  <c r="K1110" i="2" s="1"/>
  <c r="G1126" i="2"/>
  <c r="H1126" i="2" s="1"/>
  <c r="K1126" i="2" s="1"/>
  <c r="G1142" i="2"/>
  <c r="H1142" i="2" s="1"/>
  <c r="K1142" i="2" s="1"/>
  <c r="G1222" i="2"/>
  <c r="H1222" i="2" s="1"/>
  <c r="K1222" i="2" s="1"/>
  <c r="G1254" i="2"/>
  <c r="H1254" i="2" s="1"/>
  <c r="K1254" i="2" s="1"/>
  <c r="G1286" i="2"/>
  <c r="H1286" i="2" s="1"/>
  <c r="K1286" i="2" s="1"/>
  <c r="G1310" i="2"/>
  <c r="H1310" i="2" s="1"/>
  <c r="K1310" i="2" s="1"/>
  <c r="G1326" i="2"/>
  <c r="H1326" i="2" s="1"/>
  <c r="K1326" i="2" s="1"/>
  <c r="G1342" i="2"/>
  <c r="H1342" i="2" s="1"/>
  <c r="K1342" i="2" s="1"/>
  <c r="G163" i="2"/>
  <c r="H163" i="2" s="1"/>
  <c r="K163" i="2" s="1"/>
  <c r="Q163" i="2" s="1"/>
  <c r="C174" i="4" s="1"/>
  <c r="G179" i="2"/>
  <c r="H179" i="2" s="1"/>
  <c r="K179" i="2" s="1"/>
  <c r="Q179" i="2" s="1"/>
  <c r="C190" i="4" s="1"/>
  <c r="G195" i="2"/>
  <c r="H195" i="2" s="1"/>
  <c r="K195" i="2" s="1"/>
  <c r="Q195" i="2" s="1"/>
  <c r="C206" i="4" s="1"/>
  <c r="G211" i="2"/>
  <c r="H211" i="2" s="1"/>
  <c r="K211" i="2" s="1"/>
  <c r="Q211" i="2" s="1"/>
  <c r="C222" i="4" s="1"/>
  <c r="G227" i="2"/>
  <c r="H227" i="2" s="1"/>
  <c r="K227" i="2" s="1"/>
  <c r="Q227" i="2" s="1"/>
  <c r="C238" i="4" s="1"/>
  <c r="G243" i="2"/>
  <c r="H243" i="2" s="1"/>
  <c r="K243" i="2" s="1"/>
  <c r="Q243" i="2" s="1"/>
  <c r="C254" i="4" s="1"/>
  <c r="G259" i="2"/>
  <c r="H259" i="2" s="1"/>
  <c r="K259" i="2" s="1"/>
  <c r="Q259" i="2" s="1"/>
  <c r="C270" i="4" s="1"/>
  <c r="G275" i="2"/>
  <c r="H275" i="2" s="1"/>
  <c r="K275" i="2" s="1"/>
  <c r="Q275" i="2" s="1"/>
  <c r="C286" i="4" s="1"/>
  <c r="G291" i="2"/>
  <c r="H291" i="2" s="1"/>
  <c r="K291" i="2" s="1"/>
  <c r="Q291" i="2" s="1"/>
  <c r="C302" i="4" s="1"/>
  <c r="G307" i="2"/>
  <c r="H307" i="2" s="1"/>
  <c r="K307" i="2" s="1"/>
  <c r="Q307" i="2" s="1"/>
  <c r="C318" i="4" s="1"/>
  <c r="G323" i="2"/>
  <c r="H323" i="2" s="1"/>
  <c r="K323" i="2" s="1"/>
  <c r="Q323" i="2" s="1"/>
  <c r="C334" i="4" s="1"/>
  <c r="G339" i="2"/>
  <c r="H339" i="2" s="1"/>
  <c r="K339" i="2" s="1"/>
  <c r="Q339" i="2" s="1"/>
  <c r="C350" i="4" s="1"/>
  <c r="G355" i="2"/>
  <c r="H355" i="2" s="1"/>
  <c r="K355" i="2" s="1"/>
  <c r="Q355" i="2" s="1"/>
  <c r="C366" i="4" s="1"/>
  <c r="G371" i="2"/>
  <c r="H371" i="2" s="1"/>
  <c r="K371" i="2" s="1"/>
  <c r="G387" i="2"/>
  <c r="H387" i="2" s="1"/>
  <c r="K387" i="2" s="1"/>
  <c r="G403" i="2"/>
  <c r="H403" i="2" s="1"/>
  <c r="K403" i="2" s="1"/>
  <c r="G739" i="2"/>
  <c r="H739" i="2" s="1"/>
  <c r="K739" i="2" s="1"/>
  <c r="G755" i="2"/>
  <c r="H755" i="2" s="1"/>
  <c r="K755" i="2" s="1"/>
  <c r="G771" i="2"/>
  <c r="H771" i="2" s="1"/>
  <c r="K771" i="2" s="1"/>
  <c r="G787" i="2"/>
  <c r="H787" i="2" s="1"/>
  <c r="K787" i="2" s="1"/>
  <c r="G803" i="2"/>
  <c r="H803" i="2" s="1"/>
  <c r="K803" i="2" s="1"/>
  <c r="G819" i="2"/>
  <c r="H819" i="2" s="1"/>
  <c r="K819" i="2" s="1"/>
  <c r="G851" i="2"/>
  <c r="H851" i="2" s="1"/>
  <c r="K851" i="2" s="1"/>
  <c r="G883" i="2"/>
  <c r="H883" i="2" s="1"/>
  <c r="K883" i="2" s="1"/>
  <c r="G899" i="2"/>
  <c r="H899" i="2" s="1"/>
  <c r="K899" i="2" s="1"/>
  <c r="G915" i="2"/>
  <c r="H915" i="2" s="1"/>
  <c r="K915" i="2" s="1"/>
  <c r="G931" i="2"/>
  <c r="H931" i="2" s="1"/>
  <c r="K931" i="2" s="1"/>
  <c r="G947" i="2"/>
  <c r="H947" i="2" s="1"/>
  <c r="K947" i="2" s="1"/>
  <c r="G963" i="2"/>
  <c r="H963" i="2" s="1"/>
  <c r="K963" i="2" s="1"/>
  <c r="G979" i="2"/>
  <c r="H979" i="2" s="1"/>
  <c r="K979" i="2" s="1"/>
  <c r="G995" i="2"/>
  <c r="H995" i="2" s="1"/>
  <c r="K995" i="2" s="1"/>
  <c r="G1011" i="2"/>
  <c r="H1011" i="2" s="1"/>
  <c r="K1011" i="2" s="1"/>
  <c r="G1027" i="2"/>
  <c r="H1027" i="2" s="1"/>
  <c r="K1027" i="2" s="1"/>
  <c r="G1043" i="2"/>
  <c r="H1043" i="2" s="1"/>
  <c r="K1043" i="2" s="1"/>
  <c r="G1059" i="2"/>
  <c r="H1059" i="2" s="1"/>
  <c r="K1059" i="2" s="1"/>
  <c r="G1075" i="2"/>
  <c r="H1075" i="2" s="1"/>
  <c r="K1075" i="2" s="1"/>
  <c r="G1091" i="2"/>
  <c r="H1091" i="2" s="1"/>
  <c r="K1091" i="2" s="1"/>
  <c r="G1107" i="2"/>
  <c r="H1107" i="2" s="1"/>
  <c r="K1107" i="2" s="1"/>
  <c r="G1123" i="2"/>
  <c r="H1123" i="2" s="1"/>
  <c r="K1123" i="2" s="1"/>
  <c r="G1139" i="2"/>
  <c r="H1139" i="2" s="1"/>
  <c r="K1139" i="2" s="1"/>
  <c r="G1155" i="2"/>
  <c r="H1155" i="2" s="1"/>
  <c r="K1155" i="2" s="1"/>
  <c r="G1219" i="2"/>
  <c r="H1219" i="2" s="1"/>
  <c r="K1219" i="2" s="1"/>
  <c r="G1251" i="2"/>
  <c r="H1251" i="2" s="1"/>
  <c r="K1251" i="2" s="1"/>
  <c r="G1283" i="2"/>
  <c r="H1283" i="2" s="1"/>
  <c r="K1283" i="2" s="1"/>
  <c r="G48" i="2"/>
  <c r="H48" i="2" s="1"/>
  <c r="K48" i="2" s="1"/>
  <c r="Q48" i="2" s="1"/>
  <c r="C59" i="4" s="1"/>
  <c r="G64" i="2"/>
  <c r="H64" i="2" s="1"/>
  <c r="K64" i="2" s="1"/>
  <c r="Q64" i="2" s="1"/>
  <c r="C75" i="4" s="1"/>
  <c r="G80" i="2"/>
  <c r="H80" i="2" s="1"/>
  <c r="K80" i="2" s="1"/>
  <c r="Q80" i="2" s="1"/>
  <c r="C91" i="4" s="1"/>
  <c r="G96" i="2"/>
  <c r="H96" i="2" s="1"/>
  <c r="K96" i="2" s="1"/>
  <c r="Q96" i="2" s="1"/>
  <c r="C107" i="4" s="1"/>
  <c r="G112" i="2"/>
  <c r="H112" i="2" s="1"/>
  <c r="K112" i="2" s="1"/>
  <c r="Q112" i="2" s="1"/>
  <c r="C123" i="4" s="1"/>
  <c r="G128" i="2"/>
  <c r="H128" i="2" s="1"/>
  <c r="K128" i="2" s="1"/>
  <c r="Q128" i="2" s="1"/>
  <c r="C139" i="4" s="1"/>
  <c r="G144" i="2"/>
  <c r="H144" i="2" s="1"/>
  <c r="K144" i="2" s="1"/>
  <c r="Q144" i="2" s="1"/>
  <c r="C155" i="4" s="1"/>
  <c r="G736" i="2"/>
  <c r="H736" i="2" s="1"/>
  <c r="K736" i="2" s="1"/>
  <c r="G752" i="2"/>
  <c r="H752" i="2" s="1"/>
  <c r="K752" i="2" s="1"/>
  <c r="G768" i="2"/>
  <c r="H768" i="2" s="1"/>
  <c r="K768" i="2" s="1"/>
  <c r="G784" i="2"/>
  <c r="H784" i="2" s="1"/>
  <c r="K784" i="2" s="1"/>
  <c r="G800" i="2"/>
  <c r="H800" i="2" s="1"/>
  <c r="K800" i="2" s="1"/>
  <c r="G816" i="2"/>
  <c r="H816" i="2" s="1"/>
  <c r="K816" i="2" s="1"/>
  <c r="G848" i="2"/>
  <c r="H848" i="2" s="1"/>
  <c r="K848" i="2" s="1"/>
  <c r="G880" i="2"/>
  <c r="H880" i="2" s="1"/>
  <c r="K880" i="2" s="1"/>
  <c r="G896" i="2"/>
  <c r="H896" i="2" s="1"/>
  <c r="K896" i="2" s="1"/>
  <c r="G912" i="2"/>
  <c r="H912" i="2" s="1"/>
  <c r="K912" i="2" s="1"/>
  <c r="G928" i="2"/>
  <c r="H928" i="2" s="1"/>
  <c r="K928" i="2" s="1"/>
  <c r="G944" i="2"/>
  <c r="H944" i="2" s="1"/>
  <c r="K944" i="2" s="1"/>
  <c r="G960" i="2"/>
  <c r="H960" i="2" s="1"/>
  <c r="K960" i="2" s="1"/>
  <c r="G976" i="2"/>
  <c r="H976" i="2" s="1"/>
  <c r="K976" i="2" s="1"/>
  <c r="G992" i="2"/>
  <c r="H992" i="2" s="1"/>
  <c r="K992" i="2" s="1"/>
  <c r="G1008" i="2"/>
  <c r="H1008" i="2" s="1"/>
  <c r="K1008" i="2" s="1"/>
  <c r="G1024" i="2"/>
  <c r="H1024" i="2" s="1"/>
  <c r="K1024" i="2" s="1"/>
  <c r="G1040" i="2"/>
  <c r="H1040" i="2" s="1"/>
  <c r="K1040" i="2" s="1"/>
  <c r="G1056" i="2"/>
  <c r="H1056" i="2" s="1"/>
  <c r="K1056" i="2" s="1"/>
  <c r="G1072" i="2"/>
  <c r="H1072" i="2" s="1"/>
  <c r="K1072" i="2" s="1"/>
  <c r="G1088" i="2"/>
  <c r="H1088" i="2" s="1"/>
  <c r="K1088" i="2" s="1"/>
  <c r="G1104" i="2"/>
  <c r="H1104" i="2" s="1"/>
  <c r="K1104" i="2" s="1"/>
  <c r="G1120" i="2"/>
  <c r="H1120" i="2" s="1"/>
  <c r="K1120" i="2" s="1"/>
  <c r="G1136" i="2"/>
  <c r="H1136" i="2" s="1"/>
  <c r="K1136" i="2" s="1"/>
  <c r="G1152" i="2"/>
  <c r="H1152" i="2" s="1"/>
  <c r="K1152" i="2" s="1"/>
  <c r="G41" i="2"/>
  <c r="H41" i="2" s="1"/>
  <c r="K41" i="2" s="1"/>
  <c r="Q41" i="2" s="1"/>
  <c r="C52" i="4" s="1"/>
  <c r="G57" i="2"/>
  <c r="H57" i="2" s="1"/>
  <c r="K57" i="2" s="1"/>
  <c r="Q57" i="2" s="1"/>
  <c r="C68" i="4" s="1"/>
  <c r="G73" i="2"/>
  <c r="H73" i="2" s="1"/>
  <c r="K73" i="2" s="1"/>
  <c r="Q73" i="2" s="1"/>
  <c r="C84" i="4" s="1"/>
  <c r="G105" i="2"/>
  <c r="H105" i="2" s="1"/>
  <c r="K105" i="2" s="1"/>
  <c r="Q105" i="2" s="1"/>
  <c r="C116" i="4" s="1"/>
  <c r="G129" i="2"/>
  <c r="H129" i="2" s="1"/>
  <c r="K129" i="2" s="1"/>
  <c r="Q129" i="2" s="1"/>
  <c r="C140" i="4" s="1"/>
  <c r="G169" i="2"/>
  <c r="H169" i="2" s="1"/>
  <c r="K169" i="2" s="1"/>
  <c r="Q169" i="2" s="1"/>
  <c r="C180" i="4" s="1"/>
  <c r="G201" i="2"/>
  <c r="H201" i="2" s="1"/>
  <c r="K201" i="2" s="1"/>
  <c r="Q201" i="2" s="1"/>
  <c r="C212" i="4" s="1"/>
  <c r="G233" i="2"/>
  <c r="H233" i="2" s="1"/>
  <c r="K233" i="2" s="1"/>
  <c r="Q233" i="2" s="1"/>
  <c r="C244" i="4" s="1"/>
  <c r="G265" i="2"/>
  <c r="H265" i="2" s="1"/>
  <c r="K265" i="2" s="1"/>
  <c r="Q265" i="2" s="1"/>
  <c r="C276" i="4" s="1"/>
  <c r="G305" i="2"/>
  <c r="H305" i="2" s="1"/>
  <c r="K305" i="2" s="1"/>
  <c r="Q305" i="2" s="1"/>
  <c r="C316" i="4" s="1"/>
  <c r="G337" i="2"/>
  <c r="H337" i="2" s="1"/>
  <c r="K337" i="2" s="1"/>
  <c r="Q337" i="2" s="1"/>
  <c r="C348" i="4" s="1"/>
  <c r="G369" i="2"/>
  <c r="H369" i="2" s="1"/>
  <c r="K369" i="2" s="1"/>
  <c r="G401" i="2"/>
  <c r="H401" i="2" s="1"/>
  <c r="K401" i="2" s="1"/>
  <c r="G737" i="2"/>
  <c r="H737" i="2" s="1"/>
  <c r="K737" i="2" s="1"/>
  <c r="G769" i="2"/>
  <c r="H769" i="2" s="1"/>
  <c r="K769" i="2" s="1"/>
  <c r="G801" i="2"/>
  <c r="H801" i="2" s="1"/>
  <c r="K801" i="2" s="1"/>
  <c r="G825" i="2"/>
  <c r="H825" i="2" s="1"/>
  <c r="K825" i="2" s="1"/>
  <c r="G857" i="2"/>
  <c r="H857" i="2" s="1"/>
  <c r="K857" i="2" s="1"/>
  <c r="G897" i="2"/>
  <c r="H897" i="2" s="1"/>
  <c r="K897" i="2" s="1"/>
  <c r="G1017" i="2"/>
  <c r="H1017" i="2" s="1"/>
  <c r="K1017" i="2" s="1"/>
  <c r="G1273" i="2"/>
  <c r="H1273" i="2" s="1"/>
  <c r="K1273" i="2" s="1"/>
  <c r="G1337" i="2"/>
  <c r="H1337" i="2" s="1"/>
  <c r="K1337" i="2" s="1"/>
  <c r="G1243" i="2"/>
  <c r="H1243" i="2" s="1"/>
  <c r="K1243" i="2" s="1"/>
  <c r="G176" i="2"/>
  <c r="H176" i="2" s="1"/>
  <c r="K176" i="2" s="1"/>
  <c r="Q176" i="2" s="1"/>
  <c r="C187" i="4" s="1"/>
  <c r="G224" i="2"/>
  <c r="H224" i="2" s="1"/>
  <c r="K224" i="2" s="1"/>
  <c r="Q224" i="2" s="1"/>
  <c r="C235" i="4" s="1"/>
  <c r="G272" i="2"/>
  <c r="H272" i="2" s="1"/>
  <c r="K272" i="2" s="1"/>
  <c r="Q272" i="2" s="1"/>
  <c r="C283" i="4" s="1"/>
  <c r="G312" i="2"/>
  <c r="H312" i="2" s="1"/>
  <c r="K312" i="2" s="1"/>
  <c r="Q312" i="2" s="1"/>
  <c r="C323" i="4" s="1"/>
  <c r="G360" i="2"/>
  <c r="H360" i="2" s="1"/>
  <c r="K360" i="2" s="1"/>
  <c r="G400" i="2"/>
  <c r="H400" i="2" s="1"/>
  <c r="K400" i="2" s="1"/>
  <c r="H15" i="2" l="1"/>
  <c r="K15" i="2" s="1"/>
  <c r="Q15" i="2" s="1"/>
  <c r="C26" i="4" s="1"/>
  <c r="F7" i="10"/>
  <c r="D16" i="8" s="1"/>
  <c r="J9" i="9"/>
  <c r="B9" i="9"/>
  <c r="A10" i="9"/>
  <c r="B8" i="10"/>
  <c r="A8" i="10"/>
  <c r="F8" i="10" l="1"/>
  <c r="D17" i="8" s="1"/>
  <c r="B10" i="9"/>
  <c r="J10" i="9"/>
  <c r="A11" i="9"/>
  <c r="B9" i="10"/>
  <c r="A9" i="10"/>
  <c r="F9" i="10" l="1"/>
  <c r="D18" i="8" s="1"/>
  <c r="B11" i="9"/>
  <c r="J11" i="9"/>
  <c r="A12" i="9"/>
  <c r="B10" i="10"/>
  <c r="A10" i="10"/>
  <c r="F10" i="10" l="1"/>
  <c r="D19" i="8" s="1"/>
  <c r="J12" i="9"/>
  <c r="B12" i="9"/>
  <c r="A13" i="9"/>
  <c r="B11" i="10"/>
  <c r="A11" i="10"/>
  <c r="F11" i="10" l="1"/>
  <c r="D20" i="8" s="1"/>
  <c r="J13" i="9"/>
  <c r="B13" i="9"/>
  <c r="A14" i="9"/>
  <c r="B12" i="10"/>
  <c r="A12" i="10"/>
  <c r="F12" i="10" l="1"/>
  <c r="D21" i="8" s="1"/>
  <c r="J14" i="9"/>
  <c r="B14" i="9"/>
  <c r="A15" i="9"/>
  <c r="B13" i="10"/>
  <c r="A13" i="10"/>
  <c r="F13" i="10" l="1"/>
  <c r="D22" i="8" s="1"/>
  <c r="J15" i="9"/>
  <c r="B15" i="9"/>
  <c r="A16" i="9"/>
  <c r="B14" i="10"/>
  <c r="A14" i="10"/>
  <c r="F14" i="10" l="1"/>
  <c r="D23" i="8" s="1"/>
  <c r="J16" i="9"/>
  <c r="B16" i="9"/>
  <c r="A17" i="9"/>
  <c r="B15" i="10"/>
  <c r="A15" i="10"/>
  <c r="F15" i="10" l="1"/>
  <c r="D24" i="8" s="1"/>
  <c r="J17" i="9"/>
  <c r="B17" i="9"/>
  <c r="A18" i="9"/>
  <c r="A16" i="10"/>
  <c r="F16" i="10" l="1"/>
  <c r="D25" i="8" s="1"/>
  <c r="B18" i="9"/>
  <c r="J18" i="9"/>
  <c r="A19" i="9"/>
  <c r="A17" i="10"/>
  <c r="F17" i="10" l="1"/>
  <c r="D26" i="8" s="1"/>
  <c r="B19" i="9"/>
  <c r="J19" i="9"/>
  <c r="A20" i="9"/>
  <c r="A18" i="10"/>
  <c r="F18" i="10" l="1"/>
  <c r="D27" i="8" s="1"/>
  <c r="J20" i="9"/>
  <c r="B20" i="9"/>
  <c r="A21" i="9"/>
  <c r="A19" i="10"/>
  <c r="F19" i="10" l="1"/>
  <c r="D28" i="8" s="1"/>
  <c r="J21" i="9"/>
  <c r="B21" i="9"/>
  <c r="A22" i="9"/>
  <c r="A20" i="10"/>
  <c r="F20" i="10" l="1"/>
  <c r="D29" i="8" s="1"/>
  <c r="J22" i="9"/>
  <c r="B22" i="9"/>
  <c r="A23" i="9"/>
  <c r="A21" i="10"/>
  <c r="F21" i="10" s="1"/>
  <c r="D30" i="8" s="1"/>
  <c r="J23" i="9" l="1"/>
  <c r="B23" i="9"/>
  <c r="A24" i="9"/>
  <c r="A22" i="10"/>
  <c r="F22" i="10" l="1"/>
  <c r="D31" i="8" s="1"/>
  <c r="J24" i="9"/>
  <c r="B24" i="9"/>
  <c r="A25" i="9"/>
  <c r="A23" i="10"/>
  <c r="F23" i="10" s="1"/>
  <c r="D32" i="8" s="1"/>
  <c r="J25" i="9" l="1"/>
  <c r="B25" i="9"/>
  <c r="A26" i="9"/>
  <c r="A24" i="10"/>
  <c r="F24" i="10" s="1"/>
  <c r="D33" i="8" s="1"/>
  <c r="B26" i="9" l="1"/>
  <c r="J26" i="9"/>
  <c r="A27" i="9"/>
  <c r="F25" i="10"/>
  <c r="D34" i="8" s="1"/>
  <c r="A25" i="10"/>
  <c r="B27" i="9" l="1"/>
  <c r="J27" i="9"/>
  <c r="A28" i="9"/>
  <c r="F26" i="10"/>
  <c r="D35" i="8" s="1"/>
  <c r="A26" i="10"/>
  <c r="J28" i="9" l="1"/>
  <c r="B28" i="9"/>
  <c r="A29" i="9"/>
  <c r="A27" i="10"/>
  <c r="F27" i="10"/>
  <c r="D36" i="8" s="1"/>
  <c r="J29" i="9" l="1"/>
  <c r="B29" i="9"/>
  <c r="A30" i="9"/>
  <c r="A28" i="10"/>
  <c r="F28" i="10"/>
  <c r="D37" i="8" s="1"/>
  <c r="J30" i="9" l="1"/>
  <c r="B30" i="9"/>
  <c r="A31" i="9"/>
  <c r="A29" i="10"/>
  <c r="F29" i="10"/>
  <c r="D38" i="8" s="1"/>
  <c r="J31" i="9" l="1"/>
  <c r="B31" i="9"/>
  <c r="A32" i="9"/>
  <c r="A30" i="10"/>
  <c r="F30" i="10"/>
  <c r="D39" i="8" s="1"/>
  <c r="J32" i="9" l="1"/>
  <c r="B32" i="9"/>
  <c r="A33" i="9"/>
  <c r="F31" i="10"/>
  <c r="D40" i="8" s="1"/>
  <c r="A31" i="10"/>
  <c r="J33" i="9" l="1"/>
  <c r="B33" i="9"/>
  <c r="A34" i="9"/>
  <c r="F32" i="10"/>
  <c r="D41" i="8" s="1"/>
  <c r="A32" i="10"/>
  <c r="B34" i="9" l="1"/>
  <c r="J34" i="9"/>
  <c r="A35" i="9"/>
  <c r="F33" i="10"/>
  <c r="D42" i="8" s="1"/>
  <c r="A33" i="10"/>
  <c r="B35" i="9" l="1"/>
  <c r="J35" i="9"/>
  <c r="A36" i="9"/>
  <c r="F34" i="10"/>
  <c r="D43" i="8" s="1"/>
  <c r="A34" i="10"/>
  <c r="J36" i="9" l="1"/>
  <c r="B36" i="9"/>
  <c r="A37" i="9"/>
  <c r="A35" i="10"/>
  <c r="F35" i="10"/>
  <c r="D44" i="8" s="1"/>
  <c r="J37" i="9" l="1"/>
  <c r="B37" i="9"/>
  <c r="A38" i="9"/>
  <c r="A36" i="10"/>
  <c r="F36" i="10"/>
  <c r="D45" i="8" s="1"/>
  <c r="J38" i="9" l="1"/>
  <c r="B38" i="9"/>
  <c r="A39" i="9"/>
  <c r="A37" i="10"/>
  <c r="F37" i="10"/>
  <c r="D46" i="8" s="1"/>
  <c r="J39" i="9" l="1"/>
  <c r="B39" i="9"/>
  <c r="A40" i="9"/>
  <c r="A38" i="10"/>
  <c r="F38" i="10"/>
  <c r="D47" i="8" s="1"/>
  <c r="J40" i="9" l="1"/>
  <c r="B40" i="9"/>
  <c r="A41" i="9"/>
  <c r="F39" i="10"/>
  <c r="D48" i="8" s="1"/>
  <c r="A39" i="10"/>
  <c r="J41" i="9" l="1"/>
  <c r="B41" i="9"/>
  <c r="A42" i="9"/>
  <c r="F40" i="10"/>
  <c r="D49" i="8" s="1"/>
  <c r="A40" i="10"/>
  <c r="B42" i="9" l="1"/>
  <c r="J42" i="9"/>
  <c r="A43" i="9"/>
  <c r="F41" i="10"/>
  <c r="D50" i="8" s="1"/>
  <c r="A41" i="10"/>
  <c r="B43" i="9" l="1"/>
  <c r="J43" i="9"/>
  <c r="A44" i="9"/>
  <c r="F42" i="10"/>
  <c r="D51" i="8" s="1"/>
  <c r="A42" i="10"/>
  <c r="J44" i="9" l="1"/>
  <c r="B44" i="9"/>
  <c r="A45" i="9"/>
  <c r="A43" i="10"/>
  <c r="F43" i="10"/>
  <c r="D52" i="8" s="1"/>
  <c r="J45" i="9" l="1"/>
  <c r="B45" i="9"/>
  <c r="A46" i="9"/>
  <c r="A44" i="10"/>
  <c r="F44" i="10"/>
  <c r="D53" i="8" s="1"/>
  <c r="J46" i="9" l="1"/>
  <c r="B46" i="9"/>
  <c r="A47" i="9"/>
  <c r="A45" i="10"/>
  <c r="F45" i="10"/>
  <c r="D54" i="8" s="1"/>
  <c r="J47" i="9" l="1"/>
  <c r="B47" i="9"/>
  <c r="A48" i="9"/>
  <c r="A46" i="10"/>
  <c r="F46" i="10"/>
  <c r="D55" i="8" s="1"/>
  <c r="J48" i="9" l="1"/>
  <c r="B48" i="9"/>
  <c r="A49" i="9"/>
  <c r="F47" i="10"/>
  <c r="D56" i="8" s="1"/>
  <c r="A47" i="10"/>
  <c r="J49" i="9" l="1"/>
  <c r="B49" i="9"/>
  <c r="A50" i="9"/>
  <c r="F48" i="10"/>
  <c r="D57" i="8" s="1"/>
  <c r="A48" i="10"/>
  <c r="B50" i="9" l="1"/>
  <c r="J50" i="9"/>
  <c r="A51" i="9"/>
  <c r="F49" i="10"/>
  <c r="D58" i="8" s="1"/>
  <c r="A49" i="10"/>
  <c r="B51" i="9" l="1"/>
  <c r="J51" i="9"/>
  <c r="F50" i="10"/>
  <c r="D59" i="8" s="1"/>
  <c r="A50" i="10"/>
  <c r="A51" i="10" l="1"/>
  <c r="F51" i="10"/>
  <c r="D6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 Caralt</author>
  </authors>
  <commentList>
    <comment ref="C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Francesc Caralt:</t>
        </r>
        <r>
          <rPr>
            <sz val="9"/>
            <color indexed="81"/>
            <rFont val="Tahoma"/>
            <family val="2"/>
          </rPr>
          <t xml:space="preserve">
Consultar a: http://habitats.mediambient.gencat.cat/mediamb_habitats/AppPHP/cat/el_medi/habitats/lhc.php
</t>
        </r>
      </text>
    </comment>
  </commentList>
</comments>
</file>

<file path=xl/sharedStrings.xml><?xml version="1.0" encoding="utf-8"?>
<sst xmlns="http://schemas.openxmlformats.org/spreadsheetml/2006/main" count="13793" uniqueCount="11165">
  <si>
    <t>CitationCoordinates</t>
  </si>
  <si>
    <t>SecondaryCitationCoordinates</t>
  </si>
  <si>
    <t>X</t>
  </si>
  <si>
    <t>Y</t>
  </si>
  <si>
    <t>Date</t>
  </si>
  <si>
    <t>Taxon</t>
  </si>
  <si>
    <t>Certesa</t>
  </si>
  <si>
    <t>Natura</t>
  </si>
  <si>
    <t>Fenologia</t>
  </si>
  <si>
    <t>Comentari</t>
  </si>
  <si>
    <t>Altitud</t>
  </si>
  <si>
    <t>Autor</t>
  </si>
  <si>
    <t>Localitat</t>
  </si>
  <si>
    <t>Fotografia</t>
  </si>
  <si>
    <t>Plec</t>
  </si>
  <si>
    <t>Sanguisorba minor Scop.</t>
  </si>
  <si>
    <t>OK</t>
  </si>
  <si>
    <t>Francesc Caralt Rafecas</t>
  </si>
  <si>
    <t>41.9151306815076 3.0919602071764096</t>
  </si>
  <si>
    <t>31TEG0762640357</t>
  </si>
  <si>
    <t>Vicia hybrida L.</t>
  </si>
  <si>
    <t>41.91353415149916 3.0924128643430038</t>
  </si>
  <si>
    <t>31TEG0766340180</t>
  </si>
  <si>
    <t>hypochoeris peluda</t>
  </si>
  <si>
    <t>41.91172889322683 3.0859765264281505</t>
  </si>
  <si>
    <t>31TEG0713039979</t>
  </si>
  <si>
    <t>Satureja calamintha (L.) Scheele</t>
  </si>
  <si>
    <t>Ranunculus parviflorus L. in Loefl.</t>
  </si>
  <si>
    <t>41.90923639514774 3.091851195903451</t>
  </si>
  <si>
    <t>31TEG0761739703</t>
  </si>
  <si>
    <t>Poa bulbosa L.</t>
  </si>
  <si>
    <t>41.914303367400706 3.0754262527469685</t>
  </si>
  <si>
    <t>31TEG0625440264</t>
  </si>
  <si>
    <t>Fraxinus angustifolia Vahl</t>
  </si>
  <si>
    <t>false</t>
  </si>
  <si>
    <t>41.91170721023676 3.09312739406117</t>
  </si>
  <si>
    <t>31TEG0772339977</t>
  </si>
  <si>
    <t>Rosa sempervirens L.</t>
  </si>
  <si>
    <t>41.90914854 3.09229453</t>
  </si>
  <si>
    <t>31TEG0765439693</t>
  </si>
  <si>
    <t>Daphne gnidium L.</t>
  </si>
  <si>
    <t>siscucar</t>
  </si>
  <si>
    <t>41.91173814494831 3.0856571288481986</t>
  </si>
  <si>
    <t>31TEG0710339980</t>
  </si>
  <si>
    <t>Tamus communis L.</t>
  </si>
  <si>
    <t>Bellis perennis L.</t>
  </si>
  <si>
    <t>41.91404643105065 3.0751765485175566</t>
  </si>
  <si>
    <t>31TEG0623440235</t>
  </si>
  <si>
    <t>Fumaria capreolata L.</t>
  </si>
  <si>
    <t>41.90996346626412 3.0879339739133576</t>
  </si>
  <si>
    <t>31TEG0729239783</t>
  </si>
  <si>
    <t>Rorippa nasturtium-aquaticum (L.) Hayek</t>
  </si>
  <si>
    <t>41.91061556339264 3.0936920642852783</t>
  </si>
  <si>
    <t>31TEG0777039856</t>
  </si>
  <si>
    <t>Mentha aquatica L.</t>
  </si>
  <si>
    <t>41.91168362225754 3.093587581141919</t>
  </si>
  <si>
    <t>31TEG0776139974</t>
  </si>
  <si>
    <t>Salvia verbenaca L.</t>
  </si>
  <si>
    <t>41.91409186942663 3.0751179349575675</t>
  </si>
  <si>
    <t>31TEG0622940240</t>
  </si>
  <si>
    <t>Carduus tenuiflorus Curtis</t>
  </si>
  <si>
    <t>41.90952482236404 3.0904337567750337</t>
  </si>
  <si>
    <t>31TEG0750039734</t>
  </si>
  <si>
    <t>Cardamine hirsuta L.</t>
  </si>
  <si>
    <t>41.90947960216655 3.088644663606935</t>
  </si>
  <si>
    <t>31TEG0735139729</t>
  </si>
  <si>
    <t>Corylus avellana L.</t>
  </si>
  <si>
    <t>Melissa officinalis L.</t>
  </si>
  <si>
    <t>41.91195196316765 3.086096909355467</t>
  </si>
  <si>
    <t>31TEG0714040004</t>
  </si>
  <si>
    <t>Potentilla reptans L.</t>
  </si>
  <si>
    <t>41.90942971807009 3.0904481458669455</t>
  </si>
  <si>
    <t>31TEG0750139724</t>
  </si>
  <si>
    <t>Lathyrus sphaericus Retz.</t>
  </si>
  <si>
    <t>41.91451463699482 3.0754140216576604</t>
  </si>
  <si>
    <t>31TEG0625340287</t>
  </si>
  <si>
    <t>Calendula arvensis L.</t>
  </si>
  <si>
    <t>Arum italicum Mill.</t>
  </si>
  <si>
    <t>41.91100643737142 3.086169860790062</t>
  </si>
  <si>
    <t>31TEG0714639899</t>
  </si>
  <si>
    <t>Veronica officinalis L.</t>
  </si>
  <si>
    <t>estolonifera</t>
  </si>
  <si>
    <t>41.91440550903196 3.075910343268762</t>
  </si>
  <si>
    <t>31TEG0629540275</t>
  </si>
  <si>
    <t>Geranium columbinum L.</t>
  </si>
  <si>
    <t>41.911372103255765 3.09428631967942</t>
  </si>
  <si>
    <t>31TEG0781939940</t>
  </si>
  <si>
    <t>Galium aparine L.</t>
  </si>
  <si>
    <t>41.91273067376899 3.0921671520159664</t>
  </si>
  <si>
    <t>31TEG0764340090</t>
  </si>
  <si>
    <t>Cistus monspeliensis L.</t>
  </si>
  <si>
    <t>41.9116004094521 3.0928216145666005</t>
  </si>
  <si>
    <t>31TEG0769739965</t>
  </si>
  <si>
    <t>Ranunculus bulbosus L.</t>
  </si>
  <si>
    <t>41.90919727674257 3.0918961578111936</t>
  </si>
  <si>
    <t>31TEG0762139698</t>
  </si>
  <si>
    <t>Erophila verna (L.) F. Chev. subsp. praecox (Steven) P. Fourn.</t>
  </si>
  <si>
    <t>41.92272119572749 3.072916519161902</t>
  </si>
  <si>
    <t>31TEG0604641198</t>
  </si>
  <si>
    <t>Thapsia villosa L.</t>
  </si>
  <si>
    <t>41.91427773619789 3.0903116358302083</t>
  </si>
  <si>
    <t>31TEG0748940262</t>
  </si>
  <si>
    <t>Hypochoeris glabra L.</t>
  </si>
  <si>
    <t>Viola alba Bess. subsp. dehnhardtii (Ten.) W. Becker</t>
  </si>
  <si>
    <t>41.91057128169823 3.0864919568638327</t>
  </si>
  <si>
    <t>31TEG0717339850</t>
  </si>
  <si>
    <t>Verbascum pulverulentum Vill.</t>
  </si>
  <si>
    <t>41.91459596157074 3.0912190675735474</t>
  </si>
  <si>
    <t>31TEG0756440298</t>
  </si>
  <si>
    <t>Aster pilosus Willd.</t>
  </si>
  <si>
    <t>41.90915593743337 3.091882696133854</t>
  </si>
  <si>
    <t>31TEG0762039694</t>
  </si>
  <si>
    <t>Geranium rotundifolium L.</t>
  </si>
  <si>
    <t>41.91461518388903 3.0800969338076234</t>
  </si>
  <si>
    <t>31TEG0664240299</t>
  </si>
  <si>
    <t>Ranunculus muricatus L.</t>
  </si>
  <si>
    <t>41.90915107727051 3.092297315597534</t>
  </si>
  <si>
    <t>Campanula trachelium L.</t>
  </si>
  <si>
    <t>41.91254202558155 3.0945592203165084</t>
  </si>
  <si>
    <t>31TEG0784140070</t>
  </si>
  <si>
    <t>Crepis sancta (L.) Bornm. subsp. sancta</t>
  </si>
  <si>
    <t>41.90948990936428 3.094180316347396</t>
  </si>
  <si>
    <t>31TEG0781039731</t>
  </si>
  <si>
    <t>Ranunculus repens L.</t>
  </si>
  <si>
    <t>41.90959715788524 3.090882832660738</t>
  </si>
  <si>
    <t>31TEG0753739742</t>
  </si>
  <si>
    <t>Linaria pelisseriana (L.) Mill.</t>
  </si>
  <si>
    <t>41.91478554520986 3.0906298434547477</t>
  </si>
  <si>
    <t>31TEG0751540319</t>
  </si>
  <si>
    <t>Chrysanthemum segetum L.</t>
  </si>
  <si>
    <t>41.914827090605456 3.075485545390108</t>
  </si>
  <si>
    <t>31TEG0625940322</t>
  </si>
  <si>
    <t>Erodium moschatum (L.) L'HÃ©r. in Ait.</t>
  </si>
  <si>
    <t>41.91175296103955 3.0932642212038948</t>
  </si>
  <si>
    <t>31TEG0773439982</t>
  </si>
  <si>
    <t>Euphorbia helioscopia L.</t>
  </si>
  <si>
    <t>Cerastium glomeratum Thuill.</t>
  </si>
  <si>
    <t>41.90985704307192 3.088471105421895</t>
  </si>
  <si>
    <t>31TEG0733739771</t>
  </si>
  <si>
    <t>Catapodium rigidum (L.) F.T. Hubbard</t>
  </si>
  <si>
    <t>41.910088541922576 3.0874647341928405</t>
  </si>
  <si>
    <t>31TEG0725339797</t>
  </si>
  <si>
    <t>Trifolium pratense L.</t>
  </si>
  <si>
    <t>41.91475584682043 3.090808902995862</t>
  </si>
  <si>
    <t>31TEG0753040315</t>
  </si>
  <si>
    <t>41.911215135626875 3.0856748521037294</t>
  </si>
  <si>
    <t>31TEG0710539922</t>
  </si>
  <si>
    <t>Senecio lividus L.</t>
  </si>
  <si>
    <t>41.909659742093325 3.0943392914985854</t>
  </si>
  <si>
    <t>31TEG0782339750</t>
  </si>
  <si>
    <t>Pistacia lentiscus L.</t>
  </si>
  <si>
    <t>Poa annua L.</t>
  </si>
  <si>
    <t>Anthemis arvensis L.</t>
  </si>
  <si>
    <t>41.9115782475813 3.0859114355959014</t>
  </si>
  <si>
    <t>31TEG0712439962</t>
  </si>
  <si>
    <t>Aquilegia vulgaris L.</t>
  </si>
  <si>
    <t>Sherardia arvensis L.</t>
  </si>
  <si>
    <t>41.91456880048811 3.0786330055928595</t>
  </si>
  <si>
    <t>31TEG0652040293</t>
  </si>
  <si>
    <t>Plantago media L.</t>
  </si>
  <si>
    <t>41.911735543640546 3.0926094962376007</t>
  </si>
  <si>
    <t>31TEG0768039980</t>
  </si>
  <si>
    <t>Asparagus acutifolius L.</t>
  </si>
  <si>
    <t>41.911601430293935 3.0858610549591465</t>
  </si>
  <si>
    <t>31TEG0712039965</t>
  </si>
  <si>
    <t>Melica minuta L.</t>
  </si>
  <si>
    <t>41.91341750300593 3.091952990145863</t>
  </si>
  <si>
    <t>31TEG0762540167</t>
  </si>
  <si>
    <t>Dorycnium pentaphyllum Scop.</t>
  </si>
  <si>
    <t>Aristolochia rotunda L.</t>
  </si>
  <si>
    <t>41.91283782567839 3.091919649169435</t>
  </si>
  <si>
    <t>31TEG0762240102</t>
  </si>
  <si>
    <t>Lavandula stoechas L. subsp. stoechas</t>
  </si>
  <si>
    <t>41.91427673836294 3.074722910552743</t>
  </si>
  <si>
    <t>31TEG0619640261</t>
  </si>
  <si>
    <t>Geranium molle L.</t>
  </si>
  <si>
    <t>41.91409722232753 3.0754142570578464</t>
  </si>
  <si>
    <t>31TEG0625440241</t>
  </si>
  <si>
    <t>Stachys arvensis (L.) L.</t>
  </si>
  <si>
    <t>41.914827087843506 3.090492691050505</t>
  </si>
  <si>
    <t>31TEG0750440323</t>
  </si>
  <si>
    <t>41.911453329834586 3.086184619122236</t>
  </si>
  <si>
    <t>31TEG0714739948</t>
  </si>
  <si>
    <t>Geum urbanum L.</t>
  </si>
  <si>
    <t>41.912315549071415 3.094102146723565</t>
  </si>
  <si>
    <t>31TEG0780440045</t>
  </si>
  <si>
    <t>Limodorum abortivum (L.) Swartz</t>
  </si>
  <si>
    <t>41.91445134041073 3.084397133808376</t>
  </si>
  <si>
    <t>31TEG0699840281</t>
  </si>
  <si>
    <t>Smilax aspera L.</t>
  </si>
  <si>
    <t>41.90984111722942 3.088154427471149</t>
  </si>
  <si>
    <t>31TEG0731139769</t>
  </si>
  <si>
    <t>Prunus avium (L.) L.</t>
  </si>
  <si>
    <t>41.91182984381827 3.09255085621328</t>
  </si>
  <si>
    <t>31TEG0767539991</t>
  </si>
  <si>
    <t>Quercus ilex L. subsp. ilex</t>
  </si>
  <si>
    <t>41.91489252607261 3.0906698998114055</t>
  </si>
  <si>
    <t>31TEG0751940330</t>
  </si>
  <si>
    <t>Trifolium campestre Schreb. in Sturm</t>
  </si>
  <si>
    <t>Ruscus aculeatus L.</t>
  </si>
  <si>
    <t>41.91067322271648 3.0864613261916096</t>
  </si>
  <si>
    <t>31TEG0717039862</t>
  </si>
  <si>
    <t>Cornus sanguinea L.</t>
  </si>
  <si>
    <t>41.91150757654383 3.086164181220688</t>
  </si>
  <si>
    <t>31TEG0714539954</t>
  </si>
  <si>
    <t>41.91309001614763 3.0918276794116673</t>
  </si>
  <si>
    <t>31TEG0761540130</t>
  </si>
  <si>
    <t>Erica arborea L.</t>
  </si>
  <si>
    <t>41.90934695995159 3.0886839777845956</t>
  </si>
  <si>
    <t>31TEG0735539715</t>
  </si>
  <si>
    <t>Sanicula europaea L.</t>
  </si>
  <si>
    <t>41.91171063353453 3.0932408793207467</t>
  </si>
  <si>
    <t>31TEG0773239977</t>
  </si>
  <si>
    <t>Psoralea bituminosa L.</t>
  </si>
  <si>
    <t>41.91007037953492 3.093971696013048</t>
  </si>
  <si>
    <t>31TEG0779339795</t>
  </si>
  <si>
    <t>Ulmus minor Mill.</t>
  </si>
  <si>
    <t>41.90975387705442 3.094341814452171</t>
  </si>
  <si>
    <t>31TEG0782439760</t>
  </si>
  <si>
    <t>Lonicera implexa Ait.</t>
  </si>
  <si>
    <t>Polystichum setiferum (Forsk.) Woynar</t>
  </si>
  <si>
    <t>41.91174983250177 3.094494482327888</t>
  </si>
  <si>
    <t>31TEG0783639982</t>
  </si>
  <si>
    <t>Geranium robertianum L. subsp. purpureum (Vill.) Nyman</t>
  </si>
  <si>
    <t>41.91481184366962 3.079584709038771</t>
  </si>
  <si>
    <t>31TEG0659940321</t>
  </si>
  <si>
    <t>Rumex acetosella L. subsp. angiocarpus Murb.</t>
  </si>
  <si>
    <t>41.91466044201567 3.079334031930601</t>
  </si>
  <si>
    <t>31TEG0657940304</t>
  </si>
  <si>
    <t>Valerianella microcarpa Loisel.</t>
  </si>
  <si>
    <t>41.91064862637975 3.086509643536106</t>
  </si>
  <si>
    <t>31TEG0717439859</t>
  </si>
  <si>
    <t>Asplenium trichomanes L.</t>
  </si>
  <si>
    <t>41.914411423070405 3.0824774319595205</t>
  </si>
  <si>
    <t>31TEG0683940276</t>
  </si>
  <si>
    <t>Bromus rubens L.</t>
  </si>
  <si>
    <t>Reseda phyteuma L.</t>
  </si>
  <si>
    <t>41.91158088541514 3.0858505631868605</t>
  </si>
  <si>
    <t>31TEG0711939962</t>
  </si>
  <si>
    <t>Alnus glutinosa (L.) Gaertn.</t>
  </si>
  <si>
    <t>41.914935799546285 3.0903996370913407</t>
  </si>
  <si>
    <t>31TEG0749640335</t>
  </si>
  <si>
    <t>Juncus bufonius L.</t>
  </si>
  <si>
    <t>41.909626597736796 3.0888644132351764</t>
  </si>
  <si>
    <t>31TEG0736939746</t>
  </si>
  <si>
    <t>Juncus tenageia L.</t>
  </si>
  <si>
    <t>41.91180413275643 3.0928249314890635</t>
  </si>
  <si>
    <t>31TEG0769839988</t>
  </si>
  <si>
    <t>Coriaria myrtifolia L.</t>
  </si>
  <si>
    <t>41.91093134664 3.0934316828479664</t>
  </si>
  <si>
    <t>31TEG0774839891</t>
  </si>
  <si>
    <t>Acanthus mollis L.</t>
  </si>
  <si>
    <t>41.91479575065852 3.082616745039028</t>
  </si>
  <si>
    <t>31TEG0685140319</t>
  </si>
  <si>
    <t>Carthamus lanatus L.</t>
  </si>
  <si>
    <t>41.91505639236989 3.075615293469298</t>
  </si>
  <si>
    <t>31TEG0627040347</t>
  </si>
  <si>
    <t>Silybum marianum (L.) Gaertn.</t>
  </si>
  <si>
    <t>41.91020406797338 3.086846480162427</t>
  </si>
  <si>
    <t>31TEG0720239810</t>
  </si>
  <si>
    <t>Vicia parviflora Cav.</t>
  </si>
  <si>
    <t>Sisymbrium officinale (L.) Scop.</t>
  </si>
  <si>
    <t>41.91053886092787 3.086427031707628</t>
  </si>
  <si>
    <t>31TEG0716739847</t>
  </si>
  <si>
    <t>41.911590942514025 3.094225515013383</t>
  </si>
  <si>
    <t>31TEG0781439964</t>
  </si>
  <si>
    <t>Stellaria media (L.) Vill.</t>
  </si>
  <si>
    <t>41.91160158891396 3.0935716140263185</t>
  </si>
  <si>
    <t>31TEG0776039965</t>
  </si>
  <si>
    <t>Rubus ulmifolius Schott</t>
  </si>
  <si>
    <t>41.91491974025059 3.080254461992521</t>
  </si>
  <si>
    <t>31TEG0665540333</t>
  </si>
  <si>
    <t>Trifolium nigrescens Viv.</t>
  </si>
  <si>
    <t>41.909942702176856 3.0875474503968214</t>
  </si>
  <si>
    <t>31TEG0726039781</t>
  </si>
  <si>
    <t>Juncus effusus L.</t>
  </si>
  <si>
    <t>41.914973160215105 3.0802093352442026</t>
  </si>
  <si>
    <t>31TEG0665140338</t>
  </si>
  <si>
    <t>Urospermum dalechampii (L.) Scop. ex F. W. Schmidt</t>
  </si>
  <si>
    <t>41.914098694410534 3.0914834596130683</t>
  </si>
  <si>
    <t>31TEG0758640242</t>
  </si>
  <si>
    <t>Calicotome spinosa (L.) Link</t>
  </si>
  <si>
    <t>41.90964147000104 3.089014958190866</t>
  </si>
  <si>
    <t>31TEG0738239747</t>
  </si>
  <si>
    <t>Veronica arvensis L.</t>
  </si>
  <si>
    <t>41.91449132232604 3.0786651215700016</t>
  </si>
  <si>
    <t>31TEG0652340285</t>
  </si>
  <si>
    <t>Vicia sativa L.</t>
  </si>
  <si>
    <t>41.90992506894565 3.0940887017501617</t>
  </si>
  <si>
    <t>31TEG0780339779</t>
  </si>
  <si>
    <t>Trifolium angustifolium L.</t>
  </si>
  <si>
    <t>41.911791400519945 3.0859155688427213</t>
  </si>
  <si>
    <t>31TEG0712539986</t>
  </si>
  <si>
    <t>Veronica persica Poiret in Lam.</t>
  </si>
  <si>
    <t>41.91184489177027 3.086123686231855</t>
  </si>
  <si>
    <t>31TEG0714239992</t>
  </si>
  <si>
    <t>Bryonia cretica L. subsp. dioica (Jacq.) Tutin</t>
  </si>
  <si>
    <t>41.90875971008346 3.093005571500111</t>
  </si>
  <si>
    <t>31TEG0771339650</t>
  </si>
  <si>
    <t>Ulex parviflorus Pourr.</t>
  </si>
  <si>
    <t>41.91026416843889 3.0885380952296537</t>
  </si>
  <si>
    <t>31TEG0734239816</t>
  </si>
  <si>
    <t>Rumex pulcher L.</t>
  </si>
  <si>
    <t>41.91390341031301 3.0917379358359307</t>
  </si>
  <si>
    <t>31TEG0760740221</t>
  </si>
  <si>
    <t>Cistus salviifolius L.</t>
  </si>
  <si>
    <t>41.911783977704445 3.0861923038468904</t>
  </si>
  <si>
    <t>31TEG0714839985</t>
  </si>
  <si>
    <t>Crataegus monogyna Jacq.</t>
  </si>
  <si>
    <t>41.90970936815031 3.0876808771513677</t>
  </si>
  <si>
    <t>31TEG0727139755</t>
  </si>
  <si>
    <t>Brachypodium sylvaticum (Huds.) Beauv.</t>
  </si>
  <si>
    <t>41.9093224346241 3.092068726305141</t>
  </si>
  <si>
    <t>31TEG0763539712</t>
  </si>
  <si>
    <t>Dianthus armeria L.</t>
  </si>
  <si>
    <t>41.911855633894405 3.0943240627223485</t>
  </si>
  <si>
    <t>31TEG0782239994</t>
  </si>
  <si>
    <t>Anchusa arvensis (L.) Bieb.</t>
  </si>
  <si>
    <t>41.9147038666753 3.090270488291951</t>
  </si>
  <si>
    <t>31TEG0748540309</t>
  </si>
  <si>
    <t>41.9096508885793 3.0887461778767733</t>
  </si>
  <si>
    <t>31TEG0736039748</t>
  </si>
  <si>
    <t>Veronica serpyllifolia L. subsp. serpyllifolia</t>
  </si>
  <si>
    <t>41.914508636272785 3.081794886623621</t>
  </si>
  <si>
    <t>31TEG0678340287</t>
  </si>
  <si>
    <t>Linum usitatissimum L. subsp. angustifolium (Huds.) Thell.</t>
  </si>
  <si>
    <t>41.91514524788551 3.0763242526803767</t>
  </si>
  <si>
    <t>31TEG0632940357</t>
  </si>
  <si>
    <t>Erodium cicutarium (L.) L'HÃ©r. in Ait.</t>
  </si>
  <si>
    <t>41.91453695297241 3.0838698148727417</t>
  </si>
  <si>
    <t>31TEG0695540290</t>
  </si>
  <si>
    <t>Senecio inaequidens DC.</t>
  </si>
  <si>
    <t>41.91107653699241 3.093550399691879</t>
  </si>
  <si>
    <t>31TEG0775839907</t>
  </si>
  <si>
    <t>41.91421820498035 3.0912066747106794</t>
  </si>
  <si>
    <t>31TEG0756340256</t>
  </si>
  <si>
    <t>Carex flacca Schreber subsp. flacca</t>
  </si>
  <si>
    <t>Euphorbia peplus L.</t>
  </si>
  <si>
    <t>41.914417784648286 3.0912405274902666</t>
  </si>
  <si>
    <t>31TEG0756640278</t>
  </si>
  <si>
    <t>Echium vulgare L.</t>
  </si>
  <si>
    <t>41.90929045425024 3.0937521697682784</t>
  </si>
  <si>
    <t>31TEG0777539709</t>
  </si>
  <si>
    <t>Dorycnium hirsutum (L.) Ser. in DC.</t>
  </si>
  <si>
    <t>41.90989771011631 3.0881954468994532</t>
  </si>
  <si>
    <t>31TEG0731439776</t>
  </si>
  <si>
    <t>Populus tremula L.</t>
  </si>
  <si>
    <t>41.91461303043783 3.0807502504751665</t>
  </si>
  <si>
    <t>31TEG0669640299</t>
  </si>
  <si>
    <t>Euphorbia exigua L.</t>
  </si>
  <si>
    <t>41.9099535892113 3.0940410666460614</t>
  </si>
  <si>
    <t>31TEG0779939782</t>
  </si>
  <si>
    <t>Sonchus asper (L.) Hill subsp. asper</t>
  </si>
  <si>
    <t>41.91167005805684 3.094401437817793</t>
  </si>
  <si>
    <t>31TEG0782839973</t>
  </si>
  <si>
    <t>Umbilicus rupestris (Salisb.) Dandy</t>
  </si>
  <si>
    <t>41.91125310519404 3.0872309661842037</t>
  </si>
  <si>
    <t>31TEG0723439926</t>
  </si>
  <si>
    <t>41.91455689825692 3.0824372936155897</t>
  </si>
  <si>
    <t>31TEG0683640292</t>
  </si>
  <si>
    <t>Mentha suaveolens Ehrh.</t>
  </si>
  <si>
    <t>41.90850342597367 3.093399468353237</t>
  </si>
  <si>
    <t>31TEG0774639621</t>
  </si>
  <si>
    <t>Pinus pinea L.</t>
  </si>
  <si>
    <t>41.91495558562689 3.0757875773237053</t>
  </si>
  <si>
    <t>31TEG0628440336</t>
  </si>
  <si>
    <t>Marrubium vulgare L.</t>
  </si>
  <si>
    <t>41.91135558253826 3.093255882717325</t>
  </si>
  <si>
    <t>31TEG0773339938</t>
  </si>
  <si>
    <t>Urtica urens L.</t>
  </si>
  <si>
    <t>41.91000737689155 3.0890665337179897</t>
  </si>
  <si>
    <t>31TEG0738639788</t>
  </si>
  <si>
    <t>Quercus coccifera L.</t>
  </si>
  <si>
    <t>41.914518621549256 3.0742831937381987</t>
  </si>
  <si>
    <t>31TEG0616040288</t>
  </si>
  <si>
    <t>Eruca vesicaria (L.) Cav. subsp. sativa (Mill.) Thell. in Hegi</t>
  </si>
  <si>
    <t>mirar fruit</t>
  </si>
  <si>
    <t>Vicia peregrina L.</t>
  </si>
  <si>
    <t>41.911966137862414 3.0862085122075413</t>
  </si>
  <si>
    <t>31TEG0714940005</t>
  </si>
  <si>
    <t>Scirpus holoschoenus L.</t>
  </si>
  <si>
    <t>41.9105856406648 3.092948183277803</t>
  </si>
  <si>
    <t>31TEG0770839852</t>
  </si>
  <si>
    <t>Barlia robertiana (Loisel.) Greuter</t>
  </si>
  <si>
    <t>41.91045972768676 3.0890512312486424</t>
  </si>
  <si>
    <t>31TEG0738539838</t>
  </si>
  <si>
    <t>Ranunculus acris L. subsp. despectus LaÃ­nz</t>
  </si>
  <si>
    <t>41.91399610506549 3.091135273180592</t>
  </si>
  <si>
    <t>31TEG0755740231</t>
  </si>
  <si>
    <t>Lythrum hyssopifolia L.</t>
  </si>
  <si>
    <t>41.91378593444824 3.0918467044830322</t>
  </si>
  <si>
    <t>31TEG0761640208</t>
  </si>
  <si>
    <t>Odontides luteus (L.) Clairville</t>
  </si>
  <si>
    <t>41.91272337112138 3.092003482668567</t>
  </si>
  <si>
    <t>31TEG0762940090</t>
  </si>
  <si>
    <t>Erica scoparia L.</t>
  </si>
  <si>
    <t>41.91512070770348 3.0902267560028265</t>
  </si>
  <si>
    <t>31TEG0748240356</t>
  </si>
  <si>
    <t>Quercus suber L.</t>
  </si>
  <si>
    <t>41.91400758287891 3.0911322627883684</t>
  </si>
  <si>
    <t>31TEG0755740232</t>
  </si>
  <si>
    <t>Spergularia rubra (L.) J. et C. Presl</t>
  </si>
  <si>
    <t>41.9118264837121 3.086055682462718</t>
  </si>
  <si>
    <t>31TEG0713639990</t>
  </si>
  <si>
    <t>41.91010485284992 3.093858648796043</t>
  </si>
  <si>
    <t>31TEG0778439799</t>
  </si>
  <si>
    <t>Ranunculus ficaria L. subsp. ficariiformis Rouy et Fouc.</t>
  </si>
  <si>
    <t>41.910507477254136 3.0936675616242035</t>
  </si>
  <si>
    <t>31TEG0776839844</t>
  </si>
  <si>
    <t>Antirrhinum orontium L.</t>
  </si>
  <si>
    <t>41.90951247574095 3.0943438261057477</t>
  </si>
  <si>
    <t>31TEG0782439733</t>
  </si>
  <si>
    <t>Carex pendula Huds.</t>
  </si>
  <si>
    <t>41.90998344718593 3.0879783993284753</t>
  </si>
  <si>
    <t>31TEG0729639785</t>
  </si>
  <si>
    <t>41.90960767087958 3.093927275590009</t>
  </si>
  <si>
    <t>31TEG0778939744</t>
  </si>
  <si>
    <t>Taraxacum officinale Weber in Wiggers</t>
  </si>
  <si>
    <t>41.91350816441514 3.091809109683415</t>
  </si>
  <si>
    <t>31TEG0761340177</t>
  </si>
  <si>
    <t>Arbutus unedo L.</t>
  </si>
  <si>
    <t>Urospermum picroides (L.) Scop. ex F. W. Schmidt</t>
  </si>
  <si>
    <t>41.91174123233384 3.093726216345944</t>
  </si>
  <si>
    <t>31TEG0777239981</t>
  </si>
  <si>
    <t>Fumaria officinalis L.</t>
  </si>
  <si>
    <t>41.914149995126365 3.075352746820537</t>
  </si>
  <si>
    <t>31TEG0624840247</t>
  </si>
  <si>
    <t>Muscari comosum (L.) Mill.</t>
  </si>
  <si>
    <t>41.91434788786914 3.081330410758131</t>
  </si>
  <si>
    <t>31TEG0674440269</t>
  </si>
  <si>
    <t>Mentha pulegium L.</t>
  </si>
  <si>
    <t>41.9138896848253 3.090883903365752</t>
  </si>
  <si>
    <t>31TEG0753640219</t>
  </si>
  <si>
    <t>Ornithopus compressus L.</t>
  </si>
  <si>
    <t>Inula viscosa (L.) Ait.</t>
  </si>
  <si>
    <t>41.9116474880529 3.0936533293498956</t>
  </si>
  <si>
    <t>31TEG0776639970</t>
  </si>
  <si>
    <t>Lamium hybridum Vill. subsp. hybridum</t>
  </si>
  <si>
    <t>41.91166772843061 3.093585005304931</t>
  </si>
  <si>
    <t>31TEG0776139973</t>
  </si>
  <si>
    <t>Mercurialis annua L.</t>
  </si>
  <si>
    <t>Origanum vulgare L.</t>
  </si>
  <si>
    <t>41.911049803404076 3.0933301394330606</t>
  </si>
  <si>
    <t>31TEG0774039904</t>
  </si>
  <si>
    <t>Lamium album L.</t>
  </si>
  <si>
    <t>41.91337539810121 3.091754103164177</t>
  </si>
  <si>
    <t>31TEG0760940162</t>
  </si>
  <si>
    <t>Clematis flammula L.</t>
  </si>
  <si>
    <t>41.909835196076926 3.0943612151528463</t>
  </si>
  <si>
    <t>31TEG0782539769</t>
  </si>
  <si>
    <t>Phillyrea latifolia L.</t>
  </si>
  <si>
    <t>41.91495643803475 3.0800462104175366</t>
  </si>
  <si>
    <t>31TEG0663840337</t>
  </si>
  <si>
    <t>Scorpiurus muricatus L.</t>
  </si>
  <si>
    <t>41.912655515518914 3.092222674737501</t>
  </si>
  <si>
    <t>31TEG0764840082</t>
  </si>
  <si>
    <t>Quercus cerrioides Willk. et Costa</t>
  </si>
  <si>
    <t>41.910566285051374 3.086427542675433</t>
  </si>
  <si>
    <t>31TEG0716739850</t>
  </si>
  <si>
    <t>Festuca heterophylla Lam.</t>
  </si>
  <si>
    <t>41.914421570078495 3.0825139387539555</t>
  </si>
  <si>
    <t>31TEG0684240277</t>
  </si>
  <si>
    <t>Bromus madritensis L.</t>
  </si>
  <si>
    <t>Silene gallica L.</t>
  </si>
  <si>
    <t>41.909882636423035 3.0874108302593464</t>
  </si>
  <si>
    <t>31TEG0724939774</t>
  </si>
  <si>
    <t>Sambucus ebulus L.</t>
  </si>
  <si>
    <t>41.914504908366816 3.082455262137382</t>
  </si>
  <si>
    <t>31TEG0683740287</t>
  </si>
  <si>
    <t>Convolvulus arvensis L.</t>
  </si>
  <si>
    <t>41.913996557226795 3.0909430010337875</t>
  </si>
  <si>
    <t>31TEG0754140231</t>
  </si>
  <si>
    <t>Avena sativa L.</t>
  </si>
  <si>
    <t>41.909431982819314 3.090247395029412</t>
  </si>
  <si>
    <t>31TEG0748439724</t>
  </si>
  <si>
    <t>Myosotis discolor Pers.</t>
  </si>
  <si>
    <t>41.90932554734261 3.089458168049928</t>
  </si>
  <si>
    <t>31TEG0741939712</t>
  </si>
  <si>
    <t>Castanea sativa Mill.</t>
  </si>
  <si>
    <t>41.91149047367872 3.092966848781029</t>
  </si>
  <si>
    <t>31TEG0770939953</t>
  </si>
  <si>
    <t>Brachypodium retusum (Pers.) Beauv.</t>
  </si>
  <si>
    <t>41.91168480513812 3.0927456954419803</t>
  </si>
  <si>
    <t>31TEG0769139974</t>
  </si>
  <si>
    <t>41.9117854786621 3.086044610574765</t>
  </si>
  <si>
    <t>31TEG0713539985</t>
  </si>
  <si>
    <t>Symphytum tuberosum L.</t>
  </si>
  <si>
    <t>41.91195662116854 3.094510615280798</t>
  </si>
  <si>
    <t>31TEG0783740005</t>
  </si>
  <si>
    <t>Medicago arabica (L.) Huds.</t>
  </si>
  <si>
    <t>41.91197604807296 3.09449390609408</t>
  </si>
  <si>
    <t>31TEG0783640007</t>
  </si>
  <si>
    <t>Polypodium vulgare L.</t>
  </si>
  <si>
    <t>41.907605319235756 3.0878541701040154</t>
  </si>
  <si>
    <t>31TEG0728639521</t>
  </si>
  <si>
    <t>41.912179137797175 3.086039966450797</t>
  </si>
  <si>
    <t>31TEG0713540029</t>
  </si>
  <si>
    <t>Conopodium majus</t>
  </si>
  <si>
    <t>41.91485682128799 3.074813636673477</t>
  </si>
  <si>
    <t>31TEG0620440325</t>
  </si>
  <si>
    <t>Plantago coronopus L.</t>
  </si>
  <si>
    <t>41.91086659604152 3.08613691921358</t>
  </si>
  <si>
    <t>31TEG0714339883</t>
  </si>
  <si>
    <t>Euphorbia amygdaloides L.</t>
  </si>
  <si>
    <t>41.91155097835989 3.0933474411359794</t>
  </si>
  <si>
    <t>31TEG0774139960</t>
  </si>
  <si>
    <t>Senecio vulgaris L.</t>
  </si>
  <si>
    <t>41.91451715 3.09105605</t>
  </si>
  <si>
    <t>31TEG0755140289</t>
  </si>
  <si>
    <t>Aster squamatus (Spreng.) Hieron.</t>
  </si>
  <si>
    <t>41.914818360966514 3.08155282343999</t>
  </si>
  <si>
    <t>31TEG0676340321</t>
  </si>
  <si>
    <t>Agrostis stolonifera L.</t>
  </si>
  <si>
    <t>Cistus crispus L.</t>
  </si>
  <si>
    <t>41.911671372561806 3.0926338997833325</t>
  </si>
  <si>
    <t>31TEG0768239973</t>
  </si>
  <si>
    <t>Galactites tomentosa Moench</t>
  </si>
  <si>
    <t>41.9144504353522 3.082466091733586</t>
  </si>
  <si>
    <t>31TEG0683840281</t>
  </si>
  <si>
    <t>Sideritis romana L.</t>
  </si>
  <si>
    <t>41.91460960479573 3.0905769464219293</t>
  </si>
  <si>
    <t>31TEG0751140299</t>
  </si>
  <si>
    <t>41.90849923339523 3.0938269721825282</t>
  </si>
  <si>
    <t>31TEG0778139621</t>
  </si>
  <si>
    <t>Pinus pinaster Ait.</t>
  </si>
  <si>
    <t>41.91408378141969 3.0821544434507313</t>
  </si>
  <si>
    <t>31TEG0681240240</t>
  </si>
  <si>
    <t>Lathyrus cicera L.</t>
  </si>
  <si>
    <t>41.911854524096576 3.0859624255291815</t>
  </si>
  <si>
    <t>31TEG0712939993</t>
  </si>
  <si>
    <t>Hypericum perforatum L.</t>
  </si>
  <si>
    <t>41.91393662435371 3.090822896545297</t>
  </si>
  <si>
    <t>31TEG0753140224</t>
  </si>
  <si>
    <t>Ranunculus sardous Crantz subsp. trilobus (Desf.) Rouy et Fouc.</t>
  </si>
  <si>
    <t>41.91398851705516 3.0909375371933367</t>
  </si>
  <si>
    <t>31TEG0754140230</t>
  </si>
  <si>
    <t>Bromus diandrus Roth</t>
  </si>
  <si>
    <t>41.91444679985582 3.0911665875600938</t>
  </si>
  <si>
    <t>31TEG0756040281</t>
  </si>
  <si>
    <t>Bunias erucago L.</t>
  </si>
  <si>
    <t>41.90992616576217 3.0884440427502065</t>
  </si>
  <si>
    <t>31TEG0733539779</t>
  </si>
  <si>
    <t>Ajuga reptans L.</t>
  </si>
  <si>
    <t>41.914622933987545 3.078382531228846</t>
  </si>
  <si>
    <t>31TEG0650040299</t>
  </si>
  <si>
    <t>Anagallis arvensis L. subsp. arvensis</t>
  </si>
  <si>
    <t>41.91452622413635 3.0911439657211304</t>
  </si>
  <si>
    <t>31TEG0755840290</t>
  </si>
  <si>
    <t>41.914861404804604 3.080159616681489</t>
  </si>
  <si>
    <t>31TEG0664740326</t>
  </si>
  <si>
    <t>Lamarckia aurea (L.) Moench</t>
  </si>
  <si>
    <t>41.915002393842805 3.090711279954284</t>
  </si>
  <si>
    <t>31TEG0752240343</t>
  </si>
  <si>
    <t>41.91189003810987 3.094432054629539</t>
  </si>
  <si>
    <t>31TEG0783139997</t>
  </si>
  <si>
    <t>Asplenium adiantum-nigrum L.</t>
  </si>
  <si>
    <t>41.91448269511325 3.07597376120464</t>
  </si>
  <si>
    <t>31TEG0630040284</t>
  </si>
  <si>
    <t>Myosotis ramosissima Rochel in Schultes</t>
  </si>
  <si>
    <t>41.91202301794986 3.0860256657084753</t>
  </si>
  <si>
    <t>31TEG0713440011</t>
  </si>
  <si>
    <t>Carex sylvatica Huds. subsp. paui (Senn.) A. et O. BolÃ²s</t>
  </si>
  <si>
    <t>41.90981008959352 3.0887968664631904</t>
  </si>
  <si>
    <t>31TEG0736439766</t>
  </si>
  <si>
    <t>Platanthera chlorantha (Custer) Rchb. subsp. chlorantha</t>
  </si>
  <si>
    <t>41.91116243331956 3.085802453583097</t>
  </si>
  <si>
    <t>31TEG0711539916</t>
  </si>
  <si>
    <t>Stachys officinalis (L.) Trevisan</t>
  </si>
  <si>
    <t>41.913459126621355 3.091796610501071</t>
  </si>
  <si>
    <t>31TEG0761240171</t>
  </si>
  <si>
    <t>Phillyrea angustifolia L.</t>
  </si>
  <si>
    <t>41.91496137378553 3.0915856583353913</t>
  </si>
  <si>
    <t>31TEG0759440338</t>
  </si>
  <si>
    <t>Euphorbia characias L.</t>
  </si>
  <si>
    <t>41.90935511194235 3.0897006111590195</t>
  </si>
  <si>
    <t>31TEG0743939715</t>
  </si>
  <si>
    <t>Juniperus communis L.</t>
  </si>
  <si>
    <t>41.91457399335119 3.0756258346626497</t>
  </si>
  <si>
    <t>31TEG0627140294</t>
  </si>
  <si>
    <t>Foeniculum vulgare Mill.</t>
  </si>
  <si>
    <t>41.91545721124544 3.089958427233015</t>
  </si>
  <si>
    <t>31TEG0745940393</t>
  </si>
  <si>
    <t>Lolium rigidum Gaud.</t>
  </si>
  <si>
    <t>41.91435846831011 3.0914546678077603</t>
  </si>
  <si>
    <t>31TEG0758440271</t>
  </si>
  <si>
    <t>Plantago lanceolata L.</t>
  </si>
  <si>
    <t>41.91402350714074 3.0919503099381505</t>
  </si>
  <si>
    <t>31TEG0762540234</t>
  </si>
  <si>
    <t>Viburnum tinus L.</t>
  </si>
  <si>
    <t>41.909246218909715 3.0916379409051036</t>
  </si>
  <si>
    <t>31TEG0760039704</t>
  </si>
  <si>
    <t>41.910896988081795 3.093907402236296</t>
  </si>
  <si>
    <t>31TEG0778839887</t>
  </si>
  <si>
    <t>Lepidium draba L.</t>
  </si>
  <si>
    <t>41.91508171289638 3.0765215988795136</t>
  </si>
  <si>
    <t>31TEG0634540350</t>
  </si>
  <si>
    <t>41.910810562857804 3.090190543921432</t>
  </si>
  <si>
    <t>31TEG0747939877</t>
  </si>
  <si>
    <t>Cephalanthera longifolia (L.) Fritsch</t>
  </si>
  <si>
    <t>Pteridium aquilinum (L.) Kuhn</t>
  </si>
  <si>
    <t>41.91403080853272 3.0917306803344533</t>
  </si>
  <si>
    <t>31TEG0760740235</t>
  </si>
  <si>
    <t>Hieracium murorum L.</t>
  </si>
  <si>
    <t>41.91448092744472 3.091160735547664</t>
  </si>
  <si>
    <t>31TEG0755940285</t>
  </si>
  <si>
    <t>Rumex bucephalophorus L.</t>
  </si>
  <si>
    <t>41.91280870738359 3.09187233440844</t>
  </si>
  <si>
    <t>31TEG0761940099</t>
  </si>
  <si>
    <t>Rosmarinus officinalis L.</t>
  </si>
  <si>
    <t>41.913178220067834 3.0847316220229115</t>
  </si>
  <si>
    <t>31TEG0702640140</t>
  </si>
  <si>
    <t>41.90939113525775 3.0888665551209824</t>
  </si>
  <si>
    <t>31TEG0737039719</t>
  </si>
  <si>
    <t>Arabidopsis thaliana (L.) Heynh. in Holl et Heynh.</t>
  </si>
  <si>
    <t>41.910303778363904 3.0866653860630016</t>
  </si>
  <si>
    <t>31TEG0718739821</t>
  </si>
  <si>
    <t>41.91196205153791 3.0944703335062242</t>
  </si>
  <si>
    <t>31TEG0783440005</t>
  </si>
  <si>
    <t>Bellis sylvestris Cyrillo</t>
  </si>
  <si>
    <t>41.910028089365824 3.0939435340498047</t>
  </si>
  <si>
    <t>31TEG0779139791</t>
  </si>
  <si>
    <t>Convolvulus althaeoides L.</t>
  </si>
  <si>
    <t>41.91445063134857 3.0787409587819488</t>
  </si>
  <si>
    <t>31TEG0652940280</t>
  </si>
  <si>
    <t>Polygonum persicaria L.</t>
  </si>
  <si>
    <t>41.915097920684815 3.0757047447399524</t>
  </si>
  <si>
    <t>31TEG0627840352</t>
  </si>
  <si>
    <t>Oxalis corniculata L.</t>
  </si>
  <si>
    <t>41.90918066319113 3.0920721612218562</t>
  </si>
  <si>
    <t>31TEG0763639696</t>
  </si>
  <si>
    <t>Myosotis arvensis (L.) Hill. subsp. arvensis</t>
  </si>
  <si>
    <t>41.91007391390349 3.087691125111713</t>
  </si>
  <si>
    <t>31TEG0727239795</t>
  </si>
  <si>
    <t>Prunella grandiflora (L.) Scholler subsp. pyrenaica (Gren. et Godr.) A. et O. BolÃ²s</t>
  </si>
  <si>
    <t>Polygala vulgaris L.</t>
  </si>
  <si>
    <t>41.91395307410359 3.0914728515966123</t>
  </si>
  <si>
    <t>31TEG0758540226</t>
  </si>
  <si>
    <t>Grimnia pulvinata (Hedw.) Sm.</t>
  </si>
  <si>
    <t>41.914701214908135 3.0756367495655197</t>
  </si>
  <si>
    <t>31TEG0627240308</t>
  </si>
  <si>
    <t>Hyoscyamus albus L.</t>
  </si>
  <si>
    <t>41.91234827041626 3.092302680015564</t>
  </si>
  <si>
    <t>31TEG0765440048</t>
  </si>
  <si>
    <t>Picris hieracioides L.</t>
  </si>
  <si>
    <t>41.91091844844492 3.0933374300935585</t>
  </si>
  <si>
    <t>31TEG0774039889</t>
  </si>
  <si>
    <t>41.91403183386353 3.0913964946192443</t>
  </si>
  <si>
    <t>31TEG0757940235</t>
  </si>
  <si>
    <t>Hedera helix L.</t>
  </si>
  <si>
    <t>41.91031223010137 3.086574733901981</t>
  </si>
  <si>
    <t>31TEG0717939821</t>
  </si>
  <si>
    <t>Torilis arvensis (Huds.) Link subsp. purpurea (Ten.) Hayek</t>
  </si>
  <si>
    <t>Apium nodiflorum (L.) Lag.</t>
  </si>
  <si>
    <t>41.91459808835776 3.0813223521644577</t>
  </si>
  <si>
    <t>31TEG0674340297</t>
  </si>
  <si>
    <t>Serapias lingua L.</t>
  </si>
  <si>
    <t>Crepis vesicaria L.</t>
  </si>
  <si>
    <t>41.9110457277342 3.093173619031793</t>
  </si>
  <si>
    <t>31TEG0772739904</t>
  </si>
  <si>
    <t>Capsella bursa-pastoris (L.) Medic.</t>
  </si>
  <si>
    <t>41.91018889682557 3.0868369613396767</t>
  </si>
  <si>
    <t>31TEG0720139808</t>
  </si>
  <si>
    <t>41.91362939402903 3.0904505748271136</t>
  </si>
  <si>
    <t>31TEG0750140190</t>
  </si>
  <si>
    <t>Centaurea pectinata L.</t>
  </si>
  <si>
    <t>41.91184344515453 3.0943608382291936</t>
  </si>
  <si>
    <t>31TEG0782539992</t>
  </si>
  <si>
    <t>Diplotaxis erucoides (L.) DC.</t>
  </si>
  <si>
    <t>41.91478081499962 3.076741799764929</t>
  </si>
  <si>
    <t>31TEG0636440317</t>
  </si>
  <si>
    <t>Prunus spinosa L.</t>
  </si>
  <si>
    <t>41.91301761192809 3.084895610033519</t>
  </si>
  <si>
    <t>31TEG0704040122</t>
  </si>
  <si>
    <t>Callitriche stagnalis Scop.</t>
  </si>
  <si>
    <t>41.91450297081622 3.091133926895149</t>
  </si>
  <si>
    <t>31TEG0755740287</t>
  </si>
  <si>
    <t>Inula graveolens (L.) Desf.</t>
  </si>
  <si>
    <t>41.91456843435178 3.0911618550372064</t>
  </si>
  <si>
    <t>31TEG0755940294</t>
  </si>
  <si>
    <t>Medicago polymorpha L.</t>
  </si>
  <si>
    <t>41.913157278321286 3.0918052451453315</t>
  </si>
  <si>
    <t>31TEG0761340138</t>
  </si>
  <si>
    <t>41.9115476051038 3.0859701196511558</t>
  </si>
  <si>
    <t>31TEG0712939959</t>
  </si>
  <si>
    <t>41.910969535072226 3.0859863682130544</t>
  </si>
  <si>
    <t>31TEG0713139894</t>
  </si>
  <si>
    <t>Rubia peregrina L.</t>
  </si>
  <si>
    <t>41.9093212100296 3.0891961328954096</t>
  </si>
  <si>
    <t>31TEG0739739712</t>
  </si>
  <si>
    <t>Carex depressa Link</t>
  </si>
  <si>
    <t>41.91493011961177 3.080213357659466</t>
  </si>
  <si>
    <t>31TEG0665140334</t>
  </si>
  <si>
    <t>Trifolium stellatum L.</t>
  </si>
  <si>
    <t>41.91336009153923 3.0918687107904534</t>
  </si>
  <si>
    <t>31TEG0761840160</t>
  </si>
  <si>
    <t>Lonicera etrusca Santi</t>
  </si>
  <si>
    <t>41.91014288803358 3.0883305951959628</t>
  </si>
  <si>
    <t>31TEG0732539803</t>
  </si>
  <si>
    <t>Viola sylvestris Lam. subsp. riviniana (Reichenb.) Tourlet</t>
  </si>
  <si>
    <t>41.914855562187604 3.0904848529176494</t>
  </si>
  <si>
    <t>31TEG0750340326</t>
  </si>
  <si>
    <t>41.91061016 3.09369291</t>
  </si>
  <si>
    <t>31TEG0777039855</t>
  </si>
  <si>
    <t>Erodium malacoides (L.) L'HÃ©r. subsp. malacoides</t>
  </si>
  <si>
    <t>41.914920619499185 3.092128934277637</t>
  </si>
  <si>
    <t>31TEG0764040334</t>
  </si>
  <si>
    <t>41.9136053019192 3.092237363384562</t>
  </si>
  <si>
    <t>31TEG0764940188</t>
  </si>
  <si>
    <t>Hieracium pilosella L.</t>
  </si>
  <si>
    <t>41.91407753324779 3.0913865130688687</t>
  </si>
  <si>
    <t>31TEG0757840240</t>
  </si>
  <si>
    <t>41.91158991186824 3.08604903334267</t>
  </si>
  <si>
    <t>31TEG0713639963</t>
  </si>
  <si>
    <t>41.90984757206097 3.088275444024697</t>
  </si>
  <si>
    <t>31TEG0732139770</t>
  </si>
  <si>
    <t>Fontinalis antipyretica</t>
  </si>
  <si>
    <t>41.91164266624397 3.093721724536503</t>
  </si>
  <si>
    <t>31TEG0777239970</t>
  </si>
  <si>
    <t>Orobanche minor Sm. in Sowerby</t>
  </si>
  <si>
    <t>41.91435370761126 3.0910270197078757</t>
  </si>
  <si>
    <t>31TEG0754840271</t>
  </si>
  <si>
    <t>Hypericum humifusum L.</t>
  </si>
  <si>
    <t>41.91513737861701 3.0782262970855716</t>
  </si>
  <si>
    <t>31TEG0648740357</t>
  </si>
  <si>
    <t>Eryngium campestre L.</t>
  </si>
  <si>
    <t>41.913022586045905 3.08619016971474</t>
  </si>
  <si>
    <t>31TEG0714740122</t>
  </si>
  <si>
    <t>Lapsana communis L. subsp. communis</t>
  </si>
  <si>
    <t>Nom</t>
  </si>
  <si>
    <t>-</t>
  </si>
  <si>
    <t>Abelmoschus esculentus</t>
  </si>
  <si>
    <t>Abies alba</t>
  </si>
  <si>
    <t>Abies concolor</t>
  </si>
  <si>
    <t>Abies grandis</t>
  </si>
  <si>
    <t>Abies pinsapo</t>
  </si>
  <si>
    <t>Abutilon grandifolium</t>
  </si>
  <si>
    <t>Abutilon teophrasti</t>
  </si>
  <si>
    <t>Acacia dealbata</t>
  </si>
  <si>
    <t>Acacia farnesiana</t>
  </si>
  <si>
    <t>Acacia karroo</t>
  </si>
  <si>
    <t>Acacia longifolia</t>
  </si>
  <si>
    <t>Acacia melanoxylon</t>
  </si>
  <si>
    <t>Acacia pycnantha</t>
  </si>
  <si>
    <t>Acacia retinodes</t>
  </si>
  <si>
    <t>Acacia saligna</t>
  </si>
  <si>
    <t>Acacia verticillata</t>
  </si>
  <si>
    <t>Acanthus mollis</t>
  </si>
  <si>
    <t>Acer campestre</t>
  </si>
  <si>
    <t>Acer monspessulanum</t>
  </si>
  <si>
    <t>Acer negundo</t>
  </si>
  <si>
    <t>Acer opalus</t>
  </si>
  <si>
    <t>Acer opalus subsp. granatense</t>
  </si>
  <si>
    <t>Acer opalus subsp. opalus</t>
  </si>
  <si>
    <t>Acer platanoides</t>
  </si>
  <si>
    <t>Acer platanoides subsp. platanoides</t>
  </si>
  <si>
    <t>Acer pseudoplatanus</t>
  </si>
  <si>
    <t>Aceras anthropophorum</t>
  </si>
  <si>
    <t>Achillea ageratum</t>
  </si>
  <si>
    <t>Achillea chamaemelifolia</t>
  </si>
  <si>
    <t>Achillea filipendulina</t>
  </si>
  <si>
    <t>Achillea ligustica</t>
  </si>
  <si>
    <t>Achillea millefolium</t>
  </si>
  <si>
    <t>Achillea millefolium subsp. ceretanica</t>
  </si>
  <si>
    <t>Achillea millefolium subsp. collina</t>
  </si>
  <si>
    <t>Achillea millefolium subsp. millefolium</t>
  </si>
  <si>
    <t>Achillea nobilis</t>
  </si>
  <si>
    <t>Achillea nobilis subsp. nobilis</t>
  </si>
  <si>
    <t>Achillea odorata</t>
  </si>
  <si>
    <t>Achillea odorata subsp. odorata</t>
  </si>
  <si>
    <t>Achillea ptarmica</t>
  </si>
  <si>
    <t>Achillea ptarmica subsp. pyrenaica</t>
  </si>
  <si>
    <t>Achillea santolinoides</t>
  </si>
  <si>
    <t>Achillea tomentosa</t>
  </si>
  <si>
    <t>Achnatherum calamagrostis</t>
  </si>
  <si>
    <t>Aconitum anthora</t>
  </si>
  <si>
    <t>Aconitum napellus</t>
  </si>
  <si>
    <t>Aconitum napellus subsp. vulgare</t>
  </si>
  <si>
    <t>Aconitum vulparia</t>
  </si>
  <si>
    <t>Acorus calamus</t>
  </si>
  <si>
    <t>Actaea spicata</t>
  </si>
  <si>
    <t>Adenocarpus complicatus</t>
  </si>
  <si>
    <t>Adenocarpus desertorum</t>
  </si>
  <si>
    <t>Adenocarpus foliolosus</t>
  </si>
  <si>
    <t>Adenocarpus lainzii</t>
  </si>
  <si>
    <t>Adenocarpus telonensis</t>
  </si>
  <si>
    <t>Adenostyles alliariae</t>
  </si>
  <si>
    <t>Adenostyles alliariae subsp. alliariae</t>
  </si>
  <si>
    <t>Adenostyles alliariae subsp. pyrenaica</t>
  </si>
  <si>
    <t>Adenostyles alpina subsp. alpina</t>
  </si>
  <si>
    <t>Adiantum capillus-veneris</t>
  </si>
  <si>
    <t>Adiantum reniforme</t>
  </si>
  <si>
    <t>Adonis aestivalis</t>
  </si>
  <si>
    <t>Adonis aestivalis subsp. aestivalis</t>
  </si>
  <si>
    <t>Adonis aestivalis subsp. squarrosa</t>
  </si>
  <si>
    <t>Adonis annua</t>
  </si>
  <si>
    <t>Adonis annua subsp. annua</t>
  </si>
  <si>
    <t>Adonis annua subsp. castellana</t>
  </si>
  <si>
    <t>Adonis annua subsp. cupaniana</t>
  </si>
  <si>
    <t>Adonis flammea</t>
  </si>
  <si>
    <t>Adonis flammea subsp. flammea</t>
  </si>
  <si>
    <t>Adonis flammea subsp. polypetala</t>
  </si>
  <si>
    <t>Adonis microcarpa</t>
  </si>
  <si>
    <t>Adonis pyrenaica</t>
  </si>
  <si>
    <t>Adonis vernalis</t>
  </si>
  <si>
    <t>Aegilops geniculata</t>
  </si>
  <si>
    <t>Aegilops neglecta</t>
  </si>
  <si>
    <t>Aegilops triuncialis</t>
  </si>
  <si>
    <t>Aegilops ventricosa</t>
  </si>
  <si>
    <t>Aegopodium podagraria</t>
  </si>
  <si>
    <t>Aeluropus littoralis</t>
  </si>
  <si>
    <t>Aeonium arboreum</t>
  </si>
  <si>
    <t>Aesculus carnea</t>
  </si>
  <si>
    <t>Aesculus hippocastanum</t>
  </si>
  <si>
    <t>Aetheorhiza bulbosa</t>
  </si>
  <si>
    <t>Aetheorhiza bulbosa subsp. bulbosa</t>
  </si>
  <si>
    <t>Aetheorhiza bulbosa subsp. montana</t>
  </si>
  <si>
    <t>Aethionema saxatile</t>
  </si>
  <si>
    <t>Aethionema saxatile subsp. ovalifolium</t>
  </si>
  <si>
    <t>Aethionema saxatile subsp. saxatile</t>
  </si>
  <si>
    <t>Aethusa cynapium</t>
  </si>
  <si>
    <t>Agave americana</t>
  </si>
  <si>
    <t>Agrimonia eupatoria</t>
  </si>
  <si>
    <t>Agrimonia eupatoria subsp. eupatoria</t>
  </si>
  <si>
    <t>Agrimonia eupatoria subsp. grandis</t>
  </si>
  <si>
    <t>Agrimonia procera</t>
  </si>
  <si>
    <t>Agropyron cristatum</t>
  </si>
  <si>
    <t>Agropyron cristatum subsp. pectinatum</t>
  </si>
  <si>
    <t>Agrostemma githago</t>
  </si>
  <si>
    <t>Agrostis agrostiflora</t>
  </si>
  <si>
    <t>Agrostis alpina</t>
  </si>
  <si>
    <t>Agrostis alpina subsp. alpina</t>
  </si>
  <si>
    <t>Agrostis alpina subsp. barceloi</t>
  </si>
  <si>
    <t>Agrostis alpina subsp. schleicheri</t>
  </si>
  <si>
    <t>Agrostis canina</t>
  </si>
  <si>
    <t>Agrostis capillaris</t>
  </si>
  <si>
    <t>Agrostis capillaris subsp. capillaris</t>
  </si>
  <si>
    <t>Agrostis capillaris subsp. castellana</t>
  </si>
  <si>
    <t>Agrostis delicatula</t>
  </si>
  <si>
    <t>Agrostis nebulosa</t>
  </si>
  <si>
    <t>Agrostis rupestris</t>
  </si>
  <si>
    <t>Agrostis stolonifera</t>
  </si>
  <si>
    <t>Agrostis stolonifera subsp. gigantea</t>
  </si>
  <si>
    <t>Agrostis stolonifera subsp. stolonifera</t>
  </si>
  <si>
    <t>Agrostis tenerrima</t>
  </si>
  <si>
    <t>Ailanthus altissima</t>
  </si>
  <si>
    <t>Aira caryophyllea</t>
  </si>
  <si>
    <t>Aira caryophyllea subsp. caryophyllea</t>
  </si>
  <si>
    <t>Aira caryophyllea subsp. multiculmis</t>
  </si>
  <si>
    <t>Aira caryophyllea subsp. uniaristata</t>
  </si>
  <si>
    <t>Aira cupaniana</t>
  </si>
  <si>
    <t>Aira elegantissima</t>
  </si>
  <si>
    <t>Aira praecox</t>
  </si>
  <si>
    <t>Aira tenorii</t>
  </si>
  <si>
    <t>Airopsis tenella</t>
  </si>
  <si>
    <t>Aizoon hispanicum</t>
  </si>
  <si>
    <t>Ajuga chamaepitys</t>
  </si>
  <si>
    <t>Ajuga chamaepitys subsp. chamaepitys</t>
  </si>
  <si>
    <t>Ajuga iva</t>
  </si>
  <si>
    <t>Ajuga pyramidalis</t>
  </si>
  <si>
    <t>Ajuga reptans</t>
  </si>
  <si>
    <t>Albizia julibrissin</t>
  </si>
  <si>
    <t>Alchemilla alpigena</t>
  </si>
  <si>
    <t>Alchemilla alpina</t>
  </si>
  <si>
    <t>Alchemilla borderei</t>
  </si>
  <si>
    <t>Alchemilla catalaunica</t>
  </si>
  <si>
    <t>Alchemilla colorata</t>
  </si>
  <si>
    <t>Alchemilla connivens</t>
  </si>
  <si>
    <t>Alchemilla coriacea</t>
  </si>
  <si>
    <t>Alchemilla demissa</t>
  </si>
  <si>
    <t>Alchemilla effusa</t>
  </si>
  <si>
    <t>Alchemilla fallax</t>
  </si>
  <si>
    <t>Alchemilla filicaulis</t>
  </si>
  <si>
    <t>Alchemilla fissa</t>
  </si>
  <si>
    <t>Alchemilla flabellata</t>
  </si>
  <si>
    <t>Alchemilla fulgens</t>
  </si>
  <si>
    <t>Alchemilla glabra</t>
  </si>
  <si>
    <t>Alchemilla glaucescens</t>
  </si>
  <si>
    <t>Alchemilla glomerulans</t>
  </si>
  <si>
    <t>Alchemilla gr. alpina</t>
  </si>
  <si>
    <t>Alchemilla gr. fissa</t>
  </si>
  <si>
    <t>Alchemilla gr. hybrida</t>
  </si>
  <si>
    <t>Alchemilla gr. vulgaris</t>
  </si>
  <si>
    <t>Alchemilla inconcinna</t>
  </si>
  <si>
    <t>Alchemilla lapeyrousii</t>
  </si>
  <si>
    <t>Alchemilla lunaria</t>
  </si>
  <si>
    <t>Alchemilla pallens</t>
  </si>
  <si>
    <t>Alchemilla pentaphyllea</t>
  </si>
  <si>
    <t>Alchemilla rubristipula</t>
  </si>
  <si>
    <t>Alchemilla saxatilis</t>
  </si>
  <si>
    <t>Alchemilla straminea</t>
  </si>
  <si>
    <t>Alchemilla tenerrima</t>
  </si>
  <si>
    <t>Alchemilla tenuis</t>
  </si>
  <si>
    <t>Alchemilla transiens</t>
  </si>
  <si>
    <t>Alchemilla xanthochlora</t>
  </si>
  <si>
    <t>Alisma plantago-aquatica</t>
  </si>
  <si>
    <t>Alkanna lutea</t>
  </si>
  <si>
    <t>Alkanna tinctoria</t>
  </si>
  <si>
    <t>Allagopappus dichotomus</t>
  </si>
  <si>
    <t>Alliaria petiolata</t>
  </si>
  <si>
    <t>Allium acutiflorum</t>
  </si>
  <si>
    <t>Allium ampeloprasum</t>
  </si>
  <si>
    <t>Allium ampeloprasum subsp. ampeloprasum</t>
  </si>
  <si>
    <t>Allium ampeloprasum subsp. bimetrale</t>
  </si>
  <si>
    <t>Allium ampeloprasum subsp. pardoi</t>
  </si>
  <si>
    <t>Allium ampeloprasum subsp. polyanthum</t>
  </si>
  <si>
    <t>Allium cepa</t>
  </si>
  <si>
    <t>Allium chamaemoly</t>
  </si>
  <si>
    <t>Allium cupani</t>
  </si>
  <si>
    <t>Allium cupani subsp. hirtovaginatum</t>
  </si>
  <si>
    <t>Allium ericetorum</t>
  </si>
  <si>
    <t>Allium grosii</t>
  </si>
  <si>
    <t>Allium melananthum</t>
  </si>
  <si>
    <t>Allium moly</t>
  </si>
  <si>
    <t>Allium moschatum</t>
  </si>
  <si>
    <t>Allium neapolitanum</t>
  </si>
  <si>
    <t>Allium nigrum</t>
  </si>
  <si>
    <t>Allium oleraceum</t>
  </si>
  <si>
    <t>Allium paniculatum</t>
  </si>
  <si>
    <t>Allium paniculatum subsp. pallens</t>
  </si>
  <si>
    <t>Allium paniculatum subsp. paniculatum</t>
  </si>
  <si>
    <t>Allium paniculatum subsp. stearnii</t>
  </si>
  <si>
    <t>Allium pyrenaicum</t>
  </si>
  <si>
    <t>Allium roseum</t>
  </si>
  <si>
    <t>Allium sativum</t>
  </si>
  <si>
    <t>Allium schoenoprasum</t>
  </si>
  <si>
    <t>Allium scorodoprasum</t>
  </si>
  <si>
    <t>Allium scorodoprasum subsp. rotundum</t>
  </si>
  <si>
    <t>Allium senescens</t>
  </si>
  <si>
    <t>Allium senescens subsp. montanum</t>
  </si>
  <si>
    <t>Allium sphaerocephalon</t>
  </si>
  <si>
    <t>Allium sphaerocephalon subsp. ebusitanum</t>
  </si>
  <si>
    <t>Allium sphaerocephalon subsp. sphaerocephalon</t>
  </si>
  <si>
    <t>Allium subhirsutum</t>
  </si>
  <si>
    <t>Allium subhirsutum subsp. subhirsutum</t>
  </si>
  <si>
    <t>Allium subhirsutum subsp. subvillosum</t>
  </si>
  <si>
    <t>Allium triquetrum</t>
  </si>
  <si>
    <t>Allium ursinum</t>
  </si>
  <si>
    <t>Allium victorialis</t>
  </si>
  <si>
    <t>Allium vineale</t>
  </si>
  <si>
    <t>Alnus cordata</t>
  </si>
  <si>
    <t>Alnus glutinosa</t>
  </si>
  <si>
    <t>Alnus incana</t>
  </si>
  <si>
    <t>Aloe arborescens</t>
  </si>
  <si>
    <t>Aloe maculata</t>
  </si>
  <si>
    <t>Aloe vera</t>
  </si>
  <si>
    <t>Alopecurus alpinus</t>
  </si>
  <si>
    <t>Alopecurus arundinaceus</t>
  </si>
  <si>
    <t>Alopecurus bulbosus</t>
  </si>
  <si>
    <t>Alopecurus geniculatus</t>
  </si>
  <si>
    <t>Alopecurus geniculatus subsp. fulvus</t>
  </si>
  <si>
    <t>Alopecurus geniculatus subsp. geniculatus</t>
  </si>
  <si>
    <t>Alopecurus myosuroides</t>
  </si>
  <si>
    <t>Alopecurus pratensis</t>
  </si>
  <si>
    <t>Alstroemeria aurea</t>
  </si>
  <si>
    <t>Alternanthera caracasana</t>
  </si>
  <si>
    <t>Alternanthera pungens</t>
  </si>
  <si>
    <t>Althaea cannabina</t>
  </si>
  <si>
    <t>Althaea hirsuta</t>
  </si>
  <si>
    <t>Althaea hirsuta subsp. hirsuta</t>
  </si>
  <si>
    <t>Althaea hirsuta subsp. longiflora</t>
  </si>
  <si>
    <t>Althaea officinalis</t>
  </si>
  <si>
    <t>Althaea rosea</t>
  </si>
  <si>
    <t>Althenia filiformis</t>
  </si>
  <si>
    <t>Althenia filiformis subsp. barrandonii</t>
  </si>
  <si>
    <t>Althenia filiformis subsp. orientalis</t>
  </si>
  <si>
    <t>Alyssum alpestre</t>
  </si>
  <si>
    <t>Alyssum alpestre subsp. alpestre</t>
  </si>
  <si>
    <t>Alyssum alpestre subsp. serpyllifolium</t>
  </si>
  <si>
    <t>Alyssum alyssoides</t>
  </si>
  <si>
    <t>Alyssum cuneifolium</t>
  </si>
  <si>
    <t>Alyssum cuneifolium subsp. cuneifolium</t>
  </si>
  <si>
    <t>Alyssum granatense</t>
  </si>
  <si>
    <t>Alyssum lapeyrousianum</t>
  </si>
  <si>
    <t>Alyssum libycum</t>
  </si>
  <si>
    <t>Alyssum linifolium</t>
  </si>
  <si>
    <t>Alyssum macrocarpum</t>
  </si>
  <si>
    <t>Alyssum maritimum</t>
  </si>
  <si>
    <t>Alyssum maritimum subsp. columbretense</t>
  </si>
  <si>
    <t>Alyssum maritimum subsp. maritimum</t>
  </si>
  <si>
    <t>Alyssum montanum</t>
  </si>
  <si>
    <t>Alyssum montanum subsp. atlanticum</t>
  </si>
  <si>
    <t>Alyssum montanum subsp. montanum</t>
  </si>
  <si>
    <t>Alyssum pyrenaicum</t>
  </si>
  <si>
    <t>Alyssum simplex</t>
  </si>
  <si>
    <t>Alyssum spinosum</t>
  </si>
  <si>
    <t>Amaranthus albus</t>
  </si>
  <si>
    <t>Amaranthus blitoides</t>
  </si>
  <si>
    <t>Amaranthus blitum</t>
  </si>
  <si>
    <t>Amaranthus blitum subsp. blitum</t>
  </si>
  <si>
    <t>Amaranthus blitum subsp. emarginatus</t>
  </si>
  <si>
    <t>Amaranthus caudatus</t>
  </si>
  <si>
    <t>Amaranthus deflexus</t>
  </si>
  <si>
    <t>Amaranthus graecizans</t>
  </si>
  <si>
    <t>Amaranthus hybridus</t>
  </si>
  <si>
    <t>Amaranthus hybridus subsp. bouchonii</t>
  </si>
  <si>
    <t>Amaranthus hybridus subsp. hybridus</t>
  </si>
  <si>
    <t>Amaranthus hybridus subsp. hypochondriacus</t>
  </si>
  <si>
    <t>Amaranthus hybridus subsp. paniculatus</t>
  </si>
  <si>
    <t>Amaranthus muricatus</t>
  </si>
  <si>
    <t>Amaranthus retroflexus</t>
  </si>
  <si>
    <t>Amaranthus retroflexus subsp. retroflexus</t>
  </si>
  <si>
    <t>Amaranthus viridis</t>
  </si>
  <si>
    <t>Ambrosia artemisiifolia</t>
  </si>
  <si>
    <t>Ambrosia coronopifolia</t>
  </si>
  <si>
    <t>Ambrosia maritima</t>
  </si>
  <si>
    <t>Ambrosia tenuifolia</t>
  </si>
  <si>
    <t>Amelanchier ovalis</t>
  </si>
  <si>
    <t>Ammannia baccifera</t>
  </si>
  <si>
    <t>Ammannia baccifera subsp. aegyptiaca</t>
  </si>
  <si>
    <t>Ammannia coccinea</t>
  </si>
  <si>
    <t>Ammannia robusta</t>
  </si>
  <si>
    <t>Ammi majus</t>
  </si>
  <si>
    <t>Ammi visnaga</t>
  </si>
  <si>
    <t>Ammochloa palaestina</t>
  </si>
  <si>
    <t>Ammoides pusilla</t>
  </si>
  <si>
    <t>Ammophila arenaria</t>
  </si>
  <si>
    <t>Ammophila arenaria subsp. arundinacea</t>
  </si>
  <si>
    <t>Amorpha fruticosa</t>
  </si>
  <si>
    <t>Ampelodesmos mauritanica</t>
  </si>
  <si>
    <t>Anabasis articulata</t>
  </si>
  <si>
    <t>Anacamptis pyramidalis</t>
  </si>
  <si>
    <t>Anacyclus clavatus</t>
  </si>
  <si>
    <t>Anacyclus radiatus</t>
  </si>
  <si>
    <t>Anacyclus valentinus</t>
  </si>
  <si>
    <t>Anagallis arvensis</t>
  </si>
  <si>
    <t>Anagallis arvensis subsp. arvensis</t>
  </si>
  <si>
    <t>Anagallis arvensis subsp. foemina</t>
  </si>
  <si>
    <t>Anagallis minima</t>
  </si>
  <si>
    <t>Anagallis monelli</t>
  </si>
  <si>
    <t>Anagallis monelli subsp. linifolia</t>
  </si>
  <si>
    <t>Anagallis monelli subsp. monelli</t>
  </si>
  <si>
    <t>Anagallis tenella</t>
  </si>
  <si>
    <t>Anagyris foetida</t>
  </si>
  <si>
    <t>Anarrhinum bellidifolium</t>
  </si>
  <si>
    <t>Anarrhinum fruticosum</t>
  </si>
  <si>
    <t>Anarrhinum fruticosum subsp. fruticosum</t>
  </si>
  <si>
    <t>Anchusa arvensis</t>
  </si>
  <si>
    <t>Anchusa italica</t>
  </si>
  <si>
    <t>Anchusa undulata</t>
  </si>
  <si>
    <t>Anchusa undulata subsp. undulata</t>
  </si>
  <si>
    <t>Andrachne telephioides</t>
  </si>
  <si>
    <t>Andropogon distachyos</t>
  </si>
  <si>
    <t>Androsace carnea</t>
  </si>
  <si>
    <t>Androsace carnea subsp. laggeri</t>
  </si>
  <si>
    <t>Androsace carnea subsp. rosea</t>
  </si>
  <si>
    <t>Androsace ciliata</t>
  </si>
  <si>
    <t>Androsace cylindrica</t>
  </si>
  <si>
    <t>Androsace cylindrica subsp. cylindrica</t>
  </si>
  <si>
    <t>Androsace elongata</t>
  </si>
  <si>
    <t>Androsace elongata subsp. breistrofferi</t>
  </si>
  <si>
    <t>Androsace helvetica</t>
  </si>
  <si>
    <t>Androsace lactea</t>
  </si>
  <si>
    <t>Androsace maxima</t>
  </si>
  <si>
    <t>Androsace pubescens</t>
  </si>
  <si>
    <t>Androsace pyrenaica</t>
  </si>
  <si>
    <t>Androsace vandellii</t>
  </si>
  <si>
    <t>Androsace villosa</t>
  </si>
  <si>
    <t>Andryala arenaria</t>
  </si>
  <si>
    <t>Andryala integrifolia</t>
  </si>
  <si>
    <t>Andryala ragusina</t>
  </si>
  <si>
    <t>Anemone alpina</t>
  </si>
  <si>
    <t>Anemone alpina subsp. apiifolia</t>
  </si>
  <si>
    <t>Anemone alpina subsp. cantabrica</t>
  </si>
  <si>
    <t>Anemone alpina subsp. font-queri</t>
  </si>
  <si>
    <t>Anemone coronaria</t>
  </si>
  <si>
    <t>Anemone hepatica</t>
  </si>
  <si>
    <t>Anemone narcissiflora</t>
  </si>
  <si>
    <t>Anemone nemorosa</t>
  </si>
  <si>
    <t>Anemone palmata</t>
  </si>
  <si>
    <t>Anemone pavoniana</t>
  </si>
  <si>
    <t>Anemone pulsatilla</t>
  </si>
  <si>
    <t>Anemone pulsatilla subsp. rubra</t>
  </si>
  <si>
    <t>Anemone ranunculoides</t>
  </si>
  <si>
    <t>Anemone vernalis</t>
  </si>
  <si>
    <t>Anethum graveolens</t>
  </si>
  <si>
    <t>Angelica razulii</t>
  </si>
  <si>
    <t>Angelica sylvestris</t>
  </si>
  <si>
    <t>Anoda cristata</t>
  </si>
  <si>
    <t>Anogramma leptophylla</t>
  </si>
  <si>
    <t>Antennaria carpatica</t>
  </si>
  <si>
    <t>Antennaria carpatica subsp. carpatica</t>
  </si>
  <si>
    <t>Antennaria dioica</t>
  </si>
  <si>
    <t>Anthemis altissima</t>
  </si>
  <si>
    <t>Anthemis arvensis</t>
  </si>
  <si>
    <t>Anthemis cotula</t>
  </si>
  <si>
    <t>Anthemis cretica</t>
  </si>
  <si>
    <t>Anthemis cretica subsp. carpatica</t>
  </si>
  <si>
    <t>Anthemis cretica subsp. chrysocephala</t>
  </si>
  <si>
    <t>Anthemis cretica subsp. saxatilis</t>
  </si>
  <si>
    <t>Anthemis maritima</t>
  </si>
  <si>
    <t>Anthemis pedunculata</t>
  </si>
  <si>
    <t>Anthemis pedunculata subsp. tuberculata</t>
  </si>
  <si>
    <t>Anthemis secundiramea</t>
  </si>
  <si>
    <t>Anthemis triumfetti</t>
  </si>
  <si>
    <t>Anthemis triumfetti subsp. aligulata</t>
  </si>
  <si>
    <t>Anthemis triumfetti subsp. triumfetti</t>
  </si>
  <si>
    <t>Anthericum liliago</t>
  </si>
  <si>
    <t>Anthericum ramosum</t>
  </si>
  <si>
    <t>Anthoxanthum amarum</t>
  </si>
  <si>
    <t>Anthoxanthum aristatum</t>
  </si>
  <si>
    <t>Anthoxanthum odoratum</t>
  </si>
  <si>
    <t>Anthoxanthum ovatum</t>
  </si>
  <si>
    <t>Anthriscus caucalis</t>
  </si>
  <si>
    <t>Anthriscus cerefolium</t>
  </si>
  <si>
    <t>Anthriscus sylvestris</t>
  </si>
  <si>
    <t>Anthriscus sylvestris subsp. sylvestris</t>
  </si>
  <si>
    <t>Anthyllis cytisoides</t>
  </si>
  <si>
    <t>Anthyllis gerardi</t>
  </si>
  <si>
    <t>Anthyllis hermanniae</t>
  </si>
  <si>
    <t>Anthyllis hermanniae subsp. hystrix</t>
  </si>
  <si>
    <t>Anthyllis lagascana</t>
  </si>
  <si>
    <t>Anthyllis lotoides</t>
  </si>
  <si>
    <t>Anthyllis montana</t>
  </si>
  <si>
    <t>Anthyllis onobrychioides</t>
  </si>
  <si>
    <t>Anthyllis terniflora</t>
  </si>
  <si>
    <t>Anthyllis tetraphylla</t>
  </si>
  <si>
    <t>Anthyllis vulneraria</t>
  </si>
  <si>
    <t>Anthyllis vulneraria subsp. alpestris</t>
  </si>
  <si>
    <t>Anthyllis vulneraria subsp. balearica</t>
  </si>
  <si>
    <t>Anthyllis vulneraria subsp. dertosensis</t>
  </si>
  <si>
    <t>Anthyllis vulneraria subsp. gandogeri</t>
  </si>
  <si>
    <t>Anthyllis vulneraria subsp. multifolia</t>
  </si>
  <si>
    <t>Anthyllis vulneraria subsp. reuteri</t>
  </si>
  <si>
    <t>Anthyllis vulneraria subsp. sampaioana</t>
  </si>
  <si>
    <t>Anthyllis vulneraria subsp. vulnerarioides</t>
  </si>
  <si>
    <t>Antinoria agrostidea subsp. natans</t>
  </si>
  <si>
    <t>Antirrhinum asarina</t>
  </si>
  <si>
    <t>Antirrhinum barrelieri</t>
  </si>
  <si>
    <t>Antirrhinum barrelieri subsp. barrelieri</t>
  </si>
  <si>
    <t>Antirrhinum barrelieri subsp. litigiosum</t>
  </si>
  <si>
    <t>Antirrhinum hispanicum subsp. mollissima</t>
  </si>
  <si>
    <t>Antirrhinum majus</t>
  </si>
  <si>
    <t>Antirrhinum majus subsp. latifolium</t>
  </si>
  <si>
    <t>Antirrhinum majus subsp. majus</t>
  </si>
  <si>
    <t>Antirrhinum majus subsp. striatum</t>
  </si>
  <si>
    <t>Antirrhinum molle</t>
  </si>
  <si>
    <t>Antirrhinum orontium</t>
  </si>
  <si>
    <t>Antirrhinum sempervirens</t>
  </si>
  <si>
    <t>Antirrhinum sempervirens subsp. densiflorum</t>
  </si>
  <si>
    <t>Antirrhinum sempervirens subsp. pertegasii</t>
  </si>
  <si>
    <t>Antirrhinum sempervirens subsp. sempervirens</t>
  </si>
  <si>
    <t>Antirrhinum siculum</t>
  </si>
  <si>
    <t>Antirrhinum valentinum</t>
  </si>
  <si>
    <t>Apera interrupta</t>
  </si>
  <si>
    <t>Aphanes arvensis</t>
  </si>
  <si>
    <t>Aphanes australis</t>
  </si>
  <si>
    <t>Aphanes cornucopioides</t>
  </si>
  <si>
    <t>Aphanes floribunda</t>
  </si>
  <si>
    <t>Aphanes microcarpa</t>
  </si>
  <si>
    <t>Aphyllanthes monspeliensis</t>
  </si>
  <si>
    <t>Apium bermejoi</t>
  </si>
  <si>
    <t>Apium graveolens</t>
  </si>
  <si>
    <t>Apium leptophyllum</t>
  </si>
  <si>
    <t>Apium nodiflorum</t>
  </si>
  <si>
    <t>Apium nodiflorum subsp. nodiflorum</t>
  </si>
  <si>
    <t>Apium nodiflorum subsp. repens</t>
  </si>
  <si>
    <t>Aptenia cordifolia</t>
  </si>
  <si>
    <t>Aquilegia pyrenaica</t>
  </si>
  <si>
    <t>Aquilegia pyrenaica subsp. pyrenaica</t>
  </si>
  <si>
    <t>Aquilegia viscosa</t>
  </si>
  <si>
    <t>Aquilegia viscosa subsp. hirsutissima</t>
  </si>
  <si>
    <t>Aquilegia viscosa subsp. montsicciana</t>
  </si>
  <si>
    <t>Aquilegia vulgaris</t>
  </si>
  <si>
    <t>Aquilegia vulgaris subsp. paui</t>
  </si>
  <si>
    <t>Aquilegia vulgaris subsp. vulgaris</t>
  </si>
  <si>
    <t>Arabidopsis thaliana</t>
  </si>
  <si>
    <t>Arabis alpina</t>
  </si>
  <si>
    <t>Arabis alpina subsp. alpina</t>
  </si>
  <si>
    <t>Arabis auriculata</t>
  </si>
  <si>
    <t>Arabis ciliata</t>
  </si>
  <si>
    <t>Arabis collina</t>
  </si>
  <si>
    <t>Arabis collina subsp. collina</t>
  </si>
  <si>
    <t>Arabis collina subsp. muricola</t>
  </si>
  <si>
    <t>Arabis glabra</t>
  </si>
  <si>
    <t>Arabis hirsuta</t>
  </si>
  <si>
    <t>Arabis hirsuta subsp. gerardi</t>
  </si>
  <si>
    <t>Arabis hirsuta subsp. hirsuta</t>
  </si>
  <si>
    <t>Arabis hirsuta subsp. sagittata</t>
  </si>
  <si>
    <t>Arabis nova</t>
  </si>
  <si>
    <t>Arabis nova subsp. iberica</t>
  </si>
  <si>
    <t>Arabis nova subsp. nova</t>
  </si>
  <si>
    <t>Arabis parvula</t>
  </si>
  <si>
    <t>Arabis pauciflora</t>
  </si>
  <si>
    <t>Arabis scabra</t>
  </si>
  <si>
    <t>Arabis serpillifolia</t>
  </si>
  <si>
    <t>Arabis serpillifolia subsp. serpillifolia</t>
  </si>
  <si>
    <t>Arabis soyeri</t>
  </si>
  <si>
    <t>Arabis soyeri subsp. soyeri</t>
  </si>
  <si>
    <t>Arabis turrita</t>
  </si>
  <si>
    <t>Arabis verna</t>
  </si>
  <si>
    <t>Arachis hypogaea</t>
  </si>
  <si>
    <t>Arachis hypogea</t>
  </si>
  <si>
    <t>Araujia sericifera</t>
  </si>
  <si>
    <t>Arbutus unedo</t>
  </si>
  <si>
    <t>Arceuthobium oxycedri</t>
  </si>
  <si>
    <t>Arctium chaberti</t>
  </si>
  <si>
    <t>Arctium chaberti subsp. balearicum</t>
  </si>
  <si>
    <t>Arctium lappa</t>
  </si>
  <si>
    <t>Arctium minus</t>
  </si>
  <si>
    <t>Arctostaphylos alpinus</t>
  </si>
  <si>
    <t>Arctostaphylos uva-ursi</t>
  </si>
  <si>
    <t>Arctotheca calendula</t>
  </si>
  <si>
    <t>Arenaria balearica</t>
  </si>
  <si>
    <t>Arenaria biflora</t>
  </si>
  <si>
    <t>Arenaria ciliata</t>
  </si>
  <si>
    <t>Arenaria ciliata subsp. moehringioides</t>
  </si>
  <si>
    <t>Arenaria conimbricensis</t>
  </si>
  <si>
    <t>Arenaria conimbricensis subsp. conimbricensis</t>
  </si>
  <si>
    <t>Arenaria conimbricensis subsp. viridis</t>
  </si>
  <si>
    <t>Arenaria erinacea</t>
  </si>
  <si>
    <t>Arenaria fontqueri</t>
  </si>
  <si>
    <t>Arenaria fontqueri subsp. cavanillesiana</t>
  </si>
  <si>
    <t>Arenaria fontqueri subsp. hispanica</t>
  </si>
  <si>
    <t>Arenaria grandiflora</t>
  </si>
  <si>
    <t>Arenaria ligericina</t>
  </si>
  <si>
    <t>Arenaria modesta</t>
  </si>
  <si>
    <t>Arenaria modesta subsp. modesta</t>
  </si>
  <si>
    <t>Arenaria montana</t>
  </si>
  <si>
    <t>Arenaria montana subsp. intricata</t>
  </si>
  <si>
    <t>Arenaria montana subsp. montana</t>
  </si>
  <si>
    <t>Arenaria obtusiflora</t>
  </si>
  <si>
    <t>Arenaria obtusiflora subsp. ciliaris</t>
  </si>
  <si>
    <t>Arenaria obtusiflora subsp. obtusiflora</t>
  </si>
  <si>
    <t>Arenaria purpurascens</t>
  </si>
  <si>
    <t>Arenaria serpyllifolia</t>
  </si>
  <si>
    <t>Arenaria serpyllifolia subsp. leptoclados</t>
  </si>
  <si>
    <t>Arenaria serpyllifolia subsp. marschlinsii</t>
  </si>
  <si>
    <t>Arenaria serpyllifolia subsp. serpyllifolia</t>
  </si>
  <si>
    <t>Arenaria tetraquetra</t>
  </si>
  <si>
    <t>Arenaria tetraquetra subsp. armerina</t>
  </si>
  <si>
    <t>Arenaria tetraquetra subsp. condensata</t>
  </si>
  <si>
    <t>Arenaria tetraquetra subsp. tetraquetra</t>
  </si>
  <si>
    <t>Arenaria valentina</t>
  </si>
  <si>
    <t>Argyranthemum gracile</t>
  </si>
  <si>
    <t>Argyrolobium uniflorum</t>
  </si>
  <si>
    <t>Argyrolobium zanonii</t>
  </si>
  <si>
    <t>Arisarum vulgare</t>
  </si>
  <si>
    <t>Arisarum vulgare subsp. simorrhinum</t>
  </si>
  <si>
    <t>Arisarum vulgare subsp. vulgare</t>
  </si>
  <si>
    <t>Aristida adscensionis</t>
  </si>
  <si>
    <t>Aristida adscensionis subsp. coerulescens</t>
  </si>
  <si>
    <t>Aristolochia baetica</t>
  </si>
  <si>
    <t>Aristolochia bianorii</t>
  </si>
  <si>
    <t>Aristolochia clematitis</t>
  </si>
  <si>
    <t>Aristolochia longa</t>
  </si>
  <si>
    <t>Aristolochia longa subsp. paucinervis</t>
  </si>
  <si>
    <t>Aristolochia pistolochia</t>
  </si>
  <si>
    <t>Aristolochia rotunda</t>
  </si>
  <si>
    <t>Armeria alliacea</t>
  </si>
  <si>
    <t>Armeria alliacea subsp. alliacea</t>
  </si>
  <si>
    <t>Armeria alliacea subsp. bupleuroides</t>
  </si>
  <si>
    <t>Armeria alliacea subsp. plantaginea</t>
  </si>
  <si>
    <t>Armeria alliacea subsp. ruscinonensis</t>
  </si>
  <si>
    <t>Armeria filicaulis</t>
  </si>
  <si>
    <t>Armeria maritima</t>
  </si>
  <si>
    <t>Armeria maritima subsp. alpina</t>
  </si>
  <si>
    <t>Armeria maritima subsp. fontqueri</t>
  </si>
  <si>
    <t>Armeria maritima subsp. muelleri</t>
  </si>
  <si>
    <t>Armoracia rusticana</t>
  </si>
  <si>
    <t>Arnica montana</t>
  </si>
  <si>
    <t>Arnica montana subsp. montana</t>
  </si>
  <si>
    <t>Arnoseris minima</t>
  </si>
  <si>
    <t>Arrhenatherum album</t>
  </si>
  <si>
    <t>Arrhenatherum elatius</t>
  </si>
  <si>
    <t>Arrhenatherum elatius subsp. baeticum</t>
  </si>
  <si>
    <t>Arrhenatherum elatius subsp. bulbosum</t>
  </si>
  <si>
    <t>Arrhenatherum elatius subsp. elatius</t>
  </si>
  <si>
    <t>Arrhenatherum elatius subsp. sardoum</t>
  </si>
  <si>
    <t>Artemisia abrotanum</t>
  </si>
  <si>
    <t>Artemisia absinthium</t>
  </si>
  <si>
    <t>Artemisia alba</t>
  </si>
  <si>
    <t>Artemisia annua</t>
  </si>
  <si>
    <t>Artemisia arborescens</t>
  </si>
  <si>
    <t>Artemisia barrelieri</t>
  </si>
  <si>
    <t>Artemisia campestris</t>
  </si>
  <si>
    <t>Artemisia campestris subsp. campestris</t>
  </si>
  <si>
    <t>Artemisia campestris subsp. glutinosa</t>
  </si>
  <si>
    <t>Artemisia chamaemelifolia</t>
  </si>
  <si>
    <t>Artemisia dracunculus</t>
  </si>
  <si>
    <t>Artemisia eriantha</t>
  </si>
  <si>
    <t>Artemisia gallica</t>
  </si>
  <si>
    <t>Artemisia herba-alba</t>
  </si>
  <si>
    <t>Artemisia lucentica</t>
  </si>
  <si>
    <t>Artemisia pedemontana</t>
  </si>
  <si>
    <t>Artemisia thuscula</t>
  </si>
  <si>
    <t>Artemisia umbelliformis</t>
  </si>
  <si>
    <t>Artemisia verlotiorum</t>
  </si>
  <si>
    <t>Artemisia vulgaris</t>
  </si>
  <si>
    <t>Arthrocnemum fruticosum</t>
  </si>
  <si>
    <t>Arthrocnemum macrostachyum</t>
  </si>
  <si>
    <t>Arthrocnemum perenne</t>
  </si>
  <si>
    <t>Arthrocnemum perenne subsp. alpini</t>
  </si>
  <si>
    <t>Arum italicum</t>
  </si>
  <si>
    <t>Arum italicum subsp. italicum</t>
  </si>
  <si>
    <t>Arum italicum subsp. majoricense</t>
  </si>
  <si>
    <t>Arum maculatum</t>
  </si>
  <si>
    <t>Arum pictum</t>
  </si>
  <si>
    <t>Arum pictum subsp. sagittifolium</t>
  </si>
  <si>
    <t>Aruncus dioicus</t>
  </si>
  <si>
    <t>Arundinaria sp.</t>
  </si>
  <si>
    <t>Arundo donax</t>
  </si>
  <si>
    <t>Arundo plinii</t>
  </si>
  <si>
    <t>Asclepias curassavica</t>
  </si>
  <si>
    <t>Asparagus acutifolius</t>
  </si>
  <si>
    <t>Asparagus albus</t>
  </si>
  <si>
    <t>Asparagus asparagoides</t>
  </si>
  <si>
    <t>Asparagus horridus</t>
  </si>
  <si>
    <t>Asparagus maritimus</t>
  </si>
  <si>
    <t>Asparagus officinalis</t>
  </si>
  <si>
    <t>Asperugo procumbens</t>
  </si>
  <si>
    <t>Asperula arvensis</t>
  </si>
  <si>
    <t>Asperula cynanchica</t>
  </si>
  <si>
    <t>Asperula cynanchica subsp. aristata</t>
  </si>
  <si>
    <t>Asperula cynanchica subsp. brachysiphon</t>
  </si>
  <si>
    <t>Asperula cynanchica subsp. cynanchica</t>
  </si>
  <si>
    <t>Asperula cynanchica subsp. paui</t>
  </si>
  <si>
    <t>Asperula cynanchica subsp. pyrenaica</t>
  </si>
  <si>
    <t>Asperula hirta</t>
  </si>
  <si>
    <t>Asperula laevigata</t>
  </si>
  <si>
    <t>Asphodelus aestivus</t>
  </si>
  <si>
    <t>Asphodelus albus</t>
  </si>
  <si>
    <t>Asphodelus albus subsp. albus</t>
  </si>
  <si>
    <t>Asphodelus albus subsp. villarsii</t>
  </si>
  <si>
    <t>Asphodelus cerasiferus</t>
  </si>
  <si>
    <t>Asphodelus fistulosus</t>
  </si>
  <si>
    <t>Asphodelus fistulosus subsp. fistulosus</t>
  </si>
  <si>
    <t>Asphodelus fistulosus subsp. tenuifolius</t>
  </si>
  <si>
    <t>Asplenium adiantum-nigrum</t>
  </si>
  <si>
    <t>Asplenium adiantum-nigrum subsp. adiantum-nigrum</t>
  </si>
  <si>
    <t>Asplenium adiantum-nigrum subsp. onopteris</t>
  </si>
  <si>
    <t>Asplenium balearicum</t>
  </si>
  <si>
    <t>Asplenium celtibericum</t>
  </si>
  <si>
    <t>Asplenium celtibericum subsp. celtibericum</t>
  </si>
  <si>
    <t>Asplenium fontanum</t>
  </si>
  <si>
    <t>Asplenium foreziense</t>
  </si>
  <si>
    <t>Asplenium marinum</t>
  </si>
  <si>
    <t>Asplenium obovatum</t>
  </si>
  <si>
    <t>Asplenium obovatum subsp. lanceolatum</t>
  </si>
  <si>
    <t>Asplenium obovatum subsp. obovatum</t>
  </si>
  <si>
    <t>Asplenium petrarchae</t>
  </si>
  <si>
    <t>Asplenium petrarchae subsp. bivalens</t>
  </si>
  <si>
    <t>Asplenium petrarchae subsp. majoricum</t>
  </si>
  <si>
    <t>Asplenium petrarchae subsp. petrarchae</t>
  </si>
  <si>
    <t>Asplenium ruta-muraria</t>
  </si>
  <si>
    <t>Asplenium seelosii</t>
  </si>
  <si>
    <t>Asplenium seelosii subsp. catalaunicum</t>
  </si>
  <si>
    <t>Asplenium septentrionale</t>
  </si>
  <si>
    <t>Asplenium trichomanes</t>
  </si>
  <si>
    <t>Asplenium trichomanes subsp. coriaceifolium</t>
  </si>
  <si>
    <t>Asplenium trichomanes subsp. hastatum</t>
  </si>
  <si>
    <t>Asplenium trichomanes subsp. inexpectans</t>
  </si>
  <si>
    <t>Asplenium trichomanes subsp. pachyrachis</t>
  </si>
  <si>
    <t>Asplenium trichomanes subsp. quadrivalens</t>
  </si>
  <si>
    <t>Asplenium trichomanes subsp. trichomanes</t>
  </si>
  <si>
    <t>Asplenium trichomanes-ramosum</t>
  </si>
  <si>
    <t>Asplenium x alternifolium</t>
  </si>
  <si>
    <t>Aster alpinus</t>
  </si>
  <si>
    <t>Aster aragonensis</t>
  </si>
  <si>
    <t>Aster linosyris</t>
  </si>
  <si>
    <t>Aster novi-belgii</t>
  </si>
  <si>
    <t>Aster pilosus</t>
  </si>
  <si>
    <t>Aster pyrenaeus</t>
  </si>
  <si>
    <t>Aster sedifolius</t>
  </si>
  <si>
    <t>Aster squamatus</t>
  </si>
  <si>
    <t>Aster tripolium</t>
  </si>
  <si>
    <t>Aster tripolium subsp. pannonicus</t>
  </si>
  <si>
    <t>Aster willkommii</t>
  </si>
  <si>
    <t>Aster willkommii subsp. catalaunicus</t>
  </si>
  <si>
    <t>Aster willkommii subsp. willkommii</t>
  </si>
  <si>
    <t>Asteriscus aquaticus</t>
  </si>
  <si>
    <t>Asteriscus maritimus</t>
  </si>
  <si>
    <t>Asterolinon linum-stellatum</t>
  </si>
  <si>
    <t>Astragalus alopecuroides</t>
  </si>
  <si>
    <t>Astragalus alopecuroides subsp. alopecuroides</t>
  </si>
  <si>
    <t>Astragalus alpinus</t>
  </si>
  <si>
    <t>Astragalus australis</t>
  </si>
  <si>
    <t>Astragalus austriacus</t>
  </si>
  <si>
    <t>Astragalus baionensis</t>
  </si>
  <si>
    <t>Astragalus balearicus</t>
  </si>
  <si>
    <t>Astragalus boeticus</t>
  </si>
  <si>
    <t>Astragalus bourgaeanus</t>
  </si>
  <si>
    <t>Astragalus cicer</t>
  </si>
  <si>
    <t>Astragalus danicus</t>
  </si>
  <si>
    <t>Astragalus depressus</t>
  </si>
  <si>
    <t>Astragalus echinatus</t>
  </si>
  <si>
    <t>Astragalus epiglottis</t>
  </si>
  <si>
    <t>Astragalus glaux</t>
  </si>
  <si>
    <t>Astragalus glycyphyllos</t>
  </si>
  <si>
    <t>Astragalus granatensis</t>
  </si>
  <si>
    <t>Astragalus granatensis subsp. granatensis</t>
  </si>
  <si>
    <t>Astragalus hamosus</t>
  </si>
  <si>
    <t>Astragalus hispanicus</t>
  </si>
  <si>
    <t>Astragalus hypoglottis</t>
  </si>
  <si>
    <t>Astragalus incanus</t>
  </si>
  <si>
    <t>Astragalus lusitanicus</t>
  </si>
  <si>
    <t>Astragalus lusitanicus subsp. lusitanicus</t>
  </si>
  <si>
    <t>Astragalus monspessulanus</t>
  </si>
  <si>
    <t>Astragalus monspessulanus subsp. canescens</t>
  </si>
  <si>
    <t>Astragalus monspessulanus subsp. gypsophilus</t>
  </si>
  <si>
    <t>Astragalus monspessulanus subsp. monspessulanus</t>
  </si>
  <si>
    <t>Astragalus penduliflorus</t>
  </si>
  <si>
    <t>Astragalus scorpioides</t>
  </si>
  <si>
    <t>Astragalus sempervirens</t>
  </si>
  <si>
    <t>Astragalus sempervirens subsp. catalaunicus</t>
  </si>
  <si>
    <t>Astragalus sempervirens subsp. muticus</t>
  </si>
  <si>
    <t>Astragalus sesameus</t>
  </si>
  <si>
    <t>Astragalus stella</t>
  </si>
  <si>
    <t>Astragalus tragacantha</t>
  </si>
  <si>
    <t>Astragalus turolensis</t>
  </si>
  <si>
    <t>Astrantia major</t>
  </si>
  <si>
    <t>Astrantia minor</t>
  </si>
  <si>
    <t>Athyrium distentifolium</t>
  </si>
  <si>
    <t>Athyrium filix-femina</t>
  </si>
  <si>
    <t>Atractylis cancellata</t>
  </si>
  <si>
    <t>Atractylis cancellata subsp. cancellata</t>
  </si>
  <si>
    <t>Atractylis gummifera</t>
  </si>
  <si>
    <t>Atractylis humilis</t>
  </si>
  <si>
    <t>Atractylis humilis subsp. humilis</t>
  </si>
  <si>
    <t>Atriplex glauca</t>
  </si>
  <si>
    <t>Atriplex halimus</t>
  </si>
  <si>
    <t>Atriplex hortensis</t>
  </si>
  <si>
    <t>Atriplex micrantha</t>
  </si>
  <si>
    <t>Atriplex patula</t>
  </si>
  <si>
    <t>Atriplex portulacoides</t>
  </si>
  <si>
    <t>Atriplex prostrata</t>
  </si>
  <si>
    <t>Atriplex rosea</t>
  </si>
  <si>
    <t>Atriplex rosea subsp. rosea</t>
  </si>
  <si>
    <t>Atriplex rosea subsp. tarraconensis</t>
  </si>
  <si>
    <t>Atriplex suberecta</t>
  </si>
  <si>
    <t>Atriplex tatarica</t>
  </si>
  <si>
    <t>Atropa baetica</t>
  </si>
  <si>
    <t>Atropa belladonna</t>
  </si>
  <si>
    <t>Aubrieta deltoidea</t>
  </si>
  <si>
    <t>Avellinia michelii</t>
  </si>
  <si>
    <t>Avena barbata</t>
  </si>
  <si>
    <t>Avena fatua</t>
  </si>
  <si>
    <t>Avena longiglumis</t>
  </si>
  <si>
    <t>Avena sativa</t>
  </si>
  <si>
    <t>Avena sterilis</t>
  </si>
  <si>
    <t>Avena sterilis subsp. ludoviciana</t>
  </si>
  <si>
    <t>Avena sterilis subsp. sterilis</t>
  </si>
  <si>
    <t>Avena strigosa</t>
  </si>
  <si>
    <t>Avenula bromoides</t>
  </si>
  <si>
    <t>Avenula bromoides subsp. bromoides</t>
  </si>
  <si>
    <t>Avenula bromoides subsp. crassifolia</t>
  </si>
  <si>
    <t>Avenula bromoides subsp. gervaisii</t>
  </si>
  <si>
    <t>Avenula lodunensis</t>
  </si>
  <si>
    <t>Avenula pratensis</t>
  </si>
  <si>
    <t>Avenula pratensis subsp. iberica</t>
  </si>
  <si>
    <t>Avenula pratensis subsp. pratensis</t>
  </si>
  <si>
    <t>Avenula pratensis subsp. requienii</t>
  </si>
  <si>
    <t>Avenula pubescens</t>
  </si>
  <si>
    <t>Avenula pubescens subsp. pubescens</t>
  </si>
  <si>
    <t>Avenula versicolor</t>
  </si>
  <si>
    <t>Avenula versicolor subsp. versicolor</t>
  </si>
  <si>
    <t>Azolla caroliniana</t>
  </si>
  <si>
    <t>Azolla filiculoides</t>
  </si>
  <si>
    <t>Baccharis halimifolia</t>
  </si>
  <si>
    <t>Baldellia ranunculoides</t>
  </si>
  <si>
    <t>Ballota hirsuta</t>
  </si>
  <si>
    <t>Ballota nigra</t>
  </si>
  <si>
    <t>Ballota nigra subsp. foetida</t>
  </si>
  <si>
    <t>Barbarea intermedia</t>
  </si>
  <si>
    <t>Barbarea verna</t>
  </si>
  <si>
    <t>Barbarea vulgaris</t>
  </si>
  <si>
    <t>Barlia robertiana</t>
  </si>
  <si>
    <t>Bartsia alpina</t>
  </si>
  <si>
    <t>Bassia hirsuta</t>
  </si>
  <si>
    <t>Bassia hyssopifolia</t>
  </si>
  <si>
    <t>Bassia hyssopifolia subsp. reuteriana</t>
  </si>
  <si>
    <t>Bellardia trixago</t>
  </si>
  <si>
    <t>Bellardiochloa variegata</t>
  </si>
  <si>
    <t>Bellevalia romana</t>
  </si>
  <si>
    <t>Bellis annua</t>
  </si>
  <si>
    <t>Bellis annua subsp. annua</t>
  </si>
  <si>
    <t>Bellis perennis</t>
  </si>
  <si>
    <t>Bellis sylvestris</t>
  </si>
  <si>
    <t>Bellium bellidioides</t>
  </si>
  <si>
    <t>Bencomia caudata</t>
  </si>
  <si>
    <t>Berberis vulgaris</t>
  </si>
  <si>
    <t>Berberis vulgaris subsp. australis</t>
  </si>
  <si>
    <t>Berberis vulgaris subsp. seroi</t>
  </si>
  <si>
    <t>Berberis vulgaris subsp. vulgaris</t>
  </si>
  <si>
    <t>Bergia capensis</t>
  </si>
  <si>
    <t>Berteroa incana</t>
  </si>
  <si>
    <t>Berula erecta</t>
  </si>
  <si>
    <t>Beta macrocarpa</t>
  </si>
  <si>
    <t>Beta patellaris</t>
  </si>
  <si>
    <t>Beta vulgaris</t>
  </si>
  <si>
    <t>Beta vulgaris subsp. cicla</t>
  </si>
  <si>
    <t>Beta vulgaris subsp. maritima</t>
  </si>
  <si>
    <t>Beta vulgaris subsp. vulgaris</t>
  </si>
  <si>
    <t>Beta vulgaris subsp. vulgaris (Conditiva Group)</t>
  </si>
  <si>
    <t>Betula pendula</t>
  </si>
  <si>
    <t>Betula pubescens</t>
  </si>
  <si>
    <t>Biarum bovei</t>
  </si>
  <si>
    <t>Biarum bovei subsp. dispar</t>
  </si>
  <si>
    <t>Bidens aurea</t>
  </si>
  <si>
    <t>Bidens cernua</t>
  </si>
  <si>
    <t>Bidens frondosa</t>
  </si>
  <si>
    <t>Bidens pilosa</t>
  </si>
  <si>
    <t>Bidens subalternans</t>
  </si>
  <si>
    <t>Bidens tripartita</t>
  </si>
  <si>
    <t>Bifora radians</t>
  </si>
  <si>
    <t>Bifora testiculata</t>
  </si>
  <si>
    <t>Biscutella auriculata</t>
  </si>
  <si>
    <t>Biscutella auriculata subsp. auriculata</t>
  </si>
  <si>
    <t>Biscutella cichoriifolia</t>
  </si>
  <si>
    <t>Biscutella laevigata</t>
  </si>
  <si>
    <t>Biscutella laevigata subsp. atropurpurea</t>
  </si>
  <si>
    <t>Biscutella laevigata subsp. brevifolia</t>
  </si>
  <si>
    <t>Biscutella laevigata subsp. controversa</t>
  </si>
  <si>
    <t>Biscutella laevigata subsp. coronopifolia</t>
  </si>
  <si>
    <t>Biscutella laevigata subsp. cuneata</t>
  </si>
  <si>
    <t>Biscutella laevigata subsp. flexuosa</t>
  </si>
  <si>
    <t>Biscutella laevigata subsp. laevigata</t>
  </si>
  <si>
    <t>Biscutella laevigata subsp. mediterranea</t>
  </si>
  <si>
    <t>Biscutella laevigata subsp. montana</t>
  </si>
  <si>
    <t>Biscutella laevigata subsp. pyrenaica</t>
  </si>
  <si>
    <t>Biscutella laevigata subsp. stenophylla</t>
  </si>
  <si>
    <t>Biserrula pelecinus</t>
  </si>
  <si>
    <t>Blackstonia perfoliata</t>
  </si>
  <si>
    <t>Blackstonia perfoliata subsp. grandiflora</t>
  </si>
  <si>
    <t>Blackstonia perfoliata subsp. imperfoliata</t>
  </si>
  <si>
    <t>Blackstonia perfoliata subsp. perfoliata</t>
  </si>
  <si>
    <t>Blackstonia perfoliata subsp. serotina</t>
  </si>
  <si>
    <t>Blechnum spicant</t>
  </si>
  <si>
    <t>Boerhavia africana</t>
  </si>
  <si>
    <t>Boerhavia repens</t>
  </si>
  <si>
    <t>boissieri boissieri subsp. spachii</t>
  </si>
  <si>
    <t>Boleum asperum</t>
  </si>
  <si>
    <t>Borago officinalis</t>
  </si>
  <si>
    <t>Borderea chouardii</t>
  </si>
  <si>
    <t>Borderea pyrenaica</t>
  </si>
  <si>
    <t>Botrychium lunaria</t>
  </si>
  <si>
    <t>Botrychium matricariifolium</t>
  </si>
  <si>
    <t>Botrychium simplex</t>
  </si>
  <si>
    <t>Boussingaultia cordifolia</t>
  </si>
  <si>
    <t>Bouteloua gracilis</t>
  </si>
  <si>
    <t>Bowlesia incana</t>
  </si>
  <si>
    <t>Brachyapium dichotomum</t>
  </si>
  <si>
    <t>Brachypodium distachyon</t>
  </si>
  <si>
    <t>Brachypodium phoenicoides</t>
  </si>
  <si>
    <t>Brachypodium pinnatum</t>
  </si>
  <si>
    <t>Brachypodium pinnatum subsp. rupestre</t>
  </si>
  <si>
    <t>Brachypodium retusum</t>
  </si>
  <si>
    <t>Brachypodium sylvaticum</t>
  </si>
  <si>
    <t>Brassica balearica</t>
  </si>
  <si>
    <t>Brassica barrelieri</t>
  </si>
  <si>
    <t>Brassica elongata</t>
  </si>
  <si>
    <t>Brassica fruticulosa</t>
  </si>
  <si>
    <t>Brassica fruticulosa subsp. cossoniana</t>
  </si>
  <si>
    <t>Brassica fruticulosa subsp. fruticulosa</t>
  </si>
  <si>
    <t>Brassica juncea</t>
  </si>
  <si>
    <t>Brassica napus</t>
  </si>
  <si>
    <t>Brassica nigra</t>
  </si>
  <si>
    <t>Brassica oleracea</t>
  </si>
  <si>
    <t>Brassica oleracea subsp. oleracea</t>
  </si>
  <si>
    <t>Brassica oleracea subsp. robertiana</t>
  </si>
  <si>
    <t>Brassica rapa</t>
  </si>
  <si>
    <t>Brassica rapa subsp. oleifera</t>
  </si>
  <si>
    <t>Brassica rapa subsp. rapa</t>
  </si>
  <si>
    <t>Brassica repanda</t>
  </si>
  <si>
    <t>Brassica repanda subsp. africana</t>
  </si>
  <si>
    <t>Brassica repanda subsp. confusa</t>
  </si>
  <si>
    <t>Brassica repanda subsp. maritima</t>
  </si>
  <si>
    <t>Brassica tournefortii</t>
  </si>
  <si>
    <t>Brimeura amethystina</t>
  </si>
  <si>
    <t>Brimeura amethystina subsp. amethystina</t>
  </si>
  <si>
    <t>Brimeura amethystina subsp. duvigneaudii</t>
  </si>
  <si>
    <t>Brimeura amethystina subsp. fontqueri</t>
  </si>
  <si>
    <t>Brimeura fastigiata</t>
  </si>
  <si>
    <t>Briza maxima</t>
  </si>
  <si>
    <t>Briza media</t>
  </si>
  <si>
    <t>Briza minor</t>
  </si>
  <si>
    <t>Bromus arvensis</t>
  </si>
  <si>
    <t>Bromus catharticus</t>
  </si>
  <si>
    <t>Bromus commutatus</t>
  </si>
  <si>
    <t>Bromus diandrus</t>
  </si>
  <si>
    <t>Bromus diandrus subsp. diandrus</t>
  </si>
  <si>
    <t>Bromus diandrus subsp. maximus</t>
  </si>
  <si>
    <t>Bromus erectus</t>
  </si>
  <si>
    <t>Bromus erectus subsp. erectus</t>
  </si>
  <si>
    <t>Bromus fasciculatus</t>
  </si>
  <si>
    <t>Bromus hordeaceus</t>
  </si>
  <si>
    <t>Bromus hordeaceus subsp. divaricatus</t>
  </si>
  <si>
    <t>Bromus hordeaceus subsp. hordeaceus</t>
  </si>
  <si>
    <t>Bromus inermis</t>
  </si>
  <si>
    <t>Bromus intermedius</t>
  </si>
  <si>
    <t>Bromus japonicus</t>
  </si>
  <si>
    <t>Bromus lanceolatus</t>
  </si>
  <si>
    <t>Bromus madritensis</t>
  </si>
  <si>
    <t>Bromus racemosus</t>
  </si>
  <si>
    <t>Bromus ramosus</t>
  </si>
  <si>
    <t>Bromus ramosus subsp. benekenii</t>
  </si>
  <si>
    <t>Bromus ramosus subsp. ramosus</t>
  </si>
  <si>
    <t>Bromus rubens</t>
  </si>
  <si>
    <t>Bromus secalinus</t>
  </si>
  <si>
    <t>Bromus squarrosus</t>
  </si>
  <si>
    <t>Bromus sterilis</t>
  </si>
  <si>
    <t>Bromus tectorum</t>
  </si>
  <si>
    <t>Broussonetia papyrifera</t>
  </si>
  <si>
    <t>Bryonia cretica</t>
  </si>
  <si>
    <t>Bryonia cretica subsp. dioica</t>
  </si>
  <si>
    <t>Buddleja davidii</t>
  </si>
  <si>
    <t>Bufonia paniculata</t>
  </si>
  <si>
    <t>Bufonia perennis</t>
  </si>
  <si>
    <t>Bufonia tenuifolia</t>
  </si>
  <si>
    <t>Bufonia tuberculata</t>
  </si>
  <si>
    <t>Bulbocodium vernum</t>
  </si>
  <si>
    <t>Bunias erucago</t>
  </si>
  <si>
    <t>Bunium bulbocastanum</t>
  </si>
  <si>
    <t>Bunium bulbocastanum subsp. balearicum</t>
  </si>
  <si>
    <t>Bunium bulbocastanum subsp. bulbocastanum</t>
  </si>
  <si>
    <t>Bunium bulbocastanum subsp. macuca</t>
  </si>
  <si>
    <t>Bunium pachypodum</t>
  </si>
  <si>
    <t>Bupleurum angulosum</t>
  </si>
  <si>
    <t>Bupleurum baldense</t>
  </si>
  <si>
    <t>Bupleurum baldense subsp. baldense</t>
  </si>
  <si>
    <t>Bupleurum dianthifolium</t>
  </si>
  <si>
    <t>Bupleurum dianthifolium subsp. barceloi</t>
  </si>
  <si>
    <t>Bupleurum falcatum</t>
  </si>
  <si>
    <t>Bupleurum falcatum subsp. falcatum</t>
  </si>
  <si>
    <t>Bupleurum fruticescens</t>
  </si>
  <si>
    <t>Bupleurum fruticescens subsp. fruticescens</t>
  </si>
  <si>
    <t>Bupleurum fruticosum</t>
  </si>
  <si>
    <t>Bupleurum gerardi</t>
  </si>
  <si>
    <t>Bupleurum gibraltarium</t>
  </si>
  <si>
    <t>Bupleurum lancifolium</t>
  </si>
  <si>
    <t>Bupleurum praealtum</t>
  </si>
  <si>
    <t>Bupleurum ranunculoides</t>
  </si>
  <si>
    <t>Bupleurum ranunculoides subsp. gramineum</t>
  </si>
  <si>
    <t>Bupleurum rigidum</t>
  </si>
  <si>
    <t>Bupleurum rigidum subsp. rigidum</t>
  </si>
  <si>
    <t>Bupleurum rotundifolium</t>
  </si>
  <si>
    <t>Bupleurum semicompositum</t>
  </si>
  <si>
    <t>Bupleurum tenuissimum</t>
  </si>
  <si>
    <t>Bupleurum tenuissimum subsp. tenuissimum</t>
  </si>
  <si>
    <t>Butomus umbellatus</t>
  </si>
  <si>
    <t>Buxus balearica</t>
  </si>
  <si>
    <t>Buxus sempervirens</t>
  </si>
  <si>
    <t>Bystropogon canariense</t>
  </si>
  <si>
    <t>Cachrys libanotis</t>
  </si>
  <si>
    <t>Cachrys sicula</t>
  </si>
  <si>
    <t>Cachrys trifida</t>
  </si>
  <si>
    <t>Caesalpinia gilliesii</t>
  </si>
  <si>
    <t>Cakile maritima</t>
  </si>
  <si>
    <t>Cakile maritima subsp. maritima</t>
  </si>
  <si>
    <t>Calamagrostis arundinacea</t>
  </si>
  <si>
    <t>Calamagrostis varia</t>
  </si>
  <si>
    <t>Calendula arvensis</t>
  </si>
  <si>
    <t>Calendula officinalis</t>
  </si>
  <si>
    <t>Calepina irregularis</t>
  </si>
  <si>
    <t>Calicotome spinosa</t>
  </si>
  <si>
    <t>Calicotome spinosa subsp. infesta</t>
  </si>
  <si>
    <t>Calicotome spinosa subsp. spinosa</t>
  </si>
  <si>
    <t>Callianthemum coriandrifolium</t>
  </si>
  <si>
    <t>Callipeltis cucullaria</t>
  </si>
  <si>
    <t>Callitriche brutia</t>
  </si>
  <si>
    <t>Callitriche brutia subsp. brutia</t>
  </si>
  <si>
    <t>Callitriche lenisulca</t>
  </si>
  <si>
    <t>Callitriche obtusangula</t>
  </si>
  <si>
    <t>Callitriche palustris</t>
  </si>
  <si>
    <t>Callitriche platycarpa</t>
  </si>
  <si>
    <t>Callitriche stagnalis</t>
  </si>
  <si>
    <t>Callitriche truncata</t>
  </si>
  <si>
    <t>Callitriche truncata subsp. occidentalis</t>
  </si>
  <si>
    <t>Calluna vulgaris</t>
  </si>
  <si>
    <t>Calocedrus decurrens</t>
  </si>
  <si>
    <t>Caltha palustris</t>
  </si>
  <si>
    <t>Calycocorsus stipitatus</t>
  </si>
  <si>
    <t>Calystegia sepium</t>
  </si>
  <si>
    <t>Calystegia sepium subsp. sepium</t>
  </si>
  <si>
    <t>Calystegia sepium subsp. silvatica</t>
  </si>
  <si>
    <t>Calystegia soldanella</t>
  </si>
  <si>
    <t>Camelina sativa</t>
  </si>
  <si>
    <t>Camelina sativa subsp. dentata</t>
  </si>
  <si>
    <t>Camelina sativa subsp. microcarpa</t>
  </si>
  <si>
    <t>Camelina sativa subsp. rumelica</t>
  </si>
  <si>
    <t>Camelina sativa subsp. sativa</t>
  </si>
  <si>
    <t>Campanula cantabrica</t>
  </si>
  <si>
    <t>Campanula cochlearifolia</t>
  </si>
  <si>
    <t>Campanula cochlearifolia subsp. andorrana</t>
  </si>
  <si>
    <t>Campanula cochlearifolia subsp. cochlearifolia</t>
  </si>
  <si>
    <t>Campanula decumbens</t>
  </si>
  <si>
    <t>Campanula dichotoma</t>
  </si>
  <si>
    <t>Campanula dichotoma subsp. afra</t>
  </si>
  <si>
    <t>Campanula dichotoma subsp. dichotoma</t>
  </si>
  <si>
    <t>Campanula dichotoma subsp. kremeri</t>
  </si>
  <si>
    <t>Campanula dichotoma subsp. semisecta</t>
  </si>
  <si>
    <t>Campanula erinus</t>
  </si>
  <si>
    <t>Campanula fastigiata</t>
  </si>
  <si>
    <t>Campanula glomerata</t>
  </si>
  <si>
    <t>Campanula latifolia</t>
  </si>
  <si>
    <t>Campanula lusitanica</t>
  </si>
  <si>
    <t>Campanula patula</t>
  </si>
  <si>
    <t>Campanula patula subsp. patula</t>
  </si>
  <si>
    <t>Campanula persicifolia</t>
  </si>
  <si>
    <t>Campanula precatoria</t>
  </si>
  <si>
    <t>Campanula rapunculoides</t>
  </si>
  <si>
    <t>Campanula rapunculus</t>
  </si>
  <si>
    <t>Campanula rotundifolia</t>
  </si>
  <si>
    <t>Campanula rotundifolia subsp. aitanica</t>
  </si>
  <si>
    <t>Campanula rotundifolia subsp. catalanica</t>
  </si>
  <si>
    <t>Campanula rotundifolia subsp. rotundifolia</t>
  </si>
  <si>
    <t>Campanula scheuchzeri</t>
  </si>
  <si>
    <t>Campanula scheuchzeri subsp. ficarioides</t>
  </si>
  <si>
    <t>Campanula scheuchzeri subsp. scheuchzeri</t>
  </si>
  <si>
    <t>Campanula serrata</t>
  </si>
  <si>
    <t>Campanula serrata subsp. recta</t>
  </si>
  <si>
    <t>Campanula speciosa</t>
  </si>
  <si>
    <t>Campanula speciosa subsp. affinis</t>
  </si>
  <si>
    <t>Campanula speciosa subsp. speciosa</t>
  </si>
  <si>
    <t>Campanula trachelium</t>
  </si>
  <si>
    <t>Camphorosma monspeliaca</t>
  </si>
  <si>
    <t>Camphorosma monspeliaca subsp. monspeliaca</t>
  </si>
  <si>
    <t>Campylanthus salsoloides</t>
  </si>
  <si>
    <t>Canarina canariensis</t>
  </si>
  <si>
    <t>Cannabis sativa</t>
  </si>
  <si>
    <t>Capparis spinosa</t>
  </si>
  <si>
    <t>Capparis spinosa subsp. canescens</t>
  </si>
  <si>
    <t>Capparis spinosa subsp. rupestris</t>
  </si>
  <si>
    <t>Capparis spinosa subsp. spinosa</t>
  </si>
  <si>
    <t>Capsella bursa-pastoris</t>
  </si>
  <si>
    <t>Capsella bursa-pastoris subsp. bursa-pastoris</t>
  </si>
  <si>
    <t>Capsella bursa-pastoris subsp. rubella</t>
  </si>
  <si>
    <t>Caralluma munbyana</t>
  </si>
  <si>
    <t>Caralluma munbyana subsp. hispanica</t>
  </si>
  <si>
    <t>Cardamine amara</t>
  </si>
  <si>
    <t>Cardamine amara subsp. amara</t>
  </si>
  <si>
    <t>Cardamine amara subsp. olotensis</t>
  </si>
  <si>
    <t>Cardamine bellidifolia</t>
  </si>
  <si>
    <t>Cardamine bellidifolia subsp. alpina</t>
  </si>
  <si>
    <t>Cardamine flexuosa</t>
  </si>
  <si>
    <t>Cardamine heptaphylla</t>
  </si>
  <si>
    <t>Cardamine hirsuta</t>
  </si>
  <si>
    <t>Cardamine impatiens</t>
  </si>
  <si>
    <t>Cardamine impatiens subsp. impatiens</t>
  </si>
  <si>
    <t>Cardamine parviflora</t>
  </si>
  <si>
    <t>Cardamine pentaphyllos</t>
  </si>
  <si>
    <t>Cardamine pratensis</t>
  </si>
  <si>
    <t>Cardamine pratensis subsp. nuriae</t>
  </si>
  <si>
    <t>Cardamine pratensis subsp. pratensis</t>
  </si>
  <si>
    <t>Cardamine raphanifolia</t>
  </si>
  <si>
    <t>Cardamine raphanifolia subsp. raphanifolia</t>
  </si>
  <si>
    <t>Cardamine resedifolia</t>
  </si>
  <si>
    <t>Cardiospermum halicacabum</t>
  </si>
  <si>
    <t>Carduncellus caeruleus</t>
  </si>
  <si>
    <t>Carduncellus caeruleus subsp. caeruleus</t>
  </si>
  <si>
    <t>Carduncellus dianius</t>
  </si>
  <si>
    <t>Carduncellus mitissimus</t>
  </si>
  <si>
    <t>Carduncellus monspelliensium</t>
  </si>
  <si>
    <t>Carduncellus pinnatus</t>
  </si>
  <si>
    <t>Carduus bourgeanus</t>
  </si>
  <si>
    <t>Carduus carlinoides</t>
  </si>
  <si>
    <t>Carduus carlinoides subsp. carlinoides</t>
  </si>
  <si>
    <t>Carduus crispus</t>
  </si>
  <si>
    <t>Carduus crispus subsp. occidentalis</t>
  </si>
  <si>
    <t>Carduus defloratus</t>
  </si>
  <si>
    <t>Carduus defloratus subsp. argemone</t>
  </si>
  <si>
    <t>Carduus defloratus subsp. carlinifolius</t>
  </si>
  <si>
    <t>Carduus defloratus subsp. paui</t>
  </si>
  <si>
    <t>Carduus meonanthus</t>
  </si>
  <si>
    <t>Carduus meonanthus subsp. valentinus</t>
  </si>
  <si>
    <t>Carduus nigrescens</t>
  </si>
  <si>
    <t>Carduus nigrescens subsp. hispanicus</t>
  </si>
  <si>
    <t>Carduus nigrescens subsp. nigrescens</t>
  </si>
  <si>
    <t>Carduus nigrescens subsp. vivariensis</t>
  </si>
  <si>
    <t>Carduus nutans</t>
  </si>
  <si>
    <t>Carduus nutans subsp. granatensis</t>
  </si>
  <si>
    <t>Carduus nutans subsp. nutans</t>
  </si>
  <si>
    <t>Carduus pycnocephalus</t>
  </si>
  <si>
    <t>Carduus tenuiflorus</t>
  </si>
  <si>
    <t>Carex acuta</t>
  </si>
  <si>
    <t>Carex acutiformis</t>
  </si>
  <si>
    <t>Carex alba</t>
  </si>
  <si>
    <t>Carex atrata</t>
  </si>
  <si>
    <t>Carex atrata subsp. aterrima</t>
  </si>
  <si>
    <t>Carex atrata subsp. atrata</t>
  </si>
  <si>
    <t>Carex atrata subsp. nigra</t>
  </si>
  <si>
    <t>Carex binervis</t>
  </si>
  <si>
    <t>Carex brachystachys</t>
  </si>
  <si>
    <t>Carex brevicollis</t>
  </si>
  <si>
    <t>Carex brizoides</t>
  </si>
  <si>
    <t>Carex capillaris</t>
  </si>
  <si>
    <t>Carex caryophyllea</t>
  </si>
  <si>
    <t>Carex cespitosa</t>
  </si>
  <si>
    <t>Carex curta</t>
  </si>
  <si>
    <t>Carex curvula</t>
  </si>
  <si>
    <t>Carex curvula subsp. curvula</t>
  </si>
  <si>
    <t>Carex curvula subsp. rosae</t>
  </si>
  <si>
    <t>Carex davalliana</t>
  </si>
  <si>
    <t>Carex depauperata</t>
  </si>
  <si>
    <t>Carex depressa</t>
  </si>
  <si>
    <t>Carex depressa subsp. basilaris</t>
  </si>
  <si>
    <t>Carex diandra</t>
  </si>
  <si>
    <t>Carex digitata</t>
  </si>
  <si>
    <t>Carex distachya</t>
  </si>
  <si>
    <t>Carex distans</t>
  </si>
  <si>
    <t>Carex disticha</t>
  </si>
  <si>
    <t>Carex divisa</t>
  </si>
  <si>
    <t>Carex divisa subsp. chaetophylla</t>
  </si>
  <si>
    <t>Carex divisa subsp. divisa</t>
  </si>
  <si>
    <t>Carex echinata</t>
  </si>
  <si>
    <t>Carex elata</t>
  </si>
  <si>
    <t>Carex ericetorum</t>
  </si>
  <si>
    <t>Carex extensa</t>
  </si>
  <si>
    <t>Carex ferruginea</t>
  </si>
  <si>
    <t>Carex ferruginea subsp. ferruginea</t>
  </si>
  <si>
    <t>Carex flacca</t>
  </si>
  <si>
    <t>Carex flacca subsp. erythrostachys</t>
  </si>
  <si>
    <t>Carex flacca subsp. flacca</t>
  </si>
  <si>
    <t>Carex flava</t>
  </si>
  <si>
    <t>Carex flava subsp. alpina</t>
  </si>
  <si>
    <t>Carex flava subsp. lepidocarpa</t>
  </si>
  <si>
    <t>Carex flava subsp. oedocarpa</t>
  </si>
  <si>
    <t>Carex flava subsp. viridula</t>
  </si>
  <si>
    <t>Carex foetida</t>
  </si>
  <si>
    <t>Carex frigida</t>
  </si>
  <si>
    <t>Carex grioletii</t>
  </si>
  <si>
    <t>Carex halleriana</t>
  </si>
  <si>
    <t>Carex hirta</t>
  </si>
  <si>
    <t>Carex hispida</t>
  </si>
  <si>
    <t>Carex hordeistichos</t>
  </si>
  <si>
    <t>Carex humilis</t>
  </si>
  <si>
    <t>Carex lachenalii</t>
  </si>
  <si>
    <t>Carex laevigata</t>
  </si>
  <si>
    <t>Carex lasiocarpa</t>
  </si>
  <si>
    <t>Carex limosa</t>
  </si>
  <si>
    <t>Carex liparocarpos</t>
  </si>
  <si>
    <t>Carex macrostylon</t>
  </si>
  <si>
    <t>Carex mairii</t>
  </si>
  <si>
    <t>Carex montana</t>
  </si>
  <si>
    <t>Carex muricata</t>
  </si>
  <si>
    <t>Carex muricata subsp. contigua</t>
  </si>
  <si>
    <t>Carex muricata subsp. divulsa</t>
  </si>
  <si>
    <t>Carex muricata subsp. muricata</t>
  </si>
  <si>
    <t>Carex nigra</t>
  </si>
  <si>
    <t>Carex oedipostyla</t>
  </si>
  <si>
    <t>Carex olbiensis</t>
  </si>
  <si>
    <t>Carex ornithopoda</t>
  </si>
  <si>
    <t>Carex ornithopoda subsp. ornithopoda</t>
  </si>
  <si>
    <t>Carex ornithopoda subsp. ornithopodioides</t>
  </si>
  <si>
    <t>Carex ovalis</t>
  </si>
  <si>
    <t>Carex pallescens</t>
  </si>
  <si>
    <t>Carex panicea</t>
  </si>
  <si>
    <t>Carex paniculata</t>
  </si>
  <si>
    <t>Carex paniculata subsp. paniculata</t>
  </si>
  <si>
    <t>Carex pendula</t>
  </si>
  <si>
    <t>Carex pilulifera</t>
  </si>
  <si>
    <t>Carex praecox</t>
  </si>
  <si>
    <t>Carex pseudocyperus</t>
  </si>
  <si>
    <t>Carex pulicaris</t>
  </si>
  <si>
    <t>Carex punctata</t>
  </si>
  <si>
    <t>Carex pyrenaica</t>
  </si>
  <si>
    <t>Carex remota</t>
  </si>
  <si>
    <t>Carex riparia</t>
  </si>
  <si>
    <t>Carex rorulenta</t>
  </si>
  <si>
    <t>Carex rostrata</t>
  </si>
  <si>
    <t>Carex rupestris</t>
  </si>
  <si>
    <t>Carex sempervirens</t>
  </si>
  <si>
    <t>Carex sempervirens subsp. pseudotristis</t>
  </si>
  <si>
    <t>Carex sempervirens subsp. sempervirens</t>
  </si>
  <si>
    <t>Carex sylvatica</t>
  </si>
  <si>
    <t>Carex sylvatica subsp. paui</t>
  </si>
  <si>
    <t>Carex sylvatica subsp. sylvatica</t>
  </si>
  <si>
    <t>Carex tomentosa</t>
  </si>
  <si>
    <t>Carex umbrosa</t>
  </si>
  <si>
    <t>Carex umbrosa subsp. huetiana</t>
  </si>
  <si>
    <t>Carex umbrosa subsp. umbrosa</t>
  </si>
  <si>
    <t>Carex vaginata</t>
  </si>
  <si>
    <t>Carex vesicaria</t>
  </si>
  <si>
    <t>Carex vulpina</t>
  </si>
  <si>
    <t>Carex vulpina subsp. cuprina</t>
  </si>
  <si>
    <t>Carlina acanthifolia</t>
  </si>
  <si>
    <t>Carlina acanthifolia subsp. cynara</t>
  </si>
  <si>
    <t>Carlina acaulis</t>
  </si>
  <si>
    <t>Carlina acaulis subsp. caulescens</t>
  </si>
  <si>
    <t>Carlina corymbosa</t>
  </si>
  <si>
    <t>Carlina corymbosa subsp. corymbosa</t>
  </si>
  <si>
    <t>Carlina corymbosa subsp. hispanica</t>
  </si>
  <si>
    <t>Carlina falcata</t>
  </si>
  <si>
    <t>Carlina lanata</t>
  </si>
  <si>
    <t>Carlina salicifolia</t>
  </si>
  <si>
    <t>Carlina texedae</t>
  </si>
  <si>
    <t>Carlina vulgaris</t>
  </si>
  <si>
    <t>Carlina vulgaris subsp. vulgaris</t>
  </si>
  <si>
    <t>Carpesium cernuum</t>
  </si>
  <si>
    <t>Carpinus betulus</t>
  </si>
  <si>
    <t>Carpobrotus acinaciformis</t>
  </si>
  <si>
    <t>Carpobrotus edulis</t>
  </si>
  <si>
    <t>Carrichtera annua</t>
  </si>
  <si>
    <t>Carthamus arborescens</t>
  </si>
  <si>
    <t>Carthamus lanatus</t>
  </si>
  <si>
    <t>Carthamus lanatus subsp. baeticus</t>
  </si>
  <si>
    <t>Carthamus lanatus subsp. lanatus</t>
  </si>
  <si>
    <t>Carthamus tinctorius</t>
  </si>
  <si>
    <t>Carum carvi</t>
  </si>
  <si>
    <t>Carum foetidum</t>
  </si>
  <si>
    <t>Carum verticillatum</t>
  </si>
  <si>
    <t>Castanea sativa</t>
  </si>
  <si>
    <t>Castellia tuberculosa</t>
  </si>
  <si>
    <t>Casuarina equisetifolia</t>
  </si>
  <si>
    <t>Catabrosa aquatica</t>
  </si>
  <si>
    <t>Catalpa bignonioides</t>
  </si>
  <si>
    <t>Catananche caerulea</t>
  </si>
  <si>
    <t>Catapodium marinum</t>
  </si>
  <si>
    <t>Catapodium rigidum</t>
  </si>
  <si>
    <t>Catapodium rigidum subsp. hemipoa</t>
  </si>
  <si>
    <t>Catapodium rigidum subsp. rigidum</t>
  </si>
  <si>
    <t>Caucalis platycarpos</t>
  </si>
  <si>
    <t>Cedrus atlantica</t>
  </si>
  <si>
    <t>Cedrus deodara</t>
  </si>
  <si>
    <t>Cedrus libani</t>
  </si>
  <si>
    <t>Celtis australis</t>
  </si>
  <si>
    <t>Cenchrus ciliaris</t>
  </si>
  <si>
    <t>Cenchrus incertus</t>
  </si>
  <si>
    <t>Centaurea alba</t>
  </si>
  <si>
    <t>Centaurea alpina</t>
  </si>
  <si>
    <t>Centaurea aspera</t>
  </si>
  <si>
    <t>Centaurea aspera subsp. aspera</t>
  </si>
  <si>
    <t>Centaurea aspera subsp. stenophylla</t>
  </si>
  <si>
    <t>Centaurea balearica</t>
  </si>
  <si>
    <t>Centaurea boissieri</t>
  </si>
  <si>
    <t>Centaurea boissieri subsp. lagascae</t>
  </si>
  <si>
    <t>Centaurea boissieri subsp. mariolensis</t>
  </si>
  <si>
    <t>Centaurea boissieri subsp. paui</t>
  </si>
  <si>
    <t>Centaurea boissieri subsp. rouyi</t>
  </si>
  <si>
    <t>Centaurea calcitrapa</t>
  </si>
  <si>
    <t>Centaurea collina</t>
  </si>
  <si>
    <t>Centaurea cyanus</t>
  </si>
  <si>
    <t>Centaurea depressa</t>
  </si>
  <si>
    <t>Centaurea diluta</t>
  </si>
  <si>
    <t>Centaurea eriophora</t>
  </si>
  <si>
    <t>Centaurea hyalolepis</t>
  </si>
  <si>
    <t>Centaurea intybacea</t>
  </si>
  <si>
    <t>Centaurea jacea</t>
  </si>
  <si>
    <t>Centaurea jacea subsp. dracunculifolia</t>
  </si>
  <si>
    <t>Centaurea jacea subsp. vinyalsii</t>
  </si>
  <si>
    <t>Centaurea lagascana</t>
  </si>
  <si>
    <t>Centaurea lagascana subsp. podospermifolia</t>
  </si>
  <si>
    <t>Centaurea linifolia</t>
  </si>
  <si>
    <t>Centaurea linifolia subsp. caballeroi</t>
  </si>
  <si>
    <t>Centaurea linifolia subsp. linifolia</t>
  </si>
  <si>
    <t>Centaurea melitensis</t>
  </si>
  <si>
    <t>Centaurea montana</t>
  </si>
  <si>
    <t>Centaurea montana subsp. lingulata</t>
  </si>
  <si>
    <t>Centaurea montana subsp. montana</t>
  </si>
  <si>
    <t>Centaurea montana subsp. semidecurrens</t>
  </si>
  <si>
    <t>Centaurea nicaeensis</t>
  </si>
  <si>
    <t>Centaurea nigra</t>
  </si>
  <si>
    <t>Centaurea nigra subsp. nigra</t>
  </si>
  <si>
    <t>Centaurea ornata</t>
  </si>
  <si>
    <t>Centaurea ornata subsp. ornata</t>
  </si>
  <si>
    <t>Centaurea ornata subsp. saxicola</t>
  </si>
  <si>
    <t>Centaurea paniculata</t>
  </si>
  <si>
    <t>Centaurea paniculata subsp. castellana</t>
  </si>
  <si>
    <t>Centaurea paniculata subsp. hanrii</t>
  </si>
  <si>
    <t>Centaurea paniculata subsp. leucophaea</t>
  </si>
  <si>
    <t>Centaurea paniculata subsp. paniculata</t>
  </si>
  <si>
    <t>Centaurea pectinata</t>
  </si>
  <si>
    <t>Centaurea pectinata subsp. pectinata</t>
  </si>
  <si>
    <t>Centaurea pullata</t>
  </si>
  <si>
    <t>Centaurea scabiosa</t>
  </si>
  <si>
    <t>Centaurea scabiosa subsp. scabiosa</t>
  </si>
  <si>
    <t>Centaurea seridis</t>
  </si>
  <si>
    <t>Centaurea solstitialis</t>
  </si>
  <si>
    <t>Centaurea solstitialis subsp. solstitialis</t>
  </si>
  <si>
    <t>Centaurea toletana</t>
  </si>
  <si>
    <t>Centaurea tripontina</t>
  </si>
  <si>
    <t>Centaurea uniflora</t>
  </si>
  <si>
    <t>Centaurea uniflora subsp. emigrantis</t>
  </si>
  <si>
    <t>Centaurium erythraea</t>
  </si>
  <si>
    <t>Centaurium erythraea subsp. enclusense</t>
  </si>
  <si>
    <t>Centaurium erythraea subsp. erythraea</t>
  </si>
  <si>
    <t>Centaurium erythraea subsp. majus</t>
  </si>
  <si>
    <t>Centaurium littorale</t>
  </si>
  <si>
    <t>Centaurium littorale subsp. littorale</t>
  </si>
  <si>
    <t>Centaurium maritimum</t>
  </si>
  <si>
    <t>Centaurium pulchellum</t>
  </si>
  <si>
    <t>Centaurium pulchellum subsp. pulchellum</t>
  </si>
  <si>
    <t>Centaurium pulchellum subsp. tenuiflorum</t>
  </si>
  <si>
    <t>Centaurium quadrifolium</t>
  </si>
  <si>
    <t>Centaurium quadrifolium subsp. barrelieri</t>
  </si>
  <si>
    <t>Centaurium quadrifolium subsp. parviflorum</t>
  </si>
  <si>
    <t>Centaurium spicatum</t>
  </si>
  <si>
    <t>Centipeda cunninghamii</t>
  </si>
  <si>
    <t>Centranthus angustifolius</t>
  </si>
  <si>
    <t>Centranthus angustifolius subsp. lecoqii</t>
  </si>
  <si>
    <t>Centranthus calcitrapae</t>
  </si>
  <si>
    <t>Centranthus macrosiphon</t>
  </si>
  <si>
    <t>Centranthus ruber</t>
  </si>
  <si>
    <t>Centranthus ruber subsp. ruber</t>
  </si>
  <si>
    <t>Cephalanthera damasonium</t>
  </si>
  <si>
    <t>Cephalanthera longifolia</t>
  </si>
  <si>
    <t>Cephalanthera rubra</t>
  </si>
  <si>
    <t>Cephalaria leucantha</t>
  </si>
  <si>
    <t>Cephalaria squamiflora</t>
  </si>
  <si>
    <t>Cephalaria squamiflora subsp. balearica</t>
  </si>
  <si>
    <t>Cephalaria squamiflora subsp. ebusitana</t>
  </si>
  <si>
    <t>Cephalaria syriaca</t>
  </si>
  <si>
    <t>Cephalotaxus fortunei</t>
  </si>
  <si>
    <t>Cerastium alpinum</t>
  </si>
  <si>
    <t>Cerastium alpinum subsp. alpinum</t>
  </si>
  <si>
    <t>Cerastium alpinum subsp. glabratum</t>
  </si>
  <si>
    <t>Cerastium alpinum subsp. lanatum</t>
  </si>
  <si>
    <t>Cerastium arvense</t>
  </si>
  <si>
    <t>Cerastium brachypetalum</t>
  </si>
  <si>
    <t>Cerastium brachypetalum subsp. roeseri</t>
  </si>
  <si>
    <t>Cerastium brachypetalum subsp. tauricum</t>
  </si>
  <si>
    <t>Cerastium cerastoides</t>
  </si>
  <si>
    <t>Cerastium dichotomum</t>
  </si>
  <si>
    <t>Cerastium diffusum</t>
  </si>
  <si>
    <t>Cerastium diffusum subsp. diffusum</t>
  </si>
  <si>
    <t>Cerastium fontanum</t>
  </si>
  <si>
    <t>Cerastium fontanum subsp. lucorum</t>
  </si>
  <si>
    <t>Cerastium fontanum subsp. vulgare</t>
  </si>
  <si>
    <t>Cerastium glomeratum</t>
  </si>
  <si>
    <t>Cerastium gracile</t>
  </si>
  <si>
    <t>Cerastium latifolium</t>
  </si>
  <si>
    <t>Cerastium latifolium subsp. pyrenaicum</t>
  </si>
  <si>
    <t>Cerastium perfoliatum</t>
  </si>
  <si>
    <t>Cerastium pumilum</t>
  </si>
  <si>
    <t>Cerastium ramosissimum</t>
  </si>
  <si>
    <t>Cerastium semidecandrum</t>
  </si>
  <si>
    <t>Cerastium siculum</t>
  </si>
  <si>
    <t>Cerastium tomentosum</t>
  </si>
  <si>
    <t>Ceratonia siliqua</t>
  </si>
  <si>
    <t>Ceratophyllum demersum</t>
  </si>
  <si>
    <t>Ceratophyllum submersum</t>
  </si>
  <si>
    <t>Ceratostigma plumbaginoides</t>
  </si>
  <si>
    <t>Cercis siliquastrum</t>
  </si>
  <si>
    <t>Cerinthe major</t>
  </si>
  <si>
    <t>Cerinthe major subsp. gymnandra</t>
  </si>
  <si>
    <t>Cerinthe major subsp. major</t>
  </si>
  <si>
    <t>Ceronella canariensis</t>
  </si>
  <si>
    <t>Cestrum parqui</t>
  </si>
  <si>
    <t>Ceterach officinarum</t>
  </si>
  <si>
    <t>Chaenomeles japonica</t>
  </si>
  <si>
    <t>Chaenomeles speciosa</t>
  </si>
  <si>
    <t>Chaenorhinum macropodum</t>
  </si>
  <si>
    <t>Chaenorhinum macropodum subsp. degenii</t>
  </si>
  <si>
    <t>Chaenorhinum minus</t>
  </si>
  <si>
    <t>Chaenorhinum minus subsp. minus</t>
  </si>
  <si>
    <t>Chaenorhinum origanifolium</t>
  </si>
  <si>
    <t>Chaenorhinum origanifolium subsp. cadevallii</t>
  </si>
  <si>
    <t>Chaenorhinum origanifolium subsp. crassifolium</t>
  </si>
  <si>
    <t>Chaenorhinum origanifolium subsp. origanifolium</t>
  </si>
  <si>
    <t>Chaenorhinum rubrifolium</t>
  </si>
  <si>
    <t>Chaenorhinum rubrifolium subsp. formenterae</t>
  </si>
  <si>
    <t>Chaenorhinum rubrifolium subsp. reyesii</t>
  </si>
  <si>
    <t>Chaenorhinum rubrifolium subsp. rubrifolium</t>
  </si>
  <si>
    <t>Chaenorhinum rubrifolium subsp. rupestre</t>
  </si>
  <si>
    <t>Chaenorhinum serpyllifolia subsp. robustum</t>
  </si>
  <si>
    <t>Chaenorhinum serpyllifolium</t>
  </si>
  <si>
    <t>Chaenorhinum serpyllifolium subsp. serpyllifolium</t>
  </si>
  <si>
    <t>Chaenorhinum tenellum</t>
  </si>
  <si>
    <t>Chaenorhinum villosum subsp. villosum</t>
  </si>
  <si>
    <t>Chaerophyllum aureum</t>
  </si>
  <si>
    <t>Chaerophyllum hirsutum</t>
  </si>
  <si>
    <t>Chaerophyllum hirsutum subsp. hirsutum</t>
  </si>
  <si>
    <t>Chaerophyllum hirsutum subsp. villarsii</t>
  </si>
  <si>
    <t>Chaerophyllum temulum</t>
  </si>
  <si>
    <t>Chamaecytisus supinus</t>
  </si>
  <si>
    <t>Chamaecytisus supinus subsp. supinus</t>
  </si>
  <si>
    <t>Chamaemelum mixtum</t>
  </si>
  <si>
    <t>Chamaemelum nobile</t>
  </si>
  <si>
    <t>Chamaerops humilis</t>
  </si>
  <si>
    <t>Chamaespartium sagittale</t>
  </si>
  <si>
    <t>Chamaespartium sagittale subsp. delphinense</t>
  </si>
  <si>
    <t>Chamaespartium sagittale subsp. sagittale</t>
  </si>
  <si>
    <t>Chamaespartium tridentatum</t>
  </si>
  <si>
    <t>Cheilanthes hispanica</t>
  </si>
  <si>
    <t>Cheilanthes marantae</t>
  </si>
  <si>
    <t>Cheilanthes pteridioides</t>
  </si>
  <si>
    <t>Cheilanthes pteridioides subsp. acrostica</t>
  </si>
  <si>
    <t>Cheilanthes pteridioides subsp. guanchica</t>
  </si>
  <si>
    <t>Cheilanthes pteridioides subsp. maderensis</t>
  </si>
  <si>
    <t>Cheilanthes pteridioides subsp. tinaei</t>
  </si>
  <si>
    <t>Cheilanthes vellea</t>
  </si>
  <si>
    <t>Cheiranthus cheiri</t>
  </si>
  <si>
    <t>Chelidonium majus</t>
  </si>
  <si>
    <t>Chenoleoides tomentosa</t>
  </si>
  <si>
    <t>Chenopodium album</t>
  </si>
  <si>
    <t>Chenopodium album subsp. album</t>
  </si>
  <si>
    <t>Chenopodium album subsp. striatum</t>
  </si>
  <si>
    <t>Chenopodium ambrosioides</t>
  </si>
  <si>
    <t>Chenopodium bonus-henricus</t>
  </si>
  <si>
    <t>Chenopodium botrys</t>
  </si>
  <si>
    <t>Chenopodium chenopodioides</t>
  </si>
  <si>
    <t>Chenopodium foliosum</t>
  </si>
  <si>
    <t>Chenopodium foliosum subsp. exsuccum</t>
  </si>
  <si>
    <t>Chenopodium foliosum subsp. foliosum</t>
  </si>
  <si>
    <t>Chenopodium glaucum</t>
  </si>
  <si>
    <t>Chenopodium hybridum</t>
  </si>
  <si>
    <t>Chenopodium multifidum</t>
  </si>
  <si>
    <t>Chenopodium murale</t>
  </si>
  <si>
    <t>Chenopodium opulifolium</t>
  </si>
  <si>
    <t>Chenopodium polyspermum</t>
  </si>
  <si>
    <t>Chenopodium pumilio</t>
  </si>
  <si>
    <t>Chenopodium urbicum</t>
  </si>
  <si>
    <t>Chenopodium vulvaria</t>
  </si>
  <si>
    <t>Chloris gayana</t>
  </si>
  <si>
    <t>Chondrilla juncea</t>
  </si>
  <si>
    <t>Chrozophora tinctoria</t>
  </si>
  <si>
    <t>Chrozophora tinctoria subsp. obliqua</t>
  </si>
  <si>
    <t>Chrozophora tinctoria subsp. tinctoria</t>
  </si>
  <si>
    <t>Chrysanthemum coronarium</t>
  </si>
  <si>
    <t>Chrysanthemum segetum</t>
  </si>
  <si>
    <t>Chrysosplenium alternifolium</t>
  </si>
  <si>
    <t>Chrysosplenium oppositifolium</t>
  </si>
  <si>
    <t>Cicendia filiformis</t>
  </si>
  <si>
    <t>Cicer arietinum</t>
  </si>
  <si>
    <t>Cicerbita alpina</t>
  </si>
  <si>
    <t>Cicerbita plumieri</t>
  </si>
  <si>
    <t>Cichorium endivia</t>
  </si>
  <si>
    <t>Cichorium endivia subsp. endivia</t>
  </si>
  <si>
    <t>Cichorium endivia subsp. pumilum</t>
  </si>
  <si>
    <t>Cichorium intybus</t>
  </si>
  <si>
    <t>Circaea alpina</t>
  </si>
  <si>
    <t>Circaea lutetiana</t>
  </si>
  <si>
    <t>Cirsium acarna</t>
  </si>
  <si>
    <t>Cirsium acaule</t>
  </si>
  <si>
    <t>Cirsium acaule subsp. acaule</t>
  </si>
  <si>
    <t>Cirsium acaule subsp. gregarium</t>
  </si>
  <si>
    <t>Cirsium arvense</t>
  </si>
  <si>
    <t>Cirsium echinatum</t>
  </si>
  <si>
    <t>Cirsium eriophorum</t>
  </si>
  <si>
    <t>Cirsium eriophorum subsp. eriophorum</t>
  </si>
  <si>
    <t>Cirsium eriophorum subsp. giraudiasii</t>
  </si>
  <si>
    <t>Cirsium eriophorum subsp. odontolepis</t>
  </si>
  <si>
    <t>Cirsium eriophorum subsp. richterianum</t>
  </si>
  <si>
    <t>Cirsium erisithales</t>
  </si>
  <si>
    <t>Cirsium ferox</t>
  </si>
  <si>
    <t>Cirsium glabrum</t>
  </si>
  <si>
    <t>Cirsium monspessulanum</t>
  </si>
  <si>
    <t>Cirsium palustre</t>
  </si>
  <si>
    <t>Cirsium pyrenaicum</t>
  </si>
  <si>
    <t>Cirsium rivulare</t>
  </si>
  <si>
    <t>Cirsium syriacum</t>
  </si>
  <si>
    <t>Cirsium tuberosum</t>
  </si>
  <si>
    <t>Cirsium tuberosum subsp. tuberosum</t>
  </si>
  <si>
    <t>Cirsium valentinum</t>
  </si>
  <si>
    <t>Cirsium vulgare</t>
  </si>
  <si>
    <t>Cirsium vulgare subsp. crinitum</t>
  </si>
  <si>
    <t>Cirsium vulgare subsp. vulgare</t>
  </si>
  <si>
    <t>Cistanche phelypaea</t>
  </si>
  <si>
    <t>Cistus albidus</t>
  </si>
  <si>
    <t>Cistus clusii</t>
  </si>
  <si>
    <t>Cistus creticus</t>
  </si>
  <si>
    <t>Cistus crispus</t>
  </si>
  <si>
    <t>Cistus heterophyllus</t>
  </si>
  <si>
    <t>Cistus heterophyllus subsp. carthaginensis</t>
  </si>
  <si>
    <t>Cistus ladanifer</t>
  </si>
  <si>
    <t>Cistus ladanifer subsp. ladanifer</t>
  </si>
  <si>
    <t>Cistus ladanifer subsp. sulcatus</t>
  </si>
  <si>
    <t>Cistus laurifolius</t>
  </si>
  <si>
    <t>Cistus monspeliensis</t>
  </si>
  <si>
    <t>Cistus populifolius</t>
  </si>
  <si>
    <t>Cistus psilosepalus</t>
  </si>
  <si>
    <t>Cistus salviifolius</t>
  </si>
  <si>
    <t>Cistus symphytifolius</t>
  </si>
  <si>
    <t>Citrullus lanatus</t>
  </si>
  <si>
    <t>Citrus aurantium</t>
  </si>
  <si>
    <t>Citrus limon</t>
  </si>
  <si>
    <t>Citrus medica</t>
  </si>
  <si>
    <t>Cladium mariscus</t>
  </si>
  <si>
    <t>Cleistogenes serotina</t>
  </si>
  <si>
    <t>Clematis cirrhosa</t>
  </si>
  <si>
    <t>Clematis flammula</t>
  </si>
  <si>
    <t>Clematis recta</t>
  </si>
  <si>
    <t>Clematis vitalba</t>
  </si>
  <si>
    <t>Clematis viticella</t>
  </si>
  <si>
    <t>Cleome violacea</t>
  </si>
  <si>
    <t>Cleonia lusitanica</t>
  </si>
  <si>
    <t>Clypeola jonthlaspi</t>
  </si>
  <si>
    <t>Clypeola jonthlaspi subsp. jonthlaspi</t>
  </si>
  <si>
    <t>Clypeola jonthlaspi subsp. microcarpa</t>
  </si>
  <si>
    <t>Cneorum tricoccon</t>
  </si>
  <si>
    <t>Cnicus benedictus</t>
  </si>
  <si>
    <t>Cochlearia glastifolia</t>
  </si>
  <si>
    <t>Cochlearia officinalis</t>
  </si>
  <si>
    <t>Cochlearia officinalis subsp. pyrenaica</t>
  </si>
  <si>
    <t>Coeloglossum viride</t>
  </si>
  <si>
    <t>Coincya cheiranthos</t>
  </si>
  <si>
    <t>Colchicum autumnale</t>
  </si>
  <si>
    <t>Colchicum autumnale subsp. algeriense</t>
  </si>
  <si>
    <t>Colchicum autumnale subsp. autumnale</t>
  </si>
  <si>
    <t>Colchicum triphyllum</t>
  </si>
  <si>
    <t>Coleostephus myconis</t>
  </si>
  <si>
    <t>Colutea arborescens</t>
  </si>
  <si>
    <t>Colutea arborescens subsp. arborescens</t>
  </si>
  <si>
    <t>Colutea arborescens subsp. gallica</t>
  </si>
  <si>
    <t>Commelina communis</t>
  </si>
  <si>
    <t>Conium maculatum</t>
  </si>
  <si>
    <t>Conopodium capillifolium</t>
  </si>
  <si>
    <t>Conopodium capillifolium subsp. subcarneum</t>
  </si>
  <si>
    <t>Conopodium majus subsp. majus</t>
  </si>
  <si>
    <t>Conopodium majus subsp. ramosum</t>
  </si>
  <si>
    <t>Conopodium pyrenaeum</t>
  </si>
  <si>
    <t>Conopodium thalictrifolium</t>
  </si>
  <si>
    <t>Conringia orientalis</t>
  </si>
  <si>
    <t>Convallaria majalis</t>
  </si>
  <si>
    <t>Convolvulus althaeoides</t>
  </si>
  <si>
    <t>Convolvulus althaeoides subsp. althaeoides</t>
  </si>
  <si>
    <t>Convolvulus althaeoides subsp. tenuissimus</t>
  </si>
  <si>
    <t>Convolvulus arvensis</t>
  </si>
  <si>
    <t>Convolvulus cantabrica</t>
  </si>
  <si>
    <t>Convolvulus floridus</t>
  </si>
  <si>
    <t>Convolvulus glandulosus</t>
  </si>
  <si>
    <t>Convolvulus lanuginosus</t>
  </si>
  <si>
    <t>Convolvulus lineatus</t>
  </si>
  <si>
    <t>Convolvulus siculus</t>
  </si>
  <si>
    <t>Convolvulus siculus subsp. siculus</t>
  </si>
  <si>
    <t>Convolvulus tricolor</t>
  </si>
  <si>
    <t>Convolvulus tricolor subsp. pentapetaloides</t>
  </si>
  <si>
    <t>Convolvulus tricolor subsp. tricolor</t>
  </si>
  <si>
    <t>Convolvulus valentinus</t>
  </si>
  <si>
    <t>Convolvulus valentinus subsp. suffruticosus</t>
  </si>
  <si>
    <t>Convolvulus valentinus subsp. valentinus</t>
  </si>
  <si>
    <t>Conyza blakei</t>
  </si>
  <si>
    <t>Conyza bonariensis</t>
  </si>
  <si>
    <t>Conyza canadensis</t>
  </si>
  <si>
    <t>Conyza primulifolia</t>
  </si>
  <si>
    <t>Conyza sumatrensis</t>
  </si>
  <si>
    <t>Corallorhiza trifida</t>
  </si>
  <si>
    <t>Corema album</t>
  </si>
  <si>
    <t>Coriandrum sativum</t>
  </si>
  <si>
    <t>Coriaria myrtifolia</t>
  </si>
  <si>
    <t>Coris monspeliensis</t>
  </si>
  <si>
    <t>Coris monspeliensis subsp. monspeliensis</t>
  </si>
  <si>
    <t>Coris monspeliensis subsp. syrtica</t>
  </si>
  <si>
    <t>Cornus mas</t>
  </si>
  <si>
    <t>Cornus sanguinea</t>
  </si>
  <si>
    <t>Coronilla emerus</t>
  </si>
  <si>
    <t>Coronilla emerus subsp. emerus</t>
  </si>
  <si>
    <t>Coronilla juncea</t>
  </si>
  <si>
    <t>Coronilla minima</t>
  </si>
  <si>
    <t>Coronilla minima subsp. lotoides</t>
  </si>
  <si>
    <t>Coronilla minima subsp. minima</t>
  </si>
  <si>
    <t>Coronilla repanda</t>
  </si>
  <si>
    <t>Coronilla repanda subsp. dura</t>
  </si>
  <si>
    <t>Coronilla repanda subsp. repanda</t>
  </si>
  <si>
    <t>Coronilla scorpioides</t>
  </si>
  <si>
    <t>Coronilla valentina</t>
  </si>
  <si>
    <t>Coronilla valentina subsp. glauca</t>
  </si>
  <si>
    <t>Coronilla varia</t>
  </si>
  <si>
    <t>Coronopus didymus</t>
  </si>
  <si>
    <t>Coronopus squamatus</t>
  </si>
  <si>
    <t>Corrigiola litoralis</t>
  </si>
  <si>
    <t>Corrigiola litoralis subsp. litoralis</t>
  </si>
  <si>
    <t>Corrigiola litoralis subsp. telephiifolia</t>
  </si>
  <si>
    <t>Corrigiola x imbricata</t>
  </si>
  <si>
    <t>Cortaderia selloana</t>
  </si>
  <si>
    <t>Corydalis cava</t>
  </si>
  <si>
    <t>Corydalis cava subsp. cava</t>
  </si>
  <si>
    <t>Corydalis claviculata</t>
  </si>
  <si>
    <t>Corydalis solida</t>
  </si>
  <si>
    <t>Corydalis solida subsp. solida</t>
  </si>
  <si>
    <t>Corylus avellana</t>
  </si>
  <si>
    <t>Corynephorus canescens</t>
  </si>
  <si>
    <t>Corynephorus divaricatus</t>
  </si>
  <si>
    <t>Corynephorus divaricatus subsp. articulatus</t>
  </si>
  <si>
    <t>Corynephorus divaricatus subsp. divaricatus</t>
  </si>
  <si>
    <t>Corynephorus divaricatus subsp. macrantherus</t>
  </si>
  <si>
    <t>Cotoneaster horizontalis</t>
  </si>
  <si>
    <t>Cotoneaster integerrimus</t>
  </si>
  <si>
    <t>Cotoneaster tomentosus</t>
  </si>
  <si>
    <t>Cotula australis</t>
  </si>
  <si>
    <t>Cotula coronopifolia</t>
  </si>
  <si>
    <t>Crambe hispanica</t>
  </si>
  <si>
    <t>Crassula campestris</t>
  </si>
  <si>
    <t>Crassula campestris subsp. campestris</t>
  </si>
  <si>
    <t>Crassula multicava</t>
  </si>
  <si>
    <t>Crassula tillaea</t>
  </si>
  <si>
    <t>Crassula vaillantii</t>
  </si>
  <si>
    <t>Crataegus azarolus</t>
  </si>
  <si>
    <t>Crataegus monogyna</t>
  </si>
  <si>
    <t>Crataegus monogyna subsp. granatensis</t>
  </si>
  <si>
    <t>Crataegus monogyna subsp. monogyna</t>
  </si>
  <si>
    <t>Crataegus monogyna subsp. ruscinonensis</t>
  </si>
  <si>
    <t>Crepis albida</t>
  </si>
  <si>
    <t>Crepis albida subsp. albida</t>
  </si>
  <si>
    <t>Crepis albida subsp. longicaulis</t>
  </si>
  <si>
    <t>Crepis albida subsp. macrocephala</t>
  </si>
  <si>
    <t>Crepis albida subsp. scorzoneroides</t>
  </si>
  <si>
    <t>Crepis bellidifolia</t>
  </si>
  <si>
    <t>Crepis biennis</t>
  </si>
  <si>
    <t>Crepis bursifolia</t>
  </si>
  <si>
    <t>Crepis capillaris</t>
  </si>
  <si>
    <t>Crepis conyzifolia</t>
  </si>
  <si>
    <t>Crepis foetida</t>
  </si>
  <si>
    <t>Crepis foetida subsp. foetida</t>
  </si>
  <si>
    <t>Crepis lampsanoides</t>
  </si>
  <si>
    <t>Crepis mollis</t>
  </si>
  <si>
    <t>Crepis nicaeensis</t>
  </si>
  <si>
    <t>Crepis paludosa</t>
  </si>
  <si>
    <t>Crepis pulchra</t>
  </si>
  <si>
    <t>Crepis pusilla</t>
  </si>
  <si>
    <t>Crepis pygmaea</t>
  </si>
  <si>
    <t>Crepis pygmaea subsp. pygmaea</t>
  </si>
  <si>
    <t>Crepis pyrenaica</t>
  </si>
  <si>
    <t>Crepis sancta</t>
  </si>
  <si>
    <t>Crepis sancta subsp. sancta</t>
  </si>
  <si>
    <t>Crepis setosa</t>
  </si>
  <si>
    <t>Crepis triasii</t>
  </si>
  <si>
    <t>Crepis vesicaria</t>
  </si>
  <si>
    <t>Crepis vesicaria subsp. congenita</t>
  </si>
  <si>
    <t>Crepis vesicaria subsp. taraxacifolia</t>
  </si>
  <si>
    <t>Crepis vesicaria subsp. vesicaria</t>
  </si>
  <si>
    <t>Crepis zacintha</t>
  </si>
  <si>
    <t>Cressa cretica</t>
  </si>
  <si>
    <t>Crithmum maritimum</t>
  </si>
  <si>
    <t>Crocosmia x crocosmiiflora</t>
  </si>
  <si>
    <t>Crocus minimus</t>
  </si>
  <si>
    <t>Crocus minimus subsp. cambessedesii</t>
  </si>
  <si>
    <t>Crocus nevadensis</t>
  </si>
  <si>
    <t>Crocus nevadensis subsp. marcetii</t>
  </si>
  <si>
    <t>Crocus nudiflorus</t>
  </si>
  <si>
    <t>Crocus sativus</t>
  </si>
  <si>
    <t>Crocus serotinus</t>
  </si>
  <si>
    <t>Crocus serotinus subsp. salzmannii</t>
  </si>
  <si>
    <t>Crocus vernus</t>
  </si>
  <si>
    <t>Crocus vernus subsp. albiflorus</t>
  </si>
  <si>
    <t>Crucianella angustifolia</t>
  </si>
  <si>
    <t>Crucianella latifolia</t>
  </si>
  <si>
    <t>Crucianella maritima</t>
  </si>
  <si>
    <t>Crucianella patula</t>
  </si>
  <si>
    <t>Cruciata glabra</t>
  </si>
  <si>
    <t>Cruciata laevipes</t>
  </si>
  <si>
    <t>Crupina crupinastrum</t>
  </si>
  <si>
    <t>Crupina vulgaris</t>
  </si>
  <si>
    <t>Crypsis aculeata</t>
  </si>
  <si>
    <t>Crypsis schoenoides</t>
  </si>
  <si>
    <t>Cryptogramma crispa</t>
  </si>
  <si>
    <t>Cryptomeria japonica</t>
  </si>
  <si>
    <t>Cucubalus baccifer</t>
  </si>
  <si>
    <t>Cucumis melo</t>
  </si>
  <si>
    <t>Cucumis sativus</t>
  </si>
  <si>
    <t>Cucurbita maxima</t>
  </si>
  <si>
    <t>Cucurbita pepo</t>
  </si>
  <si>
    <t>Cuminum cyminum</t>
  </si>
  <si>
    <t>Cunningamia lanceolata</t>
  </si>
  <si>
    <t>Cupressus arizonica</t>
  </si>
  <si>
    <t>Cupressus macrocarpa</t>
  </si>
  <si>
    <t>Cupressus sempervirens</t>
  </si>
  <si>
    <t>Cuscuta australis</t>
  </si>
  <si>
    <t>Cuscuta australis subsp. tinei</t>
  </si>
  <si>
    <t>Cuscuta campestris</t>
  </si>
  <si>
    <t>Cuscuta epithymum</t>
  </si>
  <si>
    <t>Cuscuta epithymum subsp. approximata</t>
  </si>
  <si>
    <t>Cuscuta epithymum subsp. epithymum</t>
  </si>
  <si>
    <t>Cuscuta epithymum subsp. planiflora</t>
  </si>
  <si>
    <t>Cuscuta europaea</t>
  </si>
  <si>
    <t>Cutandia maritima</t>
  </si>
  <si>
    <t>Cutandia memphitica</t>
  </si>
  <si>
    <t>Cyclamen balearicum</t>
  </si>
  <si>
    <t>Cydonia oblonga</t>
  </si>
  <si>
    <t>Cymbalaria aequitriloba</t>
  </si>
  <si>
    <t>Cymbalaria aequitriloba subsp. aequitriloba</t>
  </si>
  <si>
    <t>Cymbalaria aequitriloba subsp. fragilis</t>
  </si>
  <si>
    <t>Cymbalaria muralis</t>
  </si>
  <si>
    <t>Cymbalaria muralis subsp. muralis</t>
  </si>
  <si>
    <t>Cymodocea nodosa</t>
  </si>
  <si>
    <t>Cynanchum acutum</t>
  </si>
  <si>
    <t>Cynara cardunculus</t>
  </si>
  <si>
    <t>Cynara scolymus</t>
  </si>
  <si>
    <t>Cynodon dactylon</t>
  </si>
  <si>
    <t>Cynoglossum cheirifolium</t>
  </si>
  <si>
    <t>Cynoglossum creticum</t>
  </si>
  <si>
    <t>Cynoglossum dioscoridis</t>
  </si>
  <si>
    <t>Cynoglossum officinale</t>
  </si>
  <si>
    <t>Cynomorium coccineum</t>
  </si>
  <si>
    <t>Cynomorium coccineum subsp. coccineum</t>
  </si>
  <si>
    <t>Cynosurus cristatus</t>
  </si>
  <si>
    <t>Cynosurus echinatus</t>
  </si>
  <si>
    <t>Cynosurus elegans</t>
  </si>
  <si>
    <t>Cynosurus elegans subsp. obliquatus</t>
  </si>
  <si>
    <t>Cyperus alternifolius</t>
  </si>
  <si>
    <t>Cyperus alternifolius subsp. flabelliformis</t>
  </si>
  <si>
    <t>Cyperus auricomus</t>
  </si>
  <si>
    <t>Cyperus capitatus</t>
  </si>
  <si>
    <t>Cyperus difformis</t>
  </si>
  <si>
    <t>Cyperus eragrostis</t>
  </si>
  <si>
    <t>Cyperus esculentus</t>
  </si>
  <si>
    <t>Cyperus flavescens</t>
  </si>
  <si>
    <t>Cyperus flavidus</t>
  </si>
  <si>
    <t>Cyperus fuscus</t>
  </si>
  <si>
    <t>Cyperus laevigatus</t>
  </si>
  <si>
    <t>Cyperus laevigatus subsp. distachyos</t>
  </si>
  <si>
    <t>Cyperus longus</t>
  </si>
  <si>
    <t>Cyperus rotundus</t>
  </si>
  <si>
    <t>Cyperus serotinus</t>
  </si>
  <si>
    <t>Cypripedium calceolus</t>
  </si>
  <si>
    <t>Cyrtomium falcatum</t>
  </si>
  <si>
    <t>Cystopteris fragilis</t>
  </si>
  <si>
    <t>Cystopteris fragilis subsp. alpina</t>
  </si>
  <si>
    <t>Cystopteris fragilis subsp. fragilis</t>
  </si>
  <si>
    <t>Cystopteris fragilis subsp. huteri</t>
  </si>
  <si>
    <t>Cystopteris montana</t>
  </si>
  <si>
    <t>Cytinus hypocistis</t>
  </si>
  <si>
    <t>Cytinus hypocistis subsp. hypocistis</t>
  </si>
  <si>
    <t>Cytinus hypocistis subsp. macranthus</t>
  </si>
  <si>
    <t>Cytinus ruber</t>
  </si>
  <si>
    <t>Cytisophyllum sessilifolium</t>
  </si>
  <si>
    <t>Cytisus cantabrica</t>
  </si>
  <si>
    <t>Cytisus multiflorus</t>
  </si>
  <si>
    <t>Daboecia cantabrica</t>
  </si>
  <si>
    <t>Dactylis glomerata</t>
  </si>
  <si>
    <t>Dactylis glomerata subsp. aschersoniana</t>
  </si>
  <si>
    <t>Dactylis glomerata subsp. glomerata</t>
  </si>
  <si>
    <t>Dactylis glomerata subsp. hispanica</t>
  </si>
  <si>
    <t>Dactylis glomerata subsp. ibizensis</t>
  </si>
  <si>
    <t>Dactylis glomerata subsp. lusitanica</t>
  </si>
  <si>
    <t>Dactylis smithii</t>
  </si>
  <si>
    <t>Damasonium alisma</t>
  </si>
  <si>
    <t>Damasonium alisma subsp. alisma</t>
  </si>
  <si>
    <t>Damasonium alisma subsp. bourgaei</t>
  </si>
  <si>
    <t>Danthonia decumbens</t>
  </si>
  <si>
    <t>Daphne alpina</t>
  </si>
  <si>
    <t>Daphne cneorum</t>
  </si>
  <si>
    <t>Daphne gnidium</t>
  </si>
  <si>
    <t>Daphne laureola</t>
  </si>
  <si>
    <t>Daphne laureola subsp. laureola</t>
  </si>
  <si>
    <t>Daphne laureola subsp. philippii</t>
  </si>
  <si>
    <t>Daphne mezereum</t>
  </si>
  <si>
    <t>Daphne oleoides</t>
  </si>
  <si>
    <t>Daphne rodriguezii</t>
  </si>
  <si>
    <t>Dasypyrum villosum</t>
  </si>
  <si>
    <t>Datura ferox</t>
  </si>
  <si>
    <t>Datura inoxia</t>
  </si>
  <si>
    <t>Datura stramonium</t>
  </si>
  <si>
    <t>Datura wrightii</t>
  </si>
  <si>
    <t>Daucus carota</t>
  </si>
  <si>
    <t>Daucus carota subsp. carota</t>
  </si>
  <si>
    <t>Daucus carota subsp. maritimus</t>
  </si>
  <si>
    <t>Daucus carota subsp. maximus</t>
  </si>
  <si>
    <t>Daucus carota subsp. sativus</t>
  </si>
  <si>
    <t>Daucus crinitus</t>
  </si>
  <si>
    <t>Daucus durieua</t>
  </si>
  <si>
    <t>Daucus gingidium</t>
  </si>
  <si>
    <t>Daucus gingidium subsp. commutatus</t>
  </si>
  <si>
    <t>Daucus gingidium subsp. hispanicus</t>
  </si>
  <si>
    <t>Daucus muricatus</t>
  </si>
  <si>
    <t>Davallia canariensis</t>
  </si>
  <si>
    <t>Delairea odorata</t>
  </si>
  <si>
    <t>Delphinium ajacis</t>
  </si>
  <si>
    <t>Delphinium elatum</t>
  </si>
  <si>
    <t>Delphinium elatum subsp. montanum</t>
  </si>
  <si>
    <t>Delphinium fissum</t>
  </si>
  <si>
    <t>Delphinium fissum subsp. bolosii</t>
  </si>
  <si>
    <t>Delphinium fissum subsp. fissum</t>
  </si>
  <si>
    <t>Delphinium orientale</t>
  </si>
  <si>
    <t>Delphinium orientale subsp. orientale</t>
  </si>
  <si>
    <t>Delphinium pentagynum</t>
  </si>
  <si>
    <t>Delphinium pentagynum subsp. formenteranum</t>
  </si>
  <si>
    <t>Delphinium peregrinum</t>
  </si>
  <si>
    <t>Delphinium peregrinum subsp. gracile</t>
  </si>
  <si>
    <t>Delphinium peregrinum subsp. verdunense</t>
  </si>
  <si>
    <t>Delphinium pictum</t>
  </si>
  <si>
    <t>Delphinium pictum subsp. pictum</t>
  </si>
  <si>
    <t>Delphinium pubescens</t>
  </si>
  <si>
    <t>Delphinium pubescens subsp. mauritanicum</t>
  </si>
  <si>
    <t>Delphinium pubescens subsp. pubescens</t>
  </si>
  <si>
    <t>Delphinium staphisagria</t>
  </si>
  <si>
    <t>Deschampsia cespitosa</t>
  </si>
  <si>
    <t>Deschampsia flexuosa</t>
  </si>
  <si>
    <t>Deschampsia media</t>
  </si>
  <si>
    <t>Deschampsia media subsp. hispanica</t>
  </si>
  <si>
    <t>Deschampsia media subsp. media</t>
  </si>
  <si>
    <t>Deschampsia setacea</t>
  </si>
  <si>
    <t>Descurainia sophia</t>
  </si>
  <si>
    <t>Dethawia splendens</t>
  </si>
  <si>
    <t>Dethawia splendens subsp. splendens</t>
  </si>
  <si>
    <t>Dianthus algetanus</t>
  </si>
  <si>
    <t>Dianthus algetanus subsp. turolensis</t>
  </si>
  <si>
    <t>Dianthus armeria</t>
  </si>
  <si>
    <t>Dianthus armeria subsp. armeria</t>
  </si>
  <si>
    <t>Dianthus barbatus</t>
  </si>
  <si>
    <t>Dianthus barbatus subsp. barbatus</t>
  </si>
  <si>
    <t>Dianthus benearnensis</t>
  </si>
  <si>
    <t>Dianthus broteri</t>
  </si>
  <si>
    <t>Dianthus carthusianorum</t>
  </si>
  <si>
    <t>Dianthus caryophyllus</t>
  </si>
  <si>
    <t>Dianthus caryophyllus subsp. caryophyllus</t>
  </si>
  <si>
    <t>Dianthus caryophyllus subsp. sylvestris</t>
  </si>
  <si>
    <t>Dianthus costae</t>
  </si>
  <si>
    <t>Dianthus deltoides</t>
  </si>
  <si>
    <t>Dianthus hispanicus</t>
  </si>
  <si>
    <t>Dianthus hispanicus subsp. brachyanthus</t>
  </si>
  <si>
    <t>Dianthus hispanicus subsp. hispanicus</t>
  </si>
  <si>
    <t>Dianthus hyssopifolius</t>
  </si>
  <si>
    <t>Dianthus hyssopifolius subsp. hyssopifolius</t>
  </si>
  <si>
    <t>Dianthus multiaffinis</t>
  </si>
  <si>
    <t>Dianthus multiceps</t>
  </si>
  <si>
    <t>Dianthus pungens</t>
  </si>
  <si>
    <t>Dianthus pungens subsp. pungens</t>
  </si>
  <si>
    <t>Dianthus pungens subsp. ruscinonensis</t>
  </si>
  <si>
    <t>Dianthus pyrenaicus</t>
  </si>
  <si>
    <t>Dianthus pyrenaicus subsp. attenuatus</t>
  </si>
  <si>
    <t>Dianthus pyrenaicus subsp. pyrenaicus</t>
  </si>
  <si>
    <t>Dianthus rupicola</t>
  </si>
  <si>
    <t>Dianthus rupicola subsp. bocchorianus</t>
  </si>
  <si>
    <t>Dianthus seguieri</t>
  </si>
  <si>
    <t>Dianthus seguieri subsp. requienii</t>
  </si>
  <si>
    <t>Dianthus seguieri subsp. vigoi</t>
  </si>
  <si>
    <t>Dichanthium insculptum</t>
  </si>
  <si>
    <t>Dichanthium ischaemum</t>
  </si>
  <si>
    <t>Dictamnus albus</t>
  </si>
  <si>
    <t>Dictamnus hispanicus</t>
  </si>
  <si>
    <t>Digitalis lutea</t>
  </si>
  <si>
    <t>Digitalis lutea subsp. lutea</t>
  </si>
  <si>
    <t>Digitalis minor</t>
  </si>
  <si>
    <t>Digitalis obscura</t>
  </si>
  <si>
    <t>Digitalis obscura subsp. obscura</t>
  </si>
  <si>
    <t>Digitalis purpurea</t>
  </si>
  <si>
    <t>Digitaria ischaemum</t>
  </si>
  <si>
    <t>Digitaria sanguinalis</t>
  </si>
  <si>
    <t>Dinebra retroflexa</t>
  </si>
  <si>
    <t>Diospyros kaki</t>
  </si>
  <si>
    <t>Diospyros virginiana</t>
  </si>
  <si>
    <t>Dipcadi serotinum</t>
  </si>
  <si>
    <t>Diplachne uninervia</t>
  </si>
  <si>
    <t>Diplotaxis catholica</t>
  </si>
  <si>
    <t>Diplotaxis catholica subsp. catholica</t>
  </si>
  <si>
    <t>Diplotaxis catholica subsp. ibicensis</t>
  </si>
  <si>
    <t>Diplotaxis erucoides</t>
  </si>
  <si>
    <t>Diplotaxis harra</t>
  </si>
  <si>
    <t>Diplotaxis harra subsp. intricata</t>
  </si>
  <si>
    <t>Diplotaxis harra subsp. lagascana</t>
  </si>
  <si>
    <t>Diplotaxis ilorcitana</t>
  </si>
  <si>
    <t>Diplotaxis muralis</t>
  </si>
  <si>
    <t>Diplotaxis tenuifolia</t>
  </si>
  <si>
    <t>Diplotaxis viminea</t>
  </si>
  <si>
    <t>Diplotaxis virgata</t>
  </si>
  <si>
    <t>Dipsacus fullonum</t>
  </si>
  <si>
    <t>Dipsacus fullonum subsp. fullonum</t>
  </si>
  <si>
    <t>Dipsacus fullonum subsp. sativus</t>
  </si>
  <si>
    <t>Dipsacus pilosus</t>
  </si>
  <si>
    <t>Disphyma crassifolium</t>
  </si>
  <si>
    <t>Doronicum austriacum</t>
  </si>
  <si>
    <t>Doronicum grandiflorum</t>
  </si>
  <si>
    <t>Doronicum pardalianches</t>
  </si>
  <si>
    <t>Doronicum plantagineum</t>
  </si>
  <si>
    <t>Dorycnium hirsutum</t>
  </si>
  <si>
    <t>Dorycnium pentaphyllum</t>
  </si>
  <si>
    <t>Dorycnium pentaphyllum subsp. fulgurans</t>
  </si>
  <si>
    <t>Dorycnium pentaphyllum subsp. gracile</t>
  </si>
  <si>
    <t>Dorycnium pentaphyllum subsp. pentaphyllum</t>
  </si>
  <si>
    <t>Dorycnium rectum</t>
  </si>
  <si>
    <t>Draba aizoides</t>
  </si>
  <si>
    <t>Draba dubia</t>
  </si>
  <si>
    <t>Draba dubia subsp. dubia</t>
  </si>
  <si>
    <t>Draba dubia subsp. laevipes</t>
  </si>
  <si>
    <t>Draba fladnizensis</t>
  </si>
  <si>
    <t>Draba hispanica</t>
  </si>
  <si>
    <t>Draba hispanica subsp. hispanica</t>
  </si>
  <si>
    <t>Draba muralis</t>
  </si>
  <si>
    <t>Draba nemorosa</t>
  </si>
  <si>
    <t>Draba siliquosa</t>
  </si>
  <si>
    <t>Draba siliquosa subsp. carinthiaca</t>
  </si>
  <si>
    <t>Draba tomentosa</t>
  </si>
  <si>
    <t>Draba tomentosa subsp. ciliigera</t>
  </si>
  <si>
    <t>Draba tomentosa subsp. subnivalis</t>
  </si>
  <si>
    <t>Dracocephalum austriacum</t>
  </si>
  <si>
    <t>Dracunculus muscivorus</t>
  </si>
  <si>
    <t>Drosanthemum floribundum</t>
  </si>
  <si>
    <t>Drosera intermedia</t>
  </si>
  <si>
    <t>Drosera longifolia</t>
  </si>
  <si>
    <t>Drosera rotundifolia</t>
  </si>
  <si>
    <t>Dryas octopetala</t>
  </si>
  <si>
    <t>Dryopteris carthusiana</t>
  </si>
  <si>
    <t>Dryopteris carthusiana subsp. assimilis</t>
  </si>
  <si>
    <t>Dryopteris carthusiana subsp. carthusiana</t>
  </si>
  <si>
    <t>Dryopteris carthusiana subsp. dilatata</t>
  </si>
  <si>
    <t>Dryopteris carthusiana subsp. remota</t>
  </si>
  <si>
    <t>Dryopteris filix-mas</t>
  </si>
  <si>
    <t>Dryopteris filix-mas subsp. affinis</t>
  </si>
  <si>
    <t>Dryopteris filix-mas subsp. borreri</t>
  </si>
  <si>
    <t>Dryopteris filix-mas subsp. cambrensis</t>
  </si>
  <si>
    <t>Dryopteris filix-mas subsp. filix-mas</t>
  </si>
  <si>
    <t>Dryopteris filix-mas subsp. oreades</t>
  </si>
  <si>
    <t>Dryopteris villarii</t>
  </si>
  <si>
    <t>Dryopteris villarii subsp. balearica</t>
  </si>
  <si>
    <t>Dryopteris villarii subsp. submontana</t>
  </si>
  <si>
    <t>Dryopteris villarii subsp. tyrrhena</t>
  </si>
  <si>
    <t>Duchesnea indica</t>
  </si>
  <si>
    <t>Ecballium elaterium</t>
  </si>
  <si>
    <t>Echinaria capitata</t>
  </si>
  <si>
    <t>Echinochloa colona</t>
  </si>
  <si>
    <t>Echinochloa crus-galli</t>
  </si>
  <si>
    <t>Echinochloa crus-galli subsp. crus-galli</t>
  </si>
  <si>
    <t>Echinochloa crus-galli subsp. hispidula</t>
  </si>
  <si>
    <t>Echinochloa crus-galli subsp. oryzicola</t>
  </si>
  <si>
    <t>Echinochloa crus-galli subsp. oryzoides</t>
  </si>
  <si>
    <t>Echinochloa eruciformis</t>
  </si>
  <si>
    <t>Echinophora spinosa</t>
  </si>
  <si>
    <t>Echinops ritro</t>
  </si>
  <si>
    <t>Echinops ritro subsp. ritro</t>
  </si>
  <si>
    <t>Echinops sphaerocephalus</t>
  </si>
  <si>
    <t>Echinops sphaerocephalus subsp. sphaerocephalus</t>
  </si>
  <si>
    <t>Echinops strigosus</t>
  </si>
  <si>
    <t>Echinospartium lusitanicum</t>
  </si>
  <si>
    <t>Echium aculeatum</t>
  </si>
  <si>
    <t>Echium arenarium</t>
  </si>
  <si>
    <t>Echium calycinum</t>
  </si>
  <si>
    <t>Echium creticum</t>
  </si>
  <si>
    <t>Echium humile</t>
  </si>
  <si>
    <t>Echium italicum</t>
  </si>
  <si>
    <t>Echium italicum subsp. flavum</t>
  </si>
  <si>
    <t>Echium italicum subsp. italicum</t>
  </si>
  <si>
    <t>Echium italicum subsp. pyrenaicum</t>
  </si>
  <si>
    <t>Echium plantagineum</t>
  </si>
  <si>
    <t>Echium sabulicola</t>
  </si>
  <si>
    <t>Echium vulgare</t>
  </si>
  <si>
    <t>Echium vulgare subsp. argentae</t>
  </si>
  <si>
    <t>Echium vulgare subsp. granatense</t>
  </si>
  <si>
    <t>Echium vulgare subsp. vulgare</t>
  </si>
  <si>
    <t>Eclipta prostrata</t>
  </si>
  <si>
    <t>Egeria densa</t>
  </si>
  <si>
    <t>Ehrharta longiflora</t>
  </si>
  <si>
    <t>Eichhornia crassipes</t>
  </si>
  <si>
    <t>Einadia nutans</t>
  </si>
  <si>
    <t>Elaeagnus angustifolia</t>
  </si>
  <si>
    <t>Elaeagnus argentea</t>
  </si>
  <si>
    <t>Elaeagnus commutata</t>
  </si>
  <si>
    <t>Elaeoselinum asclepium</t>
  </si>
  <si>
    <t>Elaeoselinum asclepium subsp. asclepium</t>
  </si>
  <si>
    <t>Elaeoselinum tenuifolium</t>
  </si>
  <si>
    <t>Elatine alsinastrum</t>
  </si>
  <si>
    <t>Elatine brochonii</t>
  </si>
  <si>
    <t>Elatine hydropiper</t>
  </si>
  <si>
    <t>Elatine hydropiper subsp. campylosperma</t>
  </si>
  <si>
    <t>Elatine hydropiper subsp. macropoda</t>
  </si>
  <si>
    <t>Eleocharis acicularis</t>
  </si>
  <si>
    <t>Eleocharis bonariensis</t>
  </si>
  <si>
    <t>Eleocharis multicaulis</t>
  </si>
  <si>
    <t>Eleocharis palustris</t>
  </si>
  <si>
    <t>Eleocharis palustris subsp. mamillata</t>
  </si>
  <si>
    <t>Eleocharis palustris subsp. palustris</t>
  </si>
  <si>
    <t>Eleocharis palustris subsp. pyrenaica</t>
  </si>
  <si>
    <t>Eleocharis palustris subsp. uniglumis</t>
  </si>
  <si>
    <t>Eleocharis parvula</t>
  </si>
  <si>
    <t>Eleocharis quinqueflora</t>
  </si>
  <si>
    <t>Eleusine indica</t>
  </si>
  <si>
    <t>Eleusine tristachya</t>
  </si>
  <si>
    <t>Eleusine tristachya subsp. barcinonensis</t>
  </si>
  <si>
    <t>Elodea canadensis</t>
  </si>
  <si>
    <t>Elodea densa</t>
  </si>
  <si>
    <t>Elymus caninus</t>
  </si>
  <si>
    <t>Elymus curvifolius</t>
  </si>
  <si>
    <t>Elymus elongatus</t>
  </si>
  <si>
    <t>Elymus farctus</t>
  </si>
  <si>
    <t>Elymus farctus subsp. farctus</t>
  </si>
  <si>
    <t>Elymus hispidus</t>
  </si>
  <si>
    <t>Elymus pungens</t>
  </si>
  <si>
    <t>Elymus pungens subsp. campestris</t>
  </si>
  <si>
    <t>Elymus pungens subsp. fontqueri</t>
  </si>
  <si>
    <t>Elymus pungens subsp. pycnanthus</t>
  </si>
  <si>
    <t>Elymus repens</t>
  </si>
  <si>
    <t>Emex spinosa</t>
  </si>
  <si>
    <t>Empetrum album</t>
  </si>
  <si>
    <t>Empetrum nigrum</t>
  </si>
  <si>
    <t>Empetrum nigrum subsp. hermaphroditum</t>
  </si>
  <si>
    <t>Empetrum nigrum subsp. nigrum</t>
  </si>
  <si>
    <t>Endressia pyrenaica</t>
  </si>
  <si>
    <t>Ephedra distachya</t>
  </si>
  <si>
    <t>Ephedra distachya subsp. distachya</t>
  </si>
  <si>
    <t>Ephedra fragilis</t>
  </si>
  <si>
    <t>Ephedra fragilis subsp. fragilis</t>
  </si>
  <si>
    <t>Ephedra nebrodensis</t>
  </si>
  <si>
    <t>Ephedra nebrodensis subsp. nebrodensis</t>
  </si>
  <si>
    <t>Epilobium alpestre</t>
  </si>
  <si>
    <t>Epilobium alsinifolium</t>
  </si>
  <si>
    <t>Epilobium anagallidifolium</t>
  </si>
  <si>
    <t>Epilobium angustifolium</t>
  </si>
  <si>
    <t>Epilobium collinum</t>
  </si>
  <si>
    <t>Epilobium duriaei</t>
  </si>
  <si>
    <t>Epilobium hirsutum</t>
  </si>
  <si>
    <t>Epilobium lanceolatum</t>
  </si>
  <si>
    <t>Epilobium montanum</t>
  </si>
  <si>
    <t>Epilobium nutans</t>
  </si>
  <si>
    <t>Epilobium obscurum</t>
  </si>
  <si>
    <t>Epilobium palustre</t>
  </si>
  <si>
    <t>Epilobium parviflorum</t>
  </si>
  <si>
    <t>Epilobium roseum</t>
  </si>
  <si>
    <t>Epilobium roseum subsp. roseum</t>
  </si>
  <si>
    <t>Epilobium tetragonum</t>
  </si>
  <si>
    <t>Epipactis atrorubens</t>
  </si>
  <si>
    <t>Epipactis atrorubens subsp. atrorubens</t>
  </si>
  <si>
    <t>Epipactis atrorubens subsp. parviflora</t>
  </si>
  <si>
    <t>Epipactis helleborine</t>
  </si>
  <si>
    <t>Epipactis helleborine subsp. distans</t>
  </si>
  <si>
    <t>Epipactis helleborine subsp. helleborine</t>
  </si>
  <si>
    <t>Epipactis helleborine subsp. muelleri</t>
  </si>
  <si>
    <t>Epipactis helleborine subsp. tremolsii</t>
  </si>
  <si>
    <t>Epipactis lusitanica</t>
  </si>
  <si>
    <t>Epipactis microphylla</t>
  </si>
  <si>
    <t>Epipactis palustris</t>
  </si>
  <si>
    <t>Epipactis purpurata</t>
  </si>
  <si>
    <t>Epipogium aphyllum</t>
  </si>
  <si>
    <t>Equisetum arvense</t>
  </si>
  <si>
    <t>Equisetum fluviatile</t>
  </si>
  <si>
    <t>Equisetum hyemale</t>
  </si>
  <si>
    <t>Equisetum palustre</t>
  </si>
  <si>
    <t>Equisetum ramosissimum</t>
  </si>
  <si>
    <t>Equisetum ramosissimum subsp. ramosissimum</t>
  </si>
  <si>
    <t>Equisetum sylvaticum</t>
  </si>
  <si>
    <t>Equisetum telmateia</t>
  </si>
  <si>
    <t>Equisetum variegatum</t>
  </si>
  <si>
    <t>Equisetum x moorei</t>
  </si>
  <si>
    <t>Eragrostis barrelieri</t>
  </si>
  <si>
    <t>Eragrostis cilianensis</t>
  </si>
  <si>
    <t>Eragrostis curvula</t>
  </si>
  <si>
    <t>Eragrostis mexicana</t>
  </si>
  <si>
    <t>Eragrostis mexicana subsp. virescens</t>
  </si>
  <si>
    <t>Eragrostis minor</t>
  </si>
  <si>
    <t>Eragrostis papposa</t>
  </si>
  <si>
    <t>Eragrostis pectinacea</t>
  </si>
  <si>
    <t>Eragrostis pilosa</t>
  </si>
  <si>
    <t>Erica arborea</t>
  </si>
  <si>
    <t>Erica ciliaris</t>
  </si>
  <si>
    <t>Erica cinerea</t>
  </si>
  <si>
    <t>Erica erigena</t>
  </si>
  <si>
    <t>Erica mackaiana</t>
  </si>
  <si>
    <t>Erica multiflora</t>
  </si>
  <si>
    <t>Erica scoparia</t>
  </si>
  <si>
    <t>Erica scoparia subsp. scoparia</t>
  </si>
  <si>
    <t>Erica terminalis</t>
  </si>
  <si>
    <t>Erica tetralix</t>
  </si>
  <si>
    <t>Erica umbellata</t>
  </si>
  <si>
    <t>Erica vagans</t>
  </si>
  <si>
    <t>Erigeron acer</t>
  </si>
  <si>
    <t>Erigeron alpinus</t>
  </si>
  <si>
    <t>Erigeron annuus</t>
  </si>
  <si>
    <t>Erigeron atticus</t>
  </si>
  <si>
    <t>Erigeron glabratus</t>
  </si>
  <si>
    <t>Erigeron karvinskianus</t>
  </si>
  <si>
    <t>Erigeron uniflorus</t>
  </si>
  <si>
    <t>Erigeron uniflorus subsp. aragonensis</t>
  </si>
  <si>
    <t>Erigeron uniflorus subsp. uniflorus</t>
  </si>
  <si>
    <t>Erinacea anthyllis</t>
  </si>
  <si>
    <t>Erinus alpinus</t>
  </si>
  <si>
    <t>Eriobotrya japonica</t>
  </si>
  <si>
    <t>Eriocephalus africanus</t>
  </si>
  <si>
    <t>Eriophorum angustifolium</t>
  </si>
  <si>
    <t>Eriophorum gracile</t>
  </si>
  <si>
    <t>Eriophorum latifolium</t>
  </si>
  <si>
    <t>Eriophorum scheuchzeri</t>
  </si>
  <si>
    <t>Eriophorum vaginatum</t>
  </si>
  <si>
    <t>Erodium acaule</t>
  </si>
  <si>
    <t>Erodium aguilellae</t>
  </si>
  <si>
    <t>Erodium botrys</t>
  </si>
  <si>
    <t>Erodium chium</t>
  </si>
  <si>
    <t>Erodium ciconium</t>
  </si>
  <si>
    <t>Erodium cicutarium</t>
  </si>
  <si>
    <t>Erodium cicutarium subsp. bipinnatum</t>
  </si>
  <si>
    <t>Erodium cicutarium subsp. cicutarium</t>
  </si>
  <si>
    <t>Erodium cicutarium subsp. jacquinianum</t>
  </si>
  <si>
    <t>Erodium cicutarium subsp. microphyllum</t>
  </si>
  <si>
    <t>Erodium foetidum</t>
  </si>
  <si>
    <t>Erodium foetidum subsp. celtibericum</t>
  </si>
  <si>
    <t>Erodium foetidum subsp. crispum</t>
  </si>
  <si>
    <t>Erodium foetidum subsp. glandulosum</t>
  </si>
  <si>
    <t>Erodium foetidum subsp. lucidum</t>
  </si>
  <si>
    <t>Erodium foetidum subsp. rupestre</t>
  </si>
  <si>
    <t>Erodium foetidum subsp. valentinum</t>
  </si>
  <si>
    <t>Erodium laciniatum</t>
  </si>
  <si>
    <t>Erodium laciniatum subsp. laciniatum</t>
  </si>
  <si>
    <t>Erodium laciniatum subsp. pulverulentum</t>
  </si>
  <si>
    <t>Erodium malacoides</t>
  </si>
  <si>
    <t>Erodium malacoides subsp. aragonense</t>
  </si>
  <si>
    <t>Erodium malacoides subsp. malacoides</t>
  </si>
  <si>
    <t>Erodium maritimum</t>
  </si>
  <si>
    <t>Erodium moschatum</t>
  </si>
  <si>
    <t>Erodium reichardii</t>
  </si>
  <si>
    <t>Erodium sanguis-christi</t>
  </si>
  <si>
    <t>Erophila verna</t>
  </si>
  <si>
    <t>Erophila verna subsp. praecox</t>
  </si>
  <si>
    <t>Erophila verna subsp. spathulata</t>
  </si>
  <si>
    <t>Erophila verna subsp. verna</t>
  </si>
  <si>
    <t>Eruca vesicaria</t>
  </si>
  <si>
    <t>Eruca vesicaria subsp. sativa</t>
  </si>
  <si>
    <t>Eruca vesicaria subsp. vesicaria</t>
  </si>
  <si>
    <t>Erucaria hispanica</t>
  </si>
  <si>
    <t>Erucastrum gallicum</t>
  </si>
  <si>
    <t>Erucastrum nasturtiifolium</t>
  </si>
  <si>
    <t>Erucastrum nasturtiifolium subsp. nasturtiifolium</t>
  </si>
  <si>
    <t>Erucastrum nasturtiifolium subsp. sudrei</t>
  </si>
  <si>
    <t>Erucastrum virgatum</t>
  </si>
  <si>
    <t>Erucastrum virgatum subsp. baeticum</t>
  </si>
  <si>
    <t>Erucastrum virgatum subsp. brachycarpum</t>
  </si>
  <si>
    <t>Eryngium bourgatii</t>
  </si>
  <si>
    <t>Eryngium campestre</t>
  </si>
  <si>
    <t>Eryngium ilicifolium</t>
  </si>
  <si>
    <t>Eryngium maritimum</t>
  </si>
  <si>
    <t>Erysimum cheiranthoides</t>
  </si>
  <si>
    <t>Erysimum grandiflorum</t>
  </si>
  <si>
    <t>Erysimum grandiflorum subsp. collisparsum</t>
  </si>
  <si>
    <t>Erysimum grandiflorum subsp. dertosense</t>
  </si>
  <si>
    <t>Erysimum grandiflorum subsp. medio-hispanicum</t>
  </si>
  <si>
    <t>Erysimum incanum</t>
  </si>
  <si>
    <t>Erysimum incanum subsp. aurigeranum</t>
  </si>
  <si>
    <t>Erysimum incanum subsp. mairei</t>
  </si>
  <si>
    <t>Erysimum repandum</t>
  </si>
  <si>
    <t>Erysimum sylvestre</t>
  </si>
  <si>
    <t>Erysimum sylvestre subsp. pyrenaicum</t>
  </si>
  <si>
    <t>Erysimum virgatum</t>
  </si>
  <si>
    <t>Erythronium dens-canis</t>
  </si>
  <si>
    <t>Eschscholzia californica</t>
  </si>
  <si>
    <t>Eucalyptus camaldulensis</t>
  </si>
  <si>
    <t>Eucalyptus globulus</t>
  </si>
  <si>
    <t>Eucalyptus gunnii</t>
  </si>
  <si>
    <t>Eupatorium cannabinum</t>
  </si>
  <si>
    <t>Eupatorium cannabinum subsp. cannabinum</t>
  </si>
  <si>
    <t>Euphorbia amygdaloides</t>
  </si>
  <si>
    <t>Euphorbia amygdaloides subsp. amygdaloides</t>
  </si>
  <si>
    <t>Euphorbia biumbellata</t>
  </si>
  <si>
    <t>Euphorbia boetica</t>
  </si>
  <si>
    <t>Euphorbia chamaesyce</t>
  </si>
  <si>
    <t>Euphorbia chamaesyce subsp. chamaesyce</t>
  </si>
  <si>
    <t>Euphorbia characias</t>
  </si>
  <si>
    <t>Euphorbia characias subsp. characias</t>
  </si>
  <si>
    <t>Euphorbia cyparissias</t>
  </si>
  <si>
    <t>Euphorbia dendroides</t>
  </si>
  <si>
    <t>Euphorbia dracunculoides</t>
  </si>
  <si>
    <t>Euphorbia dracunculoides subsp. inconspicua</t>
  </si>
  <si>
    <t>Euphorbia dulcis</t>
  </si>
  <si>
    <t>Euphorbia dulcis subsp. angulata</t>
  </si>
  <si>
    <t>Euphorbia dulcis subsp. dulcis</t>
  </si>
  <si>
    <t>Euphorbia duvalii</t>
  </si>
  <si>
    <t>Euphorbia esula</t>
  </si>
  <si>
    <t>Euphorbia esula subsp. saratoi</t>
  </si>
  <si>
    <t>Euphorbia exigua</t>
  </si>
  <si>
    <t>Euphorbia exigua subsp. exigua</t>
  </si>
  <si>
    <t>Euphorbia falcata</t>
  </si>
  <si>
    <t>Euphorbia flavicoma</t>
  </si>
  <si>
    <t>Euphorbia flavicoma subsp. brittingeri</t>
  </si>
  <si>
    <t>Euphorbia flavicoma subsp. flavicoma</t>
  </si>
  <si>
    <t>Euphorbia helioscopia</t>
  </si>
  <si>
    <t>Euphorbia helioscopia subsp. helioscopia</t>
  </si>
  <si>
    <t>Euphorbia helioscopia subsp. helioscopioides</t>
  </si>
  <si>
    <t>Euphorbia hirsuta</t>
  </si>
  <si>
    <t>Euphorbia humifusa</t>
  </si>
  <si>
    <t>Euphorbia hyberna</t>
  </si>
  <si>
    <t>Euphorbia isatidifolia</t>
  </si>
  <si>
    <t>Euphorbia lagascae</t>
  </si>
  <si>
    <t>Euphorbia lathyris</t>
  </si>
  <si>
    <t>Euphorbia maculata</t>
  </si>
  <si>
    <t>Euphorbia maresii</t>
  </si>
  <si>
    <t>Euphorbia marginata</t>
  </si>
  <si>
    <t>Euphorbia medicaginea</t>
  </si>
  <si>
    <t>Euphorbia minuta</t>
  </si>
  <si>
    <t>Euphorbia myrsinites</t>
  </si>
  <si>
    <t>Euphorbia myrsinites subsp. litardierei</t>
  </si>
  <si>
    <t>Euphorbia nevadensis</t>
  </si>
  <si>
    <t>Euphorbia nevadensis subsp. aragonensis</t>
  </si>
  <si>
    <t>Euphorbia nevadensis subsp. bolosii</t>
  </si>
  <si>
    <t>Euphorbia nevadensis subsp. nevadensis</t>
  </si>
  <si>
    <t>Euphorbia nicaeensis</t>
  </si>
  <si>
    <t>Euphorbia nicaeensis subsp. nicaeensis</t>
  </si>
  <si>
    <t>Euphorbia nutans</t>
  </si>
  <si>
    <t>Euphorbia palustris</t>
  </si>
  <si>
    <t>Euphorbia paralias</t>
  </si>
  <si>
    <t>Euphorbia peplis</t>
  </si>
  <si>
    <t>Euphorbia peplus</t>
  </si>
  <si>
    <t>Euphorbia pithyusa</t>
  </si>
  <si>
    <t>Euphorbia platyphyllos</t>
  </si>
  <si>
    <t>Euphorbia prostrata</t>
  </si>
  <si>
    <t>Euphorbia pterococca</t>
  </si>
  <si>
    <t>Euphorbia regis-jubae</t>
  </si>
  <si>
    <t>Euphorbia segetalis</t>
  </si>
  <si>
    <t>Euphorbia segetalis subsp. pinea</t>
  </si>
  <si>
    <t>Euphorbia segetalis subsp. segetalis</t>
  </si>
  <si>
    <t>Euphorbia seguieriana</t>
  </si>
  <si>
    <t>Euphorbia serpens</t>
  </si>
  <si>
    <t>Euphorbia serrata</t>
  </si>
  <si>
    <t>Euphorbia spinosa</t>
  </si>
  <si>
    <t>Euphorbia squamigera</t>
  </si>
  <si>
    <t>Euphorbia squamigera subsp. margalidiana</t>
  </si>
  <si>
    <t>Euphorbia squamigera subsp. squamigera</t>
  </si>
  <si>
    <t>Euphorbia sulcata</t>
  </si>
  <si>
    <t>Euphorbia terracina</t>
  </si>
  <si>
    <t>Euphorbia uliginosa</t>
  </si>
  <si>
    <t>Euphorbia villosa</t>
  </si>
  <si>
    <t>Euphrasia alpina</t>
  </si>
  <si>
    <t>Euphrasia alpina subsp. alpina</t>
  </si>
  <si>
    <t>Euphrasia alpina subsp. pulchra</t>
  </si>
  <si>
    <t>Euphrasia hirtella</t>
  </si>
  <si>
    <t>Euphrasia minima</t>
  </si>
  <si>
    <t>Euphrasia minima subsp. masclansii</t>
  </si>
  <si>
    <t>Euphrasia minima subsp. minima</t>
  </si>
  <si>
    <t>Euphrasia minima subsp. sicardii</t>
  </si>
  <si>
    <t>Euphrasia nemorosa</t>
  </si>
  <si>
    <t>Euphrasia rostkoviana</t>
  </si>
  <si>
    <t>Euphrasia salisburgensis</t>
  </si>
  <si>
    <t>Euphrasia salisburgensis subsp. salisburgensis</t>
  </si>
  <si>
    <t>Euphrasia stricta</t>
  </si>
  <si>
    <t>Euphrasia stricta subsp. pectinata</t>
  </si>
  <si>
    <t>Euphrasia stricta subsp. stricta</t>
  </si>
  <si>
    <t>Euryops pectinatus</t>
  </si>
  <si>
    <t>Euzomodendron bourgaeanum</t>
  </si>
  <si>
    <t>Evax lusitanica</t>
  </si>
  <si>
    <t>Evax petro-ianii</t>
  </si>
  <si>
    <t>Evax pygmaea</t>
  </si>
  <si>
    <t>Evax pygmaea subsp. carpetana</t>
  </si>
  <si>
    <t>Evax pygmaea subsp. pygmaea</t>
  </si>
  <si>
    <t>Evonymus europaeus</t>
  </si>
  <si>
    <t>Evonymus japonicus</t>
  </si>
  <si>
    <t>Exaculum pusillum</t>
  </si>
  <si>
    <t>Fagonia cretica</t>
  </si>
  <si>
    <t>Fagopyrum esculentum</t>
  </si>
  <si>
    <t>Fagus sylvatica</t>
  </si>
  <si>
    <t>Fedia cornucopiae</t>
  </si>
  <si>
    <t>Fedia cornucopiae subsp. cornucopiae</t>
  </si>
  <si>
    <t>Fedia cornucopiae subsp. graciliflora</t>
  </si>
  <si>
    <t>Feijoa sellowiana</t>
  </si>
  <si>
    <t>Ferula communis</t>
  </si>
  <si>
    <t>Ferula communis subsp. cardonae</t>
  </si>
  <si>
    <t>Ferula communis subsp. catalaunica</t>
  </si>
  <si>
    <t>Ferula communis subsp. communis</t>
  </si>
  <si>
    <t>Ferula loscosii</t>
  </si>
  <si>
    <t>Ferula ternatifolia</t>
  </si>
  <si>
    <t>Festuca airoides</t>
  </si>
  <si>
    <t>Festuca airoides subsp. airoides</t>
  </si>
  <si>
    <t>Festuca airoides subsp. molinieri</t>
  </si>
  <si>
    <t>Festuca alpina</t>
  </si>
  <si>
    <t>Festuca altissima</t>
  </si>
  <si>
    <t>Festuca arundinacea</t>
  </si>
  <si>
    <t>Festuca arundinacea subsp. arundinacea</t>
  </si>
  <si>
    <t>Festuca arundinacea subsp. fenas</t>
  </si>
  <si>
    <t>Festuca arundinacea subsp. mediterranea</t>
  </si>
  <si>
    <t>Festuca arvernensis subsp. costei</t>
  </si>
  <si>
    <t>Festuca borderi</t>
  </si>
  <si>
    <t>Festuca capillifolia</t>
  </si>
  <si>
    <t>Festuca eskia</t>
  </si>
  <si>
    <t>Festuca gautieri</t>
  </si>
  <si>
    <t>Festuca gigantea</t>
  </si>
  <si>
    <t>Festuca glacialis</t>
  </si>
  <si>
    <t>Festuca glacialis subsp. glacialis</t>
  </si>
  <si>
    <t>Festuca glacialis subsp. prudhommei</t>
  </si>
  <si>
    <t>Festuca glauca</t>
  </si>
  <si>
    <t>Festuca gr. ovina</t>
  </si>
  <si>
    <t>Festuca heterophylla</t>
  </si>
  <si>
    <t>Festuca hystrix</t>
  </si>
  <si>
    <t>Festuca indigesta</t>
  </si>
  <si>
    <t>Festuca indigesta subsp. durissima</t>
  </si>
  <si>
    <t>Festuca indigesta subsp. indigesta</t>
  </si>
  <si>
    <t>Festuca lemanii</t>
  </si>
  <si>
    <t>Festuca liviensis</t>
  </si>
  <si>
    <t>Festuca marginata</t>
  </si>
  <si>
    <t>Festuca marginata subsp. alopecuroides</t>
  </si>
  <si>
    <t>Festuca marginata subsp. marginata</t>
  </si>
  <si>
    <t>Festuca occitanica</t>
  </si>
  <si>
    <t>Festuca paniculata</t>
  </si>
  <si>
    <t>Festuca paniculata subsp. durandii</t>
  </si>
  <si>
    <t>Festuca paniculata subsp. paniculata</t>
  </si>
  <si>
    <t>Festuca paniculata subsp. paui</t>
  </si>
  <si>
    <t>Festuca paniculata subsp. spadicea</t>
  </si>
  <si>
    <t>Festuca plicata</t>
  </si>
  <si>
    <t>Festuca pratensis</t>
  </si>
  <si>
    <t>Festuca pratensis subsp. pratensis</t>
  </si>
  <si>
    <t>Festuca pyrenaica</t>
  </si>
  <si>
    <t>Festuca rubra</t>
  </si>
  <si>
    <t>Festuca rubra subsp. commutata</t>
  </si>
  <si>
    <t>Festuca rubra subsp. juncea</t>
  </si>
  <si>
    <t>Festuca rubra subsp. rivularis</t>
  </si>
  <si>
    <t>Festuca rubra subsp. rubra</t>
  </si>
  <si>
    <t>Festuca rubra subsp. trichophylla</t>
  </si>
  <si>
    <t>Festuca triflora</t>
  </si>
  <si>
    <t>Ficus carica</t>
  </si>
  <si>
    <t>Filago arvensis</t>
  </si>
  <si>
    <t>Filago congesta</t>
  </si>
  <si>
    <t>Filago desertorum</t>
  </si>
  <si>
    <t>Filago gallica</t>
  </si>
  <si>
    <t>Filago mareotica</t>
  </si>
  <si>
    <t>Filago micropodioides</t>
  </si>
  <si>
    <t>Filago minima</t>
  </si>
  <si>
    <t>Filago pyramidata</t>
  </si>
  <si>
    <t>Filago pyramidata subsp. canescens</t>
  </si>
  <si>
    <t>Filago pyramidata subsp. fuscescens</t>
  </si>
  <si>
    <t>Filago pyramidata subsp. lutescens</t>
  </si>
  <si>
    <t>Filago pyramidata subsp. pyramidata</t>
  </si>
  <si>
    <t>Filipendula ulmaria</t>
  </si>
  <si>
    <t>Filipendula vulgaris</t>
  </si>
  <si>
    <t>Fimbristylis bisumbellata</t>
  </si>
  <si>
    <t>Fimbristylis sieberiana</t>
  </si>
  <si>
    <t>Flaveria bidentis</t>
  </si>
  <si>
    <t>Flueggea tinctoria</t>
  </si>
  <si>
    <t>Foeniculum vulgare</t>
  </si>
  <si>
    <t>Foeniculum vulgare subsp. piperitum</t>
  </si>
  <si>
    <t>Foeniculum vulgare subsp. vulgare</t>
  </si>
  <si>
    <t>Forsythia suspensa</t>
  </si>
  <si>
    <t>Fragaria vesca</t>
  </si>
  <si>
    <t>Fragaria viridis</t>
  </si>
  <si>
    <t>Frankenia composita</t>
  </si>
  <si>
    <t>Frankenia corymbosa</t>
  </si>
  <si>
    <t>Frankenia laevis</t>
  </si>
  <si>
    <t>Frankenia laevis subsp. intermedia</t>
  </si>
  <si>
    <t>Frankenia laevis subsp. laevis</t>
  </si>
  <si>
    <t>Frankenia pulverulenta</t>
  </si>
  <si>
    <t>Frankenia thymifolia</t>
  </si>
  <si>
    <t>Fraxinus angustifolia</t>
  </si>
  <si>
    <t>Fraxinus angustifolia subsp. angustifolia</t>
  </si>
  <si>
    <t>Fraxinus angustifolia subsp. oxycarpa</t>
  </si>
  <si>
    <t>Fraxinus excelsior</t>
  </si>
  <si>
    <t>Fraxinus ornus</t>
  </si>
  <si>
    <t>Fraxinus pennsylvanica</t>
  </si>
  <si>
    <t>Freesia refracta</t>
  </si>
  <si>
    <t>Fritillaria pyrenaica</t>
  </si>
  <si>
    <t>Fritillaria pyrenaica subsp. boissieri</t>
  </si>
  <si>
    <t>Fritillaria pyrenaica subsp. pyrenaica</t>
  </si>
  <si>
    <t>Fumana ericoides</t>
  </si>
  <si>
    <t>Fumana ericoides subsp. ericoides</t>
  </si>
  <si>
    <t>Fumana ericoides subsp. montana</t>
  </si>
  <si>
    <t>Fumana laevipes</t>
  </si>
  <si>
    <t>Fumana paradoxa</t>
  </si>
  <si>
    <t>Fumana procumbens</t>
  </si>
  <si>
    <t>Fumana scoparia</t>
  </si>
  <si>
    <t>Fumana thymifolia</t>
  </si>
  <si>
    <t>Fumana thymifolia subsp. hispidula</t>
  </si>
  <si>
    <t>Fumana thymifolia subsp. laevis</t>
  </si>
  <si>
    <t>Fumana thymifolia subsp. thymifolia</t>
  </si>
  <si>
    <t>Fumaria agraria</t>
  </si>
  <si>
    <t>Fumaria bastardii</t>
  </si>
  <si>
    <t>Fumaria bicolor</t>
  </si>
  <si>
    <t>Fumaria capreolata</t>
  </si>
  <si>
    <t>Fumaria densiflora</t>
  </si>
  <si>
    <t>Fumaria densiflora subsp. bracteosa</t>
  </si>
  <si>
    <t>Fumaria densiflora subsp. densiflora</t>
  </si>
  <si>
    <t>Fumaria flabellata</t>
  </si>
  <si>
    <t>Fumaria gaillardotii</t>
  </si>
  <si>
    <t>Fumaria gaillardotii subsp. gaillardotii</t>
  </si>
  <si>
    <t>Fumaria gaillardotii subsp. major</t>
  </si>
  <si>
    <t>Fumaria mirabilis</t>
  </si>
  <si>
    <t>Fumaria mirabilis subsp. faurei</t>
  </si>
  <si>
    <t>Fumaria munbyi</t>
  </si>
  <si>
    <t>Fumaria muralis</t>
  </si>
  <si>
    <t>Fumaria officinalis</t>
  </si>
  <si>
    <t>Fumaria officinalis subsp. officinalis</t>
  </si>
  <si>
    <t>Fumaria officinalis subsp. wirtgenii</t>
  </si>
  <si>
    <t>Fumaria parviflora</t>
  </si>
  <si>
    <t>Fumaria petteri</t>
  </si>
  <si>
    <t>Fumaria petteri subsp. calcarata</t>
  </si>
  <si>
    <t>Fumaria reuteri</t>
  </si>
  <si>
    <t>Fumaria rupestris</t>
  </si>
  <si>
    <t>Fumaria vaillantii</t>
  </si>
  <si>
    <t>Gagea durieui</t>
  </si>
  <si>
    <t>Gagea durieui subsp. iberica</t>
  </si>
  <si>
    <t>Gagea foliosa</t>
  </si>
  <si>
    <t>Gagea foliosa subsp. foliosa</t>
  </si>
  <si>
    <t>Gagea foliosa subsp. nevadensis</t>
  </si>
  <si>
    <t>Gagea fragifera</t>
  </si>
  <si>
    <t>Gagea lutea</t>
  </si>
  <si>
    <t>Gagea lutea subsp. burnatii</t>
  </si>
  <si>
    <t>Gagea lutea subsp. lutea</t>
  </si>
  <si>
    <t>Gagea mauritanica</t>
  </si>
  <si>
    <t>Gagea pratensis</t>
  </si>
  <si>
    <t>Gagea soleirolii</t>
  </si>
  <si>
    <t>Gagea villosa</t>
  </si>
  <si>
    <t>Gagea villosa subsp. granatellii</t>
  </si>
  <si>
    <t>Gagea villosa subsp. villosa</t>
  </si>
  <si>
    <t>Gagea wilczeckii</t>
  </si>
  <si>
    <t>Galactites duriaei</t>
  </si>
  <si>
    <t>Galactites tomentosa</t>
  </si>
  <si>
    <t>Galanthus nivalis</t>
  </si>
  <si>
    <t>Galega officinalis</t>
  </si>
  <si>
    <t>Galeopsis ladanum</t>
  </si>
  <si>
    <t>Galeopsis ladanum subsp. angustifolia</t>
  </si>
  <si>
    <t>Galeopsis ladanum subsp. ladanum</t>
  </si>
  <si>
    <t>Galeopsis ladanum subsp. pyrenaica</t>
  </si>
  <si>
    <t>Galeopsis segetum</t>
  </si>
  <si>
    <t>Galeopsis tetrahit</t>
  </si>
  <si>
    <t>Galeopsis tetrahit subsp. tetrahit</t>
  </si>
  <si>
    <t>Galinsoga ciliata</t>
  </si>
  <si>
    <t>Galinsoga parviflora</t>
  </si>
  <si>
    <t>Galium aparine</t>
  </si>
  <si>
    <t>Galium aparine subsp. aparine</t>
  </si>
  <si>
    <t>Galium aparine subsp. spurium</t>
  </si>
  <si>
    <t>Galium balearicum</t>
  </si>
  <si>
    <t>Galium cometerhizon</t>
  </si>
  <si>
    <t>Galium crespianum</t>
  </si>
  <si>
    <t>Galium crespianum subsp. balearicum</t>
  </si>
  <si>
    <t>Galium crespianum subsp. crespianum</t>
  </si>
  <si>
    <t>Galium ephedroides</t>
  </si>
  <si>
    <t>Galium glaucum</t>
  </si>
  <si>
    <t>Galium glaucum subsp. glaucum</t>
  </si>
  <si>
    <t>Galium glaucum subsp. murcicum</t>
  </si>
  <si>
    <t>Galium harcynicum</t>
  </si>
  <si>
    <t>Galium lucidum</t>
  </si>
  <si>
    <t>Galium lucidum subsp. cinereum</t>
  </si>
  <si>
    <t>Galium lucidum subsp. fruticescens</t>
  </si>
  <si>
    <t>Galium lucidum subsp. lucidum</t>
  </si>
  <si>
    <t>Galium maritimum</t>
  </si>
  <si>
    <t>Galium minutulum</t>
  </si>
  <si>
    <t>Galium mollugo</t>
  </si>
  <si>
    <t>Galium mollugo subsp. erectum</t>
  </si>
  <si>
    <t>Galium mollugo subsp. mollugo</t>
  </si>
  <si>
    <t>Galium murale</t>
  </si>
  <si>
    <t>Galium odoratum</t>
  </si>
  <si>
    <t>Galium palustre</t>
  </si>
  <si>
    <t>Galium palustre subsp. debile</t>
  </si>
  <si>
    <t>Galium palustre subsp. elongatum</t>
  </si>
  <si>
    <t>Galium palustre subsp. palustre</t>
  </si>
  <si>
    <t>Galium parisiense</t>
  </si>
  <si>
    <t>Galium parisiense subsp. divaricatum</t>
  </si>
  <si>
    <t>Galium parisiense subsp. parisiense</t>
  </si>
  <si>
    <t>Galium pumilum</t>
  </si>
  <si>
    <t>Galium pumilum subsp. marchandii</t>
  </si>
  <si>
    <t>Galium pumilum subsp. papillosum</t>
  </si>
  <si>
    <t>Galium pumilum subsp. pinetorum</t>
  </si>
  <si>
    <t>Galium pumilum subsp. rivulare</t>
  </si>
  <si>
    <t>Galium pusillum</t>
  </si>
  <si>
    <t>Galium pusillum subsp. brockmannii</t>
  </si>
  <si>
    <t>Galium pusillum subsp. hypnoides</t>
  </si>
  <si>
    <t>Galium pusillum subsp. idubedae</t>
  </si>
  <si>
    <t>Galium pyrenaicum</t>
  </si>
  <si>
    <t>Galium rotundifolium</t>
  </si>
  <si>
    <t>Galium scabrum</t>
  </si>
  <si>
    <t>Galium setaceum</t>
  </si>
  <si>
    <t>Galium sylvaticum</t>
  </si>
  <si>
    <t>Galium sylvaticum subsp. aristatum</t>
  </si>
  <si>
    <t>Galium tricornutum</t>
  </si>
  <si>
    <t>Galium trifidum</t>
  </si>
  <si>
    <t>Galium uliginosum</t>
  </si>
  <si>
    <t>Galium valentinum</t>
  </si>
  <si>
    <t>Galium verrucosum</t>
  </si>
  <si>
    <t>Galium verticillatum</t>
  </si>
  <si>
    <t>Galium verum</t>
  </si>
  <si>
    <t>Galium verum subsp. verum</t>
  </si>
  <si>
    <t>Gamochaeta subfalcata</t>
  </si>
  <si>
    <t>Garidella nigellastrum</t>
  </si>
  <si>
    <t>Gastridium phleoides</t>
  </si>
  <si>
    <t>Gastridium ventricosum</t>
  </si>
  <si>
    <t>Gastridium ventricosum subsp. ventricosum</t>
  </si>
  <si>
    <t>Gaudinia fragilis</t>
  </si>
  <si>
    <t>Gazania rigens</t>
  </si>
  <si>
    <t>Genista acanthoclada</t>
  </si>
  <si>
    <t>Genista acanthoclada subsp. fasciculata</t>
  </si>
  <si>
    <t>Genista anglica</t>
  </si>
  <si>
    <t>Genista balansae</t>
  </si>
  <si>
    <t>Genista balansae subsp. europaea</t>
  </si>
  <si>
    <t>Genista biflora</t>
  </si>
  <si>
    <t>Genista cinerea</t>
  </si>
  <si>
    <t>Genista cinerea subsp. ausetana</t>
  </si>
  <si>
    <t>Genista cinerea subsp. cinerea</t>
  </si>
  <si>
    <t>Genista cinerea subsp. leptoclada</t>
  </si>
  <si>
    <t>Genista cinerea subsp. valentina</t>
  </si>
  <si>
    <t>Genista dorycnifolia</t>
  </si>
  <si>
    <t>Genista florida</t>
  </si>
  <si>
    <t>Genista hirsuta</t>
  </si>
  <si>
    <t>Genista hispanica</t>
  </si>
  <si>
    <t>Genista hispanica subsp. hispanica</t>
  </si>
  <si>
    <t>Genista horrida</t>
  </si>
  <si>
    <t>Genista jimenezii</t>
  </si>
  <si>
    <t>Genista linifolia</t>
  </si>
  <si>
    <t>Genista linifolia subsp. linifolia</t>
  </si>
  <si>
    <t>Genista lobelii</t>
  </si>
  <si>
    <t>Genista lobelii subsp. longipes</t>
  </si>
  <si>
    <t>Genista lydia</t>
  </si>
  <si>
    <t>Genista micrantha</t>
  </si>
  <si>
    <t>Genista monspessulana</t>
  </si>
  <si>
    <t>Genista patens</t>
  </si>
  <si>
    <t>Genista pilosa</t>
  </si>
  <si>
    <t>Genista pulchella</t>
  </si>
  <si>
    <t>Genista pumila</t>
  </si>
  <si>
    <t>Genista pumila subsp. pumila</t>
  </si>
  <si>
    <t>Genista pumila subsp. rigidissima</t>
  </si>
  <si>
    <t>Genista scorpius</t>
  </si>
  <si>
    <t>Genista scorpius subsp. scorpius</t>
  </si>
  <si>
    <t>Genista striata</t>
  </si>
  <si>
    <t>Genista teretifolia</t>
  </si>
  <si>
    <t>Genista tinctoria</t>
  </si>
  <si>
    <t>Genista tricuspidata</t>
  </si>
  <si>
    <t>Genista tricuspidata subsp. sparsiflora</t>
  </si>
  <si>
    <t>Genista triflora</t>
  </si>
  <si>
    <t>Genista umbellata</t>
  </si>
  <si>
    <t>Genista umbellata subsp. umbellata</t>
  </si>
  <si>
    <t>Gennaria diphylla</t>
  </si>
  <si>
    <t>Gentiana acaulis</t>
  </si>
  <si>
    <t>Gentiana acaulis subsp. acaulis</t>
  </si>
  <si>
    <t>Gentiana acaulis subsp. alpina</t>
  </si>
  <si>
    <t>Gentiana acaulis subsp. angustifolia</t>
  </si>
  <si>
    <t>Gentiana boryi</t>
  </si>
  <si>
    <t>Gentiana burseri</t>
  </si>
  <si>
    <t>Gentiana burseri subsp. burseri</t>
  </si>
  <si>
    <t>Gentiana campestris</t>
  </si>
  <si>
    <t>Gentiana campestris subsp. campestris</t>
  </si>
  <si>
    <t>Gentiana ciliata</t>
  </si>
  <si>
    <t>Gentiana cruciata</t>
  </si>
  <si>
    <t>Gentiana cruciata subsp. cruciata</t>
  </si>
  <si>
    <t>Gentiana lutea</t>
  </si>
  <si>
    <t>Gentiana lutea subsp. lutea</t>
  </si>
  <si>
    <t>Gentiana lutea subsp. montserratii</t>
  </si>
  <si>
    <t>Gentiana nivalis</t>
  </si>
  <si>
    <t>Gentiana pneumonanthe</t>
  </si>
  <si>
    <t>Gentiana pyrenaica</t>
  </si>
  <si>
    <t>Gentiana tenella</t>
  </si>
  <si>
    <t>Gentiana terglouensis</t>
  </si>
  <si>
    <t>Gentiana terglouensis subsp. schleicheri</t>
  </si>
  <si>
    <t>Gentiana verna</t>
  </si>
  <si>
    <t>Geranium bohemicum</t>
  </si>
  <si>
    <t>Geranium bohemicum subsp. lanuginosum</t>
  </si>
  <si>
    <t>Geranium canariense</t>
  </si>
  <si>
    <t>Geranium cinereum</t>
  </si>
  <si>
    <t>Geranium cinereum subsp. cinereum</t>
  </si>
  <si>
    <t>Geranium columbinum</t>
  </si>
  <si>
    <t>Geranium dissectum</t>
  </si>
  <si>
    <t>Geranium divaricatum</t>
  </si>
  <si>
    <t>Geranium lucidum</t>
  </si>
  <si>
    <t>Geranium molle</t>
  </si>
  <si>
    <t>Geranium molle subsp. molle</t>
  </si>
  <si>
    <t>Geranium nodosum</t>
  </si>
  <si>
    <t>Geranium phaeum</t>
  </si>
  <si>
    <t>Geranium pratense</t>
  </si>
  <si>
    <t>Geranium pusillum</t>
  </si>
  <si>
    <t>Geranium pyrenaicum</t>
  </si>
  <si>
    <t>Geranium robertianum</t>
  </si>
  <si>
    <t>Geranium robertianum subsp. purpureum</t>
  </si>
  <si>
    <t>Geranium robertianum subsp. robertianum</t>
  </si>
  <si>
    <t>Geranium rotundifolium</t>
  </si>
  <si>
    <t>Geranium sanguineum</t>
  </si>
  <si>
    <t>Geranium sylvaticum</t>
  </si>
  <si>
    <t>Geranium sylvaticum subsp. sylvaticum</t>
  </si>
  <si>
    <t>Geum heterocarpum</t>
  </si>
  <si>
    <t>Geum hispidum</t>
  </si>
  <si>
    <t>Geum montanum</t>
  </si>
  <si>
    <t>Geum pyrenaicum</t>
  </si>
  <si>
    <t>Geum rivale</t>
  </si>
  <si>
    <t>Geum sylvaticum</t>
  </si>
  <si>
    <t>Geum urbanum</t>
  </si>
  <si>
    <t>Ginkgo biloba</t>
  </si>
  <si>
    <t>Gladiolus communis</t>
  </si>
  <si>
    <t>Gladiolus communis subsp. byzantinus</t>
  </si>
  <si>
    <t>Gladiolus communis subsp. communis</t>
  </si>
  <si>
    <t>Gladiolus illyricus</t>
  </si>
  <si>
    <t>Gladiolus italicus</t>
  </si>
  <si>
    <t>Gladiolus tristis</t>
  </si>
  <si>
    <t>Glaucium corniculatum</t>
  </si>
  <si>
    <t>Glaucium flavum</t>
  </si>
  <si>
    <t>Glechoma hederacea</t>
  </si>
  <si>
    <t>Glechoma hederacea subsp. hederacea</t>
  </si>
  <si>
    <t>Gleditsia triacanthos</t>
  </si>
  <si>
    <t>Glinus lotoides</t>
  </si>
  <si>
    <t>Globularia alypum</t>
  </si>
  <si>
    <t>Globularia cordifolia</t>
  </si>
  <si>
    <t>Globularia cordifolia subsp. cordifolia</t>
  </si>
  <si>
    <t>Globularia cordifolia subsp. repens</t>
  </si>
  <si>
    <t>Globularia nudicaulis</t>
  </si>
  <si>
    <t>Globularia nudicaulis subsp. gracilis</t>
  </si>
  <si>
    <t>Globularia nudicaulis subsp. nudicaulis</t>
  </si>
  <si>
    <t>Globularia salicina</t>
  </si>
  <si>
    <t>Globularia vulgaris</t>
  </si>
  <si>
    <t>Globularia vulgaris subsp. majoricensis</t>
  </si>
  <si>
    <t>Globularia vulgaris subsp. vulgaris</t>
  </si>
  <si>
    <t>Globularia vulgaris subsp. willkommii</t>
  </si>
  <si>
    <t>Glottiphyllum longum</t>
  </si>
  <si>
    <t>Glyceria fluitans</t>
  </si>
  <si>
    <t>Glyceria fluitans subsp. declinata</t>
  </si>
  <si>
    <t>Glyceria fluitans subsp. fluitans</t>
  </si>
  <si>
    <t>Glyceria fluitans subsp. plicata</t>
  </si>
  <si>
    <t>Glycyrrhiza glabra</t>
  </si>
  <si>
    <t>Gnaphalium hoppeanum</t>
  </si>
  <si>
    <t>Gnaphalium luteo-album</t>
  </si>
  <si>
    <t>Gnaphalium norvegicum</t>
  </si>
  <si>
    <t>Gnaphalium purpureum</t>
  </si>
  <si>
    <t>Gnaphalium purpureum subsp. pensylvanicum</t>
  </si>
  <si>
    <t>Gnaphalium subfalcatum</t>
  </si>
  <si>
    <t>Gnaphalium supinum</t>
  </si>
  <si>
    <t>Gnaphalium sylvaticum</t>
  </si>
  <si>
    <t>Gnaphalium uliginosum</t>
  </si>
  <si>
    <t>Gomphocarpus fruticosus</t>
  </si>
  <si>
    <t>Gonospermum fruticosum</t>
  </si>
  <si>
    <t>Goodyera repens</t>
  </si>
  <si>
    <t>Gratiola officinalis</t>
  </si>
  <si>
    <t>Guillonea scabra</t>
  </si>
  <si>
    <t>Guillonea scabra subsp. scabra</t>
  </si>
  <si>
    <t>Guiraoa arvensis</t>
  </si>
  <si>
    <t>Guizotia abyssinica</t>
  </si>
  <si>
    <t>Gymnadenia conopsea</t>
  </si>
  <si>
    <t>Gymnadenia odoratissima</t>
  </si>
  <si>
    <t>Gymnocarpium dryopteris</t>
  </si>
  <si>
    <t>Gymnocarpium robertianum</t>
  </si>
  <si>
    <t>Gypsophila bermejoi</t>
  </si>
  <si>
    <t>Gypsophila muralis</t>
  </si>
  <si>
    <t>Gypsophila perfoliata</t>
  </si>
  <si>
    <t>Gypsophila perfoliata subsp. ilerdensis</t>
  </si>
  <si>
    <t>Gypsophila pilosa</t>
  </si>
  <si>
    <t>Gypsophila repens</t>
  </si>
  <si>
    <t>Gypsophila struthium</t>
  </si>
  <si>
    <t>Gypsophila struthium subsp. hispanica</t>
  </si>
  <si>
    <t>Gypsophila struthium subsp. struthium</t>
  </si>
  <si>
    <t>Hainardia cylindrica</t>
  </si>
  <si>
    <t>Halimium atriplicifolium</t>
  </si>
  <si>
    <t>Halimium halimifolium</t>
  </si>
  <si>
    <t>Halimium halimifolium subsp. halimifolium</t>
  </si>
  <si>
    <t>Halimium umbellatum</t>
  </si>
  <si>
    <t>Halimium umbellatum subsp. umbellatum</t>
  </si>
  <si>
    <t>Halimium umbellatum subsp. viscosum</t>
  </si>
  <si>
    <t>Halocnemum strobilaceum</t>
  </si>
  <si>
    <t>Halogeton sativus</t>
  </si>
  <si>
    <t>Halopeplis amplexicaulis</t>
  </si>
  <si>
    <t>Hammada articulata</t>
  </si>
  <si>
    <t>Hammada articulata subsp. articulata</t>
  </si>
  <si>
    <t>Haplophyllum linifolium</t>
  </si>
  <si>
    <t>Haplophyllum linifolium subsp. linifolium</t>
  </si>
  <si>
    <t>Haplophyllum linifolium subsp. rosmarinifolium</t>
  </si>
  <si>
    <t>Hedera helix</t>
  </si>
  <si>
    <t>Hedera helix subsp. helix</t>
  </si>
  <si>
    <t>Hedera helix subsp. rhizomatifera</t>
  </si>
  <si>
    <t>Hedypnois arenaria</t>
  </si>
  <si>
    <t>Hedypnois rhagadioloides</t>
  </si>
  <si>
    <t>Hedysarum boveanum</t>
  </si>
  <si>
    <t>Hedysarum boveanum subsp. europaeum</t>
  </si>
  <si>
    <t>Hedysarum coronarium</t>
  </si>
  <si>
    <t>Hedysarum spinosissimum</t>
  </si>
  <si>
    <t>Hedysarum spinosissimum subsp. capitatum</t>
  </si>
  <si>
    <t>Hedysarum spinosissimum subsp. spinosissimum</t>
  </si>
  <si>
    <t>Helianthemum almeriense</t>
  </si>
  <si>
    <t>Helianthemum angustatum</t>
  </si>
  <si>
    <t>Helianthemum apenninum</t>
  </si>
  <si>
    <t>Helianthemum apenninum subsp. apenninum</t>
  </si>
  <si>
    <t>Helianthemum apenninum subsp. pilosum</t>
  </si>
  <si>
    <t>Helianthemum apenninum subsp. violaceum</t>
  </si>
  <si>
    <t>Helianthemum asperum</t>
  </si>
  <si>
    <t>Helianthemum canum</t>
  </si>
  <si>
    <t>Helianthemum caput-felis</t>
  </si>
  <si>
    <t>Helianthemum croceum</t>
  </si>
  <si>
    <t>Helianthemum croceum subsp. cavanillesianum</t>
  </si>
  <si>
    <t>Helianthemum guttatum</t>
  </si>
  <si>
    <t>Helianthemum guttatum subsp. guttatum</t>
  </si>
  <si>
    <t>Helianthemum guttatum subsp. macrosepalum</t>
  </si>
  <si>
    <t>Helianthemum guttatum subsp. praecox</t>
  </si>
  <si>
    <t>Helianthemum hirtum</t>
  </si>
  <si>
    <t>Helianthemum ledifolium</t>
  </si>
  <si>
    <t>Helianthemum leptophyllum</t>
  </si>
  <si>
    <t>Helianthemum marifolium</t>
  </si>
  <si>
    <t>Helianthemum marifolium subsp. marifolium</t>
  </si>
  <si>
    <t>Helianthemum marifolium subsp. rotundifolium</t>
  </si>
  <si>
    <t>Helianthemum nummularium</t>
  </si>
  <si>
    <t>Helianthemum oelandicum</t>
  </si>
  <si>
    <t>Helianthemum oelandicum subsp. alpestre</t>
  </si>
  <si>
    <t>Helianthemum oelandicum subsp. italicum</t>
  </si>
  <si>
    <t>Helianthemum origanifolium</t>
  </si>
  <si>
    <t>Helianthemum origanifolium subsp. molle</t>
  </si>
  <si>
    <t>Helianthemum origanifolium subsp. origanifolium</t>
  </si>
  <si>
    <t>Helianthemum salicifolium</t>
  </si>
  <si>
    <t>Helianthemum squamatum</t>
  </si>
  <si>
    <t>Helianthemum syriacum</t>
  </si>
  <si>
    <t>Helianthemum tuberaria</t>
  </si>
  <si>
    <t>Helianthemum viscarium</t>
  </si>
  <si>
    <t>Helianthus annuus</t>
  </si>
  <si>
    <t>Helianthus tuberosus</t>
  </si>
  <si>
    <t>Helichrysum crassifolium</t>
  </si>
  <si>
    <t>Helichrysum italicum</t>
  </si>
  <si>
    <t>Helichrysum italicum subsp. microphyllum</t>
  </si>
  <si>
    <t>Helichrysum italicum subsp. serotinum</t>
  </si>
  <si>
    <t>Helichrysum rupestre</t>
  </si>
  <si>
    <t>Helichrysum stoechas</t>
  </si>
  <si>
    <t>Helictotrichon filifolium</t>
  </si>
  <si>
    <t>Helictotrichon filifolium subsp. cantabricum</t>
  </si>
  <si>
    <t>Helictotrichon filifolium subsp. filifolium</t>
  </si>
  <si>
    <t>Helictotrichon sedenense</t>
  </si>
  <si>
    <t>Heliotropium curassavicum</t>
  </si>
  <si>
    <t>Heliotropium europaeum</t>
  </si>
  <si>
    <t>Heliotropium supinum</t>
  </si>
  <si>
    <t>Helleborus foetidus</t>
  </si>
  <si>
    <t>Helleborus lividus</t>
  </si>
  <si>
    <t>Helleborus lividus subsp. lividus</t>
  </si>
  <si>
    <t>Helleborus niger</t>
  </si>
  <si>
    <t>Helleborus viridis</t>
  </si>
  <si>
    <t>Helleborus viridis subsp. occidentalis</t>
  </si>
  <si>
    <t>Hemarthria altissima</t>
  </si>
  <si>
    <t>Hemerocallis fulva</t>
  </si>
  <si>
    <t>Heracleum sphondylium</t>
  </si>
  <si>
    <t>Heracleum sphondylium subsp. granatense</t>
  </si>
  <si>
    <t>Heracleum sphondylium subsp. pyrenaicum</t>
  </si>
  <si>
    <t>Herniaria alpina</t>
  </si>
  <si>
    <t>Herniaria fruticosa</t>
  </si>
  <si>
    <t>Herniaria glabra</t>
  </si>
  <si>
    <t>Herniaria hirsuta</t>
  </si>
  <si>
    <t>Herniaria hirsuta subsp. cinerea</t>
  </si>
  <si>
    <t>Herniaria hirsuta subsp. hirsuta</t>
  </si>
  <si>
    <t>Herniaria incana</t>
  </si>
  <si>
    <t>Herniaria latifolia</t>
  </si>
  <si>
    <t>Herniaria scabrida</t>
  </si>
  <si>
    <t>Herniaria scabrida subsp. scabrida</t>
  </si>
  <si>
    <t>Hesperis laciniata</t>
  </si>
  <si>
    <t>Hesperis laciniata subsp. laciniata</t>
  </si>
  <si>
    <t>Hesperis matronalis</t>
  </si>
  <si>
    <t>Hesperis matronalis subsp. candida</t>
  </si>
  <si>
    <t>Hesperis matronalis subsp. matronalis</t>
  </si>
  <si>
    <t>Heteranthera limosa</t>
  </si>
  <si>
    <t>Heteranthera reniformis</t>
  </si>
  <si>
    <t>Heteropogon contortus</t>
  </si>
  <si>
    <t>Hibiscus trionum</t>
  </si>
  <si>
    <t>Hieracium alatum</t>
  </si>
  <si>
    <t>Hieracium amplexicaule</t>
  </si>
  <si>
    <t>Hieracium anchusoides</t>
  </si>
  <si>
    <t>Hieracium aragonense</t>
  </si>
  <si>
    <t>Hieracium atropictum</t>
  </si>
  <si>
    <t>Hieracium aymericianum</t>
  </si>
  <si>
    <t>Hieracium bauhini</t>
  </si>
  <si>
    <t>Hieracium billyanum</t>
  </si>
  <si>
    <t>Hieracium bourgaei</t>
  </si>
  <si>
    <t>Hieracium bowlesianum</t>
  </si>
  <si>
    <t>Hieracium breviscapum</t>
  </si>
  <si>
    <t>Hieracium briziflorum</t>
  </si>
  <si>
    <t>Hieracium candidum</t>
  </si>
  <si>
    <t>Hieracium cantalicum</t>
  </si>
  <si>
    <t>Hieracium castellanum</t>
  </si>
  <si>
    <t>Hieracium cavanillesianum</t>
  </si>
  <si>
    <t>Hieracium cerinthoides</t>
  </si>
  <si>
    <t>Hieracium chamaepicris</t>
  </si>
  <si>
    <t>Hieracium coleoidiforme</t>
  </si>
  <si>
    <t>Hieracium colmeiroanum</t>
  </si>
  <si>
    <t>Hieracium compositum</t>
  </si>
  <si>
    <t>Hieracium cordatum</t>
  </si>
  <si>
    <t>Hieracium cordifolium</t>
  </si>
  <si>
    <t>Hieracium crocatum</t>
  </si>
  <si>
    <t>Hieracium elisaeanum</t>
  </si>
  <si>
    <t>Hieracium eriopogon</t>
  </si>
  <si>
    <t>Hieracium fontanesianum</t>
  </si>
  <si>
    <t>Hieracium glaucinum</t>
  </si>
  <si>
    <t>Hieracium glaucocerinthe</t>
  </si>
  <si>
    <t>Hieracium glaucophyllum</t>
  </si>
  <si>
    <t>Hieracium guadarramense</t>
  </si>
  <si>
    <t>Hieracium hirsutum</t>
  </si>
  <si>
    <t>Hieracium humile</t>
  </si>
  <si>
    <t>Hieracium hypeuryum</t>
  </si>
  <si>
    <t>Hieracium inuliflorum</t>
  </si>
  <si>
    <t>Hieracium inuloides</t>
  </si>
  <si>
    <t>Hieracium juranum</t>
  </si>
  <si>
    <t>Hieracium lachenalii</t>
  </si>
  <si>
    <t>Hieracium lactucella</t>
  </si>
  <si>
    <t>Hieracium laevigatum</t>
  </si>
  <si>
    <t>Hieracium lamprophyllum</t>
  </si>
  <si>
    <t>Hieracium laniferum</t>
  </si>
  <si>
    <t>Hieracium latifolium</t>
  </si>
  <si>
    <t>Hieracium laurinum</t>
  </si>
  <si>
    <t>Hieracium lawsonii</t>
  </si>
  <si>
    <t>Hieracium loeflingianum</t>
  </si>
  <si>
    <t>Hieracium loretii</t>
  </si>
  <si>
    <t>Hieracium loscosianum</t>
  </si>
  <si>
    <t>Hieracium maculatum</t>
  </si>
  <si>
    <t>Hieracium mixtum</t>
  </si>
  <si>
    <t>Hieracium murorum</t>
  </si>
  <si>
    <t>Hieracium neohybridum</t>
  </si>
  <si>
    <t>Hieracium neopicris</t>
  </si>
  <si>
    <t>Hieracium nobile</t>
  </si>
  <si>
    <t>Hieracium olivaceum</t>
  </si>
  <si>
    <t>Hieracium onosmoides</t>
  </si>
  <si>
    <t>Hieracium pallidiflorum</t>
  </si>
  <si>
    <t>Hieracium pardoanum</t>
  </si>
  <si>
    <t>Hieracium peleterianum</t>
  </si>
  <si>
    <t>Hieracium periphanoides</t>
  </si>
  <si>
    <t>Hieracium phlomoides</t>
  </si>
  <si>
    <t>Hieracium piliferum</t>
  </si>
  <si>
    <t>Hieracium pilosella</t>
  </si>
  <si>
    <t>Hieracium pinicola</t>
  </si>
  <si>
    <t>Hieracium porrifolium</t>
  </si>
  <si>
    <t>Hieracium prenanthoides</t>
  </si>
  <si>
    <t>Hieracium pseudocerinthe</t>
  </si>
  <si>
    <t>Hieracium pseudohybridum</t>
  </si>
  <si>
    <t>Hieracium pseudopilosella</t>
  </si>
  <si>
    <t>Hieracium purpurascens</t>
  </si>
  <si>
    <t>Hieracium queraltense</t>
  </si>
  <si>
    <t>Hieracium racemosum</t>
  </si>
  <si>
    <t>Hieracium ramondii</t>
  </si>
  <si>
    <t>Hieracium ramosissimum</t>
  </si>
  <si>
    <t>Hieracium rapunculoides</t>
  </si>
  <si>
    <t>Hieracium recoderi</t>
  </si>
  <si>
    <t>Hieracium rectum</t>
  </si>
  <si>
    <t>Hieracium rupicaprinum</t>
  </si>
  <si>
    <t>Hieracium rupicola</t>
  </si>
  <si>
    <t>Hieracium sabaudum</t>
  </si>
  <si>
    <t>Hieracium salviifolium</t>
  </si>
  <si>
    <t>Hieracium saxifragum</t>
  </si>
  <si>
    <t>Hieracium schmidtii</t>
  </si>
  <si>
    <t>Hieracium solidagineum</t>
  </si>
  <si>
    <t>Hieracium sonchoides</t>
  </si>
  <si>
    <t>Hieracium souliei</t>
  </si>
  <si>
    <t>Hieracium subsericeum</t>
  </si>
  <si>
    <t>Hieracium tardans</t>
  </si>
  <si>
    <t>Hieracium turritifolium</t>
  </si>
  <si>
    <t>Hieracium ucenicum</t>
  </si>
  <si>
    <t>Hieracium umbellatum</t>
  </si>
  <si>
    <t>Hieracium umbrosum</t>
  </si>
  <si>
    <t>Hieracium valentinum</t>
  </si>
  <si>
    <t>Hieracium valirense</t>
  </si>
  <si>
    <t>Hieracium vellereum</t>
  </si>
  <si>
    <t>Hieracium viride</t>
  </si>
  <si>
    <t>Hieracium viscosum</t>
  </si>
  <si>
    <t>Hieracium vogesiacum</t>
  </si>
  <si>
    <t>Hierochloe odorata</t>
  </si>
  <si>
    <t>Himantoglossum hircinum</t>
  </si>
  <si>
    <t>Hippocrepis balearica</t>
  </si>
  <si>
    <t>Hippocrepis balearica subsp. balearica</t>
  </si>
  <si>
    <t>Hippocrepis balearica subsp. grosii</t>
  </si>
  <si>
    <t>Hippocrepis balearica subsp. valentina</t>
  </si>
  <si>
    <t>Hippocrepis comosa</t>
  </si>
  <si>
    <t>Hippocrepis comosa subsp. comosa</t>
  </si>
  <si>
    <t>Hippocrepis comosa subsp. scabra</t>
  </si>
  <si>
    <t>Hippocrepis comosa subsp. scorpioides</t>
  </si>
  <si>
    <t>Hippocrepis comosa subsp. squamata</t>
  </si>
  <si>
    <t>Hippocrepis multisiliquosa</t>
  </si>
  <si>
    <t>Hippocrepis multisiliquosa subsp. ciliata</t>
  </si>
  <si>
    <t>Hippocrepis multisiliquosa subsp. multisiliquosa</t>
  </si>
  <si>
    <t>Hippocrepis unisiliquosa</t>
  </si>
  <si>
    <t>Hippocrepis unisiliquosa subsp. biflora</t>
  </si>
  <si>
    <t>Hippuris vulgaris</t>
  </si>
  <si>
    <t>Hirschfeldia incana</t>
  </si>
  <si>
    <t>Hohenackeria exscapa</t>
  </si>
  <si>
    <t>Holcus lanatus</t>
  </si>
  <si>
    <t>Holcus mollis</t>
  </si>
  <si>
    <t>Holosteum umbellatum</t>
  </si>
  <si>
    <t>Holosteum umbellatum subsp. umbellatum</t>
  </si>
  <si>
    <t>Homogyne alpina</t>
  </si>
  <si>
    <t>Hordelymus europaeus</t>
  </si>
  <si>
    <t>Hordeum distichon</t>
  </si>
  <si>
    <t>Hordeum marinum</t>
  </si>
  <si>
    <t>Hordeum marinum subsp. gussoneanum</t>
  </si>
  <si>
    <t>Hordeum marinum subsp. marinum</t>
  </si>
  <si>
    <t>Hordeum murinum</t>
  </si>
  <si>
    <t>Hordeum murinum subsp. glaucum</t>
  </si>
  <si>
    <t>Hordeum murinum subsp. leporinum</t>
  </si>
  <si>
    <t>Hordeum murinum subsp. murinum</t>
  </si>
  <si>
    <t>Hordeum secalinum</t>
  </si>
  <si>
    <t>Hordeum vulgare</t>
  </si>
  <si>
    <t>Horminum pyrenaicum</t>
  </si>
  <si>
    <t>Hornungia petraea</t>
  </si>
  <si>
    <t>Hornungia petraea subsp. aragonensis</t>
  </si>
  <si>
    <t>Hornungia petraea subsp. petraea</t>
  </si>
  <si>
    <t>Hugueninia tanacetifolia</t>
  </si>
  <si>
    <t>Hugueninia tanacetifolia subsp. suffruticosa</t>
  </si>
  <si>
    <t>Humulus lupulus</t>
  </si>
  <si>
    <t>Hyacinthoides hispanica</t>
  </si>
  <si>
    <t>Hyacinthus orientalis</t>
  </si>
  <si>
    <t>Hydrocharis morsus-ranae</t>
  </si>
  <si>
    <t>Hydrocotyle bonariensis</t>
  </si>
  <si>
    <t>Hydrocotyle verticillata</t>
  </si>
  <si>
    <t>Hydrocotyle vulgaris</t>
  </si>
  <si>
    <t>Hymenolobus procumbens</t>
  </si>
  <si>
    <t>Hymenolobus procumbens subsp. pauciflorus</t>
  </si>
  <si>
    <t>Hymenolobus procumbens subsp. procumbens</t>
  </si>
  <si>
    <t>Hymenophyllum tunbrigense</t>
  </si>
  <si>
    <t>Hyoscyamus albus</t>
  </si>
  <si>
    <t>Hyoscyamus niger</t>
  </si>
  <si>
    <t>Hyoseris radiata</t>
  </si>
  <si>
    <t>Hyoseris scabra</t>
  </si>
  <si>
    <t>Hyparrhenia hirta</t>
  </si>
  <si>
    <t>Hyparrhenia hirta subsp. hirta</t>
  </si>
  <si>
    <t>Hyparrhenia hirta subsp. pubescens</t>
  </si>
  <si>
    <t>Hypecoum pendulum</t>
  </si>
  <si>
    <t>Hypecoum procumbens</t>
  </si>
  <si>
    <t>Hypecoum procumbens subsp. grandiflorum</t>
  </si>
  <si>
    <t>Hypecoum procumbens subsp. procumbens</t>
  </si>
  <si>
    <t>Hypericum androsaemum</t>
  </si>
  <si>
    <t>Hypericum australe</t>
  </si>
  <si>
    <t>Hypericum balearicum</t>
  </si>
  <si>
    <t>Hypericum canariense</t>
  </si>
  <si>
    <t>Hypericum caprifolium</t>
  </si>
  <si>
    <t>Hypericum caprifolium subsp. caprifolium</t>
  </si>
  <si>
    <t>Hypericum elodes</t>
  </si>
  <si>
    <t>Hypericum ericoides</t>
  </si>
  <si>
    <t>Hypericum ericoides subsp. ericoides</t>
  </si>
  <si>
    <t>Hypericum grandifolium</t>
  </si>
  <si>
    <t>Hypericum hircinum</t>
  </si>
  <si>
    <t>Hypericum hircinum subsp. cambessedesii</t>
  </si>
  <si>
    <t>Hypericum hircinum subsp. hircinum</t>
  </si>
  <si>
    <t>Hypericum hirsutum</t>
  </si>
  <si>
    <t>Hypericum humifusum</t>
  </si>
  <si>
    <t>Hypericum hyssopifolium</t>
  </si>
  <si>
    <t>Hypericum linariifolium</t>
  </si>
  <si>
    <t>Hypericum maculatum</t>
  </si>
  <si>
    <t>Hypericum maculatum subsp. maculatum</t>
  </si>
  <si>
    <t>Hypericum montanum</t>
  </si>
  <si>
    <t>Hypericum nummularium</t>
  </si>
  <si>
    <t>Hypericum perfoliatum</t>
  </si>
  <si>
    <t>Hypericum perforatum</t>
  </si>
  <si>
    <t>Hypericum pulchrum</t>
  </si>
  <si>
    <t>Hypericum reflexum</t>
  </si>
  <si>
    <t>Hypericum richeri</t>
  </si>
  <si>
    <t>Hypericum richeri subsp. burseri</t>
  </si>
  <si>
    <t>Hypericum tetrapterum</t>
  </si>
  <si>
    <t>Hypericum tetrapterum subsp. tetrapterum</t>
  </si>
  <si>
    <t>Hypericum tomentosum</t>
  </si>
  <si>
    <t>Hypericum tomentosum subsp. pubescens</t>
  </si>
  <si>
    <t>Hypericum tomentosum subsp. tomentosum</t>
  </si>
  <si>
    <t>Hypericum triquetrifolium</t>
  </si>
  <si>
    <t>Hypochoeris achyrophorus</t>
  </si>
  <si>
    <t>Hypochoeris glabra</t>
  </si>
  <si>
    <t>Hypochoeris maculata</t>
  </si>
  <si>
    <t>Hypochoeris radicata</t>
  </si>
  <si>
    <t>Hyssopus officinalis</t>
  </si>
  <si>
    <t>Hyssopus officinalis subsp. aristatus</t>
  </si>
  <si>
    <t>Hyssopus officinalis subsp. canescens</t>
  </si>
  <si>
    <t>Hyssopus officinalis subsp. cinereus</t>
  </si>
  <si>
    <t>Hyssopus officinalis subsp. officinalis</t>
  </si>
  <si>
    <t>Iberis amara</t>
  </si>
  <si>
    <t>Iberis amara subsp. amara</t>
  </si>
  <si>
    <t>Iberis amara subsp. forestieri</t>
  </si>
  <si>
    <t>Iberis bernardiana</t>
  </si>
  <si>
    <t>Iberis ciliata</t>
  </si>
  <si>
    <t>Iberis ciliata subsp. ciliata</t>
  </si>
  <si>
    <t>Iberis ciliata subsp. pruitii</t>
  </si>
  <si>
    <t>Iberis linifolia</t>
  </si>
  <si>
    <t>Iberis linifolia subsp. dunalii</t>
  </si>
  <si>
    <t>Iberis pectinata</t>
  </si>
  <si>
    <t>Iberis pinnata</t>
  </si>
  <si>
    <t>Iberis procumbens subsp. procumbens</t>
  </si>
  <si>
    <t>Iberis saxatilis</t>
  </si>
  <si>
    <t>Iberis saxatilis subsp. cinerea</t>
  </si>
  <si>
    <t>Iberis saxatilis subsp. saxatilis</t>
  </si>
  <si>
    <t>Iberis saxatilis subsp. valentina</t>
  </si>
  <si>
    <t>Iberis sempervirens</t>
  </si>
  <si>
    <t>Iberis spathulata</t>
  </si>
  <si>
    <t>Ilex aquifolium</t>
  </si>
  <si>
    <t>Impatiens balfourii</t>
  </si>
  <si>
    <t>Impatiens balsamina</t>
  </si>
  <si>
    <t>Impatiens glandulifera</t>
  </si>
  <si>
    <t>Impatiens noli-tangere</t>
  </si>
  <si>
    <t>Imperata cylindrica</t>
  </si>
  <si>
    <t>Inula britannica</t>
  </si>
  <si>
    <t>Inula britannica subsp. hispanica</t>
  </si>
  <si>
    <t>Inula conyza</t>
  </si>
  <si>
    <t>Inula crithmoides</t>
  </si>
  <si>
    <t>Inula graveolens</t>
  </si>
  <si>
    <t>Inula helenioides</t>
  </si>
  <si>
    <t>Inula helenium</t>
  </si>
  <si>
    <t>Inula helvetica</t>
  </si>
  <si>
    <t>Inula hirta</t>
  </si>
  <si>
    <t>Inula montana</t>
  </si>
  <si>
    <t>Inula salicina</t>
  </si>
  <si>
    <t>Inula spiraeifolia</t>
  </si>
  <si>
    <t>Inula viscosa</t>
  </si>
  <si>
    <t>Ipheion uniflorum</t>
  </si>
  <si>
    <t>Ipomoea imperati</t>
  </si>
  <si>
    <t>Ipomoea indica</t>
  </si>
  <si>
    <t>Ipomoea purpurea</t>
  </si>
  <si>
    <t>Ipomoea sagittata</t>
  </si>
  <si>
    <t>Iris albicans</t>
  </si>
  <si>
    <t>Iris foetidissima</t>
  </si>
  <si>
    <t>Iris germanica</t>
  </si>
  <si>
    <t>Iris latifolia</t>
  </si>
  <si>
    <t>Iris lutescens</t>
  </si>
  <si>
    <t>Iris lutescens subsp. chamaeiris</t>
  </si>
  <si>
    <t>Iris lutescens subsp. olbiensis</t>
  </si>
  <si>
    <t>Iris lutescens subsp. segarrica</t>
  </si>
  <si>
    <t>Iris lutescens subsp. subbiflora</t>
  </si>
  <si>
    <t>Iris orientalis</t>
  </si>
  <si>
    <t>Iris pallida</t>
  </si>
  <si>
    <t>Iris pseudacorus</t>
  </si>
  <si>
    <t>Iris sisyrinchium</t>
  </si>
  <si>
    <t>Iris spuria</t>
  </si>
  <si>
    <t>Iris spuria subsp. maritima</t>
  </si>
  <si>
    <t>Iris tuberosa</t>
  </si>
  <si>
    <t>Iris unguicularis</t>
  </si>
  <si>
    <t>Iris xiphium</t>
  </si>
  <si>
    <t>Isatis tinctoria</t>
  </si>
  <si>
    <t>Isoetes duriei</t>
  </si>
  <si>
    <t>Isoetes echinospora</t>
  </si>
  <si>
    <t>Isoetes histrix</t>
  </si>
  <si>
    <t>Isoetes lacustris</t>
  </si>
  <si>
    <t>Isoetes setacea</t>
  </si>
  <si>
    <t>Isoetes velata</t>
  </si>
  <si>
    <t>Isoetes velata subsp. velata</t>
  </si>
  <si>
    <t>Isoplexis canariensis</t>
  </si>
  <si>
    <t>Isopyrum thalictroides</t>
  </si>
  <si>
    <t>Iva xanthifolia</t>
  </si>
  <si>
    <t>Jacaranda mimosifolia</t>
  </si>
  <si>
    <t>Jasione crispa</t>
  </si>
  <si>
    <t>Jasione crispa subsp. crispa</t>
  </si>
  <si>
    <t>Jasione crispa subsp. sessiliflora</t>
  </si>
  <si>
    <t>Jasione foliosa</t>
  </si>
  <si>
    <t>Jasione foliosa subsp. foliosa</t>
  </si>
  <si>
    <t>Jasione foliosa subsp. mansanetiana</t>
  </si>
  <si>
    <t>Jasione laevis</t>
  </si>
  <si>
    <t>Jasione laevis subsp. laevis</t>
  </si>
  <si>
    <t>Jasione mansanetiana</t>
  </si>
  <si>
    <t>Jasione montana</t>
  </si>
  <si>
    <t>Jasminum fruticans</t>
  </si>
  <si>
    <t>Jasminum officinale</t>
  </si>
  <si>
    <t>Jasonia saxatilis</t>
  </si>
  <si>
    <t>Jasonia tuberosa</t>
  </si>
  <si>
    <t>Juglans nigra</t>
  </si>
  <si>
    <t>Juglans regia</t>
  </si>
  <si>
    <t>Juncus acutiflorus</t>
  </si>
  <si>
    <t>Juncus acutus</t>
  </si>
  <si>
    <t>Juncus acutus subsp. acutus</t>
  </si>
  <si>
    <t>Juncus acutus subsp. tomasinii</t>
  </si>
  <si>
    <t>Juncus alpinoarticulatus</t>
  </si>
  <si>
    <t>Juncus alpinoarticulatus subsp. alpestris</t>
  </si>
  <si>
    <t>Juncus arcticus</t>
  </si>
  <si>
    <t>Juncus articulatus</t>
  </si>
  <si>
    <t>Juncus balticus</t>
  </si>
  <si>
    <t>Juncus balticus subsp. pyrenaeus</t>
  </si>
  <si>
    <t>Juncus bufonius</t>
  </si>
  <si>
    <t>Juncus bufonius subsp. bufonius</t>
  </si>
  <si>
    <t>Juncus bufonius subsp. foliosus</t>
  </si>
  <si>
    <t>Juncus bufonius subsp. hybridus</t>
  </si>
  <si>
    <t>Juncus bufonius subsp. sorrentinii</t>
  </si>
  <si>
    <t>Juncus bulbosus</t>
  </si>
  <si>
    <t>Juncus capitatus</t>
  </si>
  <si>
    <t>Juncus compressus</t>
  </si>
  <si>
    <t>Juncus compressus subsp. compressus</t>
  </si>
  <si>
    <t>Juncus compressus subsp. gerardi</t>
  </si>
  <si>
    <t>Juncus conglomeratus</t>
  </si>
  <si>
    <t>Juncus effusus</t>
  </si>
  <si>
    <t>Juncus filiformis</t>
  </si>
  <si>
    <t>Juncus fontanesii</t>
  </si>
  <si>
    <t>Juncus fontanesii subsp. fontanesii</t>
  </si>
  <si>
    <t>Juncus heterophyllus</t>
  </si>
  <si>
    <t>Juncus inflexus</t>
  </si>
  <si>
    <t>Juncus maritimus</t>
  </si>
  <si>
    <t>Juncus pseudacutus</t>
  </si>
  <si>
    <t>Juncus pygmaeus</t>
  </si>
  <si>
    <t>Juncus squarrosus</t>
  </si>
  <si>
    <t>Juncus striatus</t>
  </si>
  <si>
    <t>Juncus subnodulosus</t>
  </si>
  <si>
    <t>Juncus subulatus</t>
  </si>
  <si>
    <t>Juncus tenageia</t>
  </si>
  <si>
    <t>Juncus tenageia subsp. sphaerocarpus</t>
  </si>
  <si>
    <t>Juncus tenageia subsp. tenageia</t>
  </si>
  <si>
    <t>Juncus tenuis</t>
  </si>
  <si>
    <t>Juncus trifidus</t>
  </si>
  <si>
    <t>Juncus triglumis</t>
  </si>
  <si>
    <t>Juniperus communis</t>
  </si>
  <si>
    <t>Juniperus communis subsp. alpina</t>
  </si>
  <si>
    <t>Juniperus communis subsp. communis</t>
  </si>
  <si>
    <t>Juniperus communis subsp. hemisphaerica</t>
  </si>
  <si>
    <t>Juniperus oxycedrus</t>
  </si>
  <si>
    <t>Juniperus oxycedrus subsp. badia</t>
  </si>
  <si>
    <t>Juniperus oxycedrus subsp. macrocarpa</t>
  </si>
  <si>
    <t>Juniperus oxycedrus subsp. oxycedrus</t>
  </si>
  <si>
    <t>Juniperus phoenicea</t>
  </si>
  <si>
    <t>Juniperus phoenicea subsp. phoenicea</t>
  </si>
  <si>
    <t>Juniperus phoenicea subsp. turbinata</t>
  </si>
  <si>
    <t>Juniperus sabina</t>
  </si>
  <si>
    <t>Juniperus thurifera</t>
  </si>
  <si>
    <t>Jurinea humilis</t>
  </si>
  <si>
    <t>Jurinea pinnata</t>
  </si>
  <si>
    <t>Justicia adathoda</t>
  </si>
  <si>
    <t>Justicia brandegeeana</t>
  </si>
  <si>
    <t>Justicia hyssopifolia</t>
  </si>
  <si>
    <t>Kalanchoe daigremontiana</t>
  </si>
  <si>
    <t>Kalanchoe longiflora</t>
  </si>
  <si>
    <t>Kalanchoe tubiflora</t>
  </si>
  <si>
    <t>Kalanchoe x houghtonii</t>
  </si>
  <si>
    <t>Kernera saxatilis</t>
  </si>
  <si>
    <t>Kernera saxatilis subsp. boissieri</t>
  </si>
  <si>
    <t>Kernera saxatilis subsp. saxatilis</t>
  </si>
  <si>
    <t>Kickxia cirrhosa</t>
  </si>
  <si>
    <t>Kickxia commutata</t>
  </si>
  <si>
    <t>Kickxia commutata subsp. commutata</t>
  </si>
  <si>
    <t>Kickxia elatine</t>
  </si>
  <si>
    <t>Kickxia elatine subsp. crinita</t>
  </si>
  <si>
    <t>Kickxia elatine subsp. elatine</t>
  </si>
  <si>
    <t>Kickxia lanigera</t>
  </si>
  <si>
    <t>Kickxia spuria</t>
  </si>
  <si>
    <t>Kleinia neriifolia</t>
  </si>
  <si>
    <t>Knautia arvensis</t>
  </si>
  <si>
    <t>Knautia arvensis subsp. arvensis</t>
  </si>
  <si>
    <t>Knautia arvensis subsp. collina</t>
  </si>
  <si>
    <t>Knautia arvensis subsp. rupicola</t>
  </si>
  <si>
    <t>Knautia arvensis subsp. subscaposa</t>
  </si>
  <si>
    <t>Knautia dipsacifolia</t>
  </si>
  <si>
    <t>Knautia dipsacifolia subsp. arvernensis</t>
  </si>
  <si>
    <t>Knautia dipsacifolia subsp. catalaunica</t>
  </si>
  <si>
    <t>Knautia godetii</t>
  </si>
  <si>
    <t>Knautia integrifolia</t>
  </si>
  <si>
    <t>Kobresia myosuroides</t>
  </si>
  <si>
    <t>Kobresia simpliciuscula</t>
  </si>
  <si>
    <t>Kochia prostrata</t>
  </si>
  <si>
    <t>Kochia scoparia</t>
  </si>
  <si>
    <t>Kochia scoparia subsp. culta</t>
  </si>
  <si>
    <t>Kochia scoparia subsp. densiflora</t>
  </si>
  <si>
    <t>Kochia scoparia subsp. scoparia</t>
  </si>
  <si>
    <t>Koeleria hispida</t>
  </si>
  <si>
    <t>Koeleria macrantha</t>
  </si>
  <si>
    <t>Koeleria phleoides</t>
  </si>
  <si>
    <t>Koeleria pumila</t>
  </si>
  <si>
    <t>Koeleria pyramidata</t>
  </si>
  <si>
    <t>Koeleria splendens</t>
  </si>
  <si>
    <t>Koeleria vallesiana</t>
  </si>
  <si>
    <t>Koeleria villosa</t>
  </si>
  <si>
    <t>Koeleria villosa subsp. salzmannii</t>
  </si>
  <si>
    <t>Koeleria villosa subsp. villosa</t>
  </si>
  <si>
    <t>Koelreuteria paniculata</t>
  </si>
  <si>
    <t>Kosteletzkya pentacarpa</t>
  </si>
  <si>
    <t>Kundmannia sicula</t>
  </si>
  <si>
    <t>Laburnum anagyroides</t>
  </si>
  <si>
    <t>Lactuca perennis</t>
  </si>
  <si>
    <t>Lactuca saligna</t>
  </si>
  <si>
    <t>Lactuca sativa</t>
  </si>
  <si>
    <t>Lactuca serriola</t>
  </si>
  <si>
    <t>Lactuca tenerrima</t>
  </si>
  <si>
    <t>Lactuca viminea</t>
  </si>
  <si>
    <t>Lactuca viminea subsp. chondrilliflora</t>
  </si>
  <si>
    <t>Lactuca viminea subsp. viminea</t>
  </si>
  <si>
    <t>Lactuca virosa</t>
  </si>
  <si>
    <t>Lafuentea rotundifolia</t>
  </si>
  <si>
    <t>Lagoecia cuminoides</t>
  </si>
  <si>
    <t>Lagurus ovatus</t>
  </si>
  <si>
    <t>Lamarckia aurea</t>
  </si>
  <si>
    <t>Lamium album</t>
  </si>
  <si>
    <t>Lamium amplexicaule</t>
  </si>
  <si>
    <t>Lamium amplexicaule subsp. amplexicaule</t>
  </si>
  <si>
    <t>Lamium flexuosum</t>
  </si>
  <si>
    <t>Lamium galeobdolon</t>
  </si>
  <si>
    <t>Lamium garganicum</t>
  </si>
  <si>
    <t>Lamium garganicum subsp. laevigatum</t>
  </si>
  <si>
    <t>Lamium hybridum</t>
  </si>
  <si>
    <t>Lamium hybridum subsp. hybridum</t>
  </si>
  <si>
    <t>Lamium maculatum</t>
  </si>
  <si>
    <t>Lamium purpureum</t>
  </si>
  <si>
    <t>Lantana camara</t>
  </si>
  <si>
    <t>Lapiedra martinezii</t>
  </si>
  <si>
    <t>Lappula barbata</t>
  </si>
  <si>
    <t>Lappula barbata subsp. aragonensis</t>
  </si>
  <si>
    <t>Lappula deflexa</t>
  </si>
  <si>
    <t>Lappula marginata</t>
  </si>
  <si>
    <t>Lappula squarrosa</t>
  </si>
  <si>
    <t>Lapsana communis</t>
  </si>
  <si>
    <t>Lapsana communis subsp. communis</t>
  </si>
  <si>
    <t>Larix decidua</t>
  </si>
  <si>
    <t>Larix x eurolepis</t>
  </si>
  <si>
    <t>Larrea tridentata</t>
  </si>
  <si>
    <t>Laserpitium gallicum</t>
  </si>
  <si>
    <t>Laserpitium latifolium</t>
  </si>
  <si>
    <t>Laserpitium latifolium subsp. latifolium</t>
  </si>
  <si>
    <t>Laserpitium nestleri</t>
  </si>
  <si>
    <t>Laserpitium siler</t>
  </si>
  <si>
    <t>Lasiopogon muscoides</t>
  </si>
  <si>
    <t>Lathraea clandestina</t>
  </si>
  <si>
    <t>Lathraea squamaria</t>
  </si>
  <si>
    <t>Lathyrus angulatus</t>
  </si>
  <si>
    <t>Lathyrus annuus</t>
  </si>
  <si>
    <t>Lathyrus aphaca</t>
  </si>
  <si>
    <t>Lathyrus cicera</t>
  </si>
  <si>
    <t>Lathyrus cirrhosus</t>
  </si>
  <si>
    <t>Lathyrus clymenum</t>
  </si>
  <si>
    <t>Lathyrus filiformis</t>
  </si>
  <si>
    <t>Lathyrus filiformis subsp. ensifolius</t>
  </si>
  <si>
    <t>Lathyrus filiformis subsp. filiformis</t>
  </si>
  <si>
    <t>Lathyrus hirsutus</t>
  </si>
  <si>
    <t>Lathyrus inconspicuus</t>
  </si>
  <si>
    <t>Lathyrus laevigatus</t>
  </si>
  <si>
    <t>Lathyrus laevigatus subsp. occidentalis</t>
  </si>
  <si>
    <t>Lathyrus latifolius</t>
  </si>
  <si>
    <t>Lathyrus linifolius</t>
  </si>
  <si>
    <t>Lathyrus niger</t>
  </si>
  <si>
    <t>Lathyrus niger subsp. niger</t>
  </si>
  <si>
    <t>Lathyrus nissolia</t>
  </si>
  <si>
    <t>Lathyrus ochrus</t>
  </si>
  <si>
    <t>Lathyrus pannonicus</t>
  </si>
  <si>
    <t>Lathyrus pannonicus subsp. longestipulatus</t>
  </si>
  <si>
    <t>Lathyrus pratensis</t>
  </si>
  <si>
    <t>Lathyrus pulcher</t>
  </si>
  <si>
    <t>Lathyrus sativus</t>
  </si>
  <si>
    <t>Lathyrus saxatilis</t>
  </si>
  <si>
    <t>Lathyrus setifolius</t>
  </si>
  <si>
    <t>Lathyrus sphaericus</t>
  </si>
  <si>
    <t>Lathyrus sylvestris</t>
  </si>
  <si>
    <t>Lathyrus sylvestris subsp. pyrenaicus</t>
  </si>
  <si>
    <t>Lathyrus tingitanus</t>
  </si>
  <si>
    <t>Lathyrus tuberosus</t>
  </si>
  <si>
    <t>Lathyrus vernus</t>
  </si>
  <si>
    <t>Lathyrus vernus subsp. vernus</t>
  </si>
  <si>
    <t>Launaea arborescens</t>
  </si>
  <si>
    <t>Launaea cervicornis</t>
  </si>
  <si>
    <t>Launaea fragilis</t>
  </si>
  <si>
    <t>Launaea fragilis subsp. fragilis</t>
  </si>
  <si>
    <t>Launaea fragilis subsp. pumila</t>
  </si>
  <si>
    <t>Launaea lanifera</t>
  </si>
  <si>
    <t>Launaea nudicaulis</t>
  </si>
  <si>
    <t>Laurus nobilis</t>
  </si>
  <si>
    <t>Laurus novocanariensis</t>
  </si>
  <si>
    <t>Lavandula angustifolia</t>
  </si>
  <si>
    <t>Lavandula angustifolia subsp. pyrenaica</t>
  </si>
  <si>
    <t>Lavandula dentata</t>
  </si>
  <si>
    <t>Lavandula latifolia</t>
  </si>
  <si>
    <t>Lavandula multifida</t>
  </si>
  <si>
    <t>Lavandula pinnata</t>
  </si>
  <si>
    <t>Lavandula stoechas</t>
  </si>
  <si>
    <t>Lavandula stoechas subsp. pedunculata</t>
  </si>
  <si>
    <t>Lavandula stoechas subsp. stoechas</t>
  </si>
  <si>
    <t>Lavatera arborea</t>
  </si>
  <si>
    <t>Lavatera cretica</t>
  </si>
  <si>
    <t>Lavatera maritima</t>
  </si>
  <si>
    <t>Lavatera mauritanica</t>
  </si>
  <si>
    <t>Lavatera mauritanica subsp. davaei</t>
  </si>
  <si>
    <t>Lavatera olbia</t>
  </si>
  <si>
    <t>Lavatera punctata</t>
  </si>
  <si>
    <t>Lavatera triloba</t>
  </si>
  <si>
    <t>Lavatera triloba subsp. pallescens</t>
  </si>
  <si>
    <t>Lavatera triloba subsp. triloba</t>
  </si>
  <si>
    <t>Lavatera trimestris</t>
  </si>
  <si>
    <t>Leersia oryzoides</t>
  </si>
  <si>
    <t>Legousia falcata</t>
  </si>
  <si>
    <t>Legousia hybrida</t>
  </si>
  <si>
    <t>Legousia scabra</t>
  </si>
  <si>
    <t>Legousia speculum-veneris</t>
  </si>
  <si>
    <t>Lemna gibba</t>
  </si>
  <si>
    <t>Lemna minor</t>
  </si>
  <si>
    <t>Lemna minuta</t>
  </si>
  <si>
    <t>Lemna trisulca</t>
  </si>
  <si>
    <t>Lens culinaris</t>
  </si>
  <si>
    <t>Lens culinaris subsp. culinaris</t>
  </si>
  <si>
    <t>Lens culinaris subsp. nigricans</t>
  </si>
  <si>
    <t>Lens ervoides</t>
  </si>
  <si>
    <t>Leontodon autumnalis</t>
  </si>
  <si>
    <t>Leontodon autumnalis subsp. autumnalis</t>
  </si>
  <si>
    <t>Leontodon carpetanus</t>
  </si>
  <si>
    <t>Leontodon carpetanus subsp. carpetanus</t>
  </si>
  <si>
    <t>Leontodon crispus</t>
  </si>
  <si>
    <t>Leontodon crispus subsp. crispus</t>
  </si>
  <si>
    <t>Leontodon duboisii</t>
  </si>
  <si>
    <t>Leontodon hirtus</t>
  </si>
  <si>
    <t>Leontodon hispidus</t>
  </si>
  <si>
    <t>Leontodon hispidus subsp. hispidus</t>
  </si>
  <si>
    <t>Leontodon pyrenaicus</t>
  </si>
  <si>
    <t>Leontodon pyrenaicus subsp. pyrenaicus</t>
  </si>
  <si>
    <t>Leontodon taraxacoides</t>
  </si>
  <si>
    <t>Leontodon taraxacoides subsp. hispidus</t>
  </si>
  <si>
    <t>Leontodon taraxacoides subsp. taraxacoides</t>
  </si>
  <si>
    <t>Leontodon tuberosus</t>
  </si>
  <si>
    <t>Leontopodium alpinum</t>
  </si>
  <si>
    <t>Leontopodium alpinum subsp. alpinum</t>
  </si>
  <si>
    <t>Leonurus cardiaca</t>
  </si>
  <si>
    <t>Lepidium bonariense</t>
  </si>
  <si>
    <t>Lepidium campestre</t>
  </si>
  <si>
    <t>Lepidium cardamines</t>
  </si>
  <si>
    <t>Lepidium draba</t>
  </si>
  <si>
    <t>Lepidium draba subsp. draba</t>
  </si>
  <si>
    <t>Lepidium graminifolium</t>
  </si>
  <si>
    <t>Lepidium graminifolium subsp. graminifolium</t>
  </si>
  <si>
    <t>Lepidium graminifolium subsp. iberideum</t>
  </si>
  <si>
    <t>Lepidium heterophyllum</t>
  </si>
  <si>
    <t>Lepidium hirtum</t>
  </si>
  <si>
    <t>Lepidium hirtum subsp. calycotrichum</t>
  </si>
  <si>
    <t>Lepidium hirtum subsp. hirtum</t>
  </si>
  <si>
    <t>Lepidium latifolium</t>
  </si>
  <si>
    <t>Lepidium latifolium subsp. latifolium</t>
  </si>
  <si>
    <t>Lepidium perfoliatum</t>
  </si>
  <si>
    <t>Lepidium ruderale</t>
  </si>
  <si>
    <t>Lepidium sativum</t>
  </si>
  <si>
    <t>Lepidium spinosum</t>
  </si>
  <si>
    <t>Lepidium subulatum</t>
  </si>
  <si>
    <t>Lepidium villarsii</t>
  </si>
  <si>
    <t>Lepidium villarsii subsp. villarsii</t>
  </si>
  <si>
    <t>Lepidium virginicum</t>
  </si>
  <si>
    <t>Lepidium virginicum subsp. virginicum</t>
  </si>
  <si>
    <t>Leptochloa fusca subsp. uninervia</t>
  </si>
  <si>
    <t>Leucanthemopsis alpina</t>
  </si>
  <si>
    <t>Leucanthemopsis alpina subsp. alpina</t>
  </si>
  <si>
    <t>Leucanthemopsis pallida</t>
  </si>
  <si>
    <t>Leucanthemopsis pallida subsp. virescens</t>
  </si>
  <si>
    <t>Leucanthemum arundanum</t>
  </si>
  <si>
    <t>Leucanthemum graminifolium</t>
  </si>
  <si>
    <t>Leucanthemum monspeliense</t>
  </si>
  <si>
    <t>Leucanthemum paludosum</t>
  </si>
  <si>
    <t>Leucanthemum paludosum subsp. decipiens</t>
  </si>
  <si>
    <t>Leucanthemum paludosum subsp. ebusitanum</t>
  </si>
  <si>
    <t>Leucanthemum paludosum subsp. paludosum</t>
  </si>
  <si>
    <t>Leucanthemum vulgare</t>
  </si>
  <si>
    <t>Leucanthemum vulgare subsp. aligulatum</t>
  </si>
  <si>
    <t>Leucanthemum vulgare subsp. barrelieri</t>
  </si>
  <si>
    <t>Leucanthemum vulgare subsp. catalaunicum</t>
  </si>
  <si>
    <t>Leucanthemum vulgare subsp. gracilicaule</t>
  </si>
  <si>
    <t>Leucanthemum vulgare subsp. maximum</t>
  </si>
  <si>
    <t>Leucanthemum vulgare subsp. montserratianum</t>
  </si>
  <si>
    <t>Leucanthemum vulgare subsp. pallens</t>
  </si>
  <si>
    <t>Leucanthemum vulgare subsp. pujiulae</t>
  </si>
  <si>
    <t>Leucanthemum vulgare subsp. vogtii</t>
  </si>
  <si>
    <t>Leucanthemum vulgare subsp. vulgare</t>
  </si>
  <si>
    <t>Leucojum aestivum</t>
  </si>
  <si>
    <t>Leucojum aestivum subsp. aestivum</t>
  </si>
  <si>
    <t>Leucojum aestivum subsp. pulchellum</t>
  </si>
  <si>
    <t>Leucojum autumnale</t>
  </si>
  <si>
    <t>Leucojum valentinum</t>
  </si>
  <si>
    <t>Leuzea centauroides</t>
  </si>
  <si>
    <t>Leuzea conifera</t>
  </si>
  <si>
    <t>Levisticum officinale</t>
  </si>
  <si>
    <t>Levisticum officinale subsp. officinale</t>
  </si>
  <si>
    <t>Ligularia sibirica</t>
  </si>
  <si>
    <t>Ligusticum lucidum</t>
  </si>
  <si>
    <t>Ligusticum lucidum subsp. huteri</t>
  </si>
  <si>
    <t>Ligusticum lucidum subsp. lucidum</t>
  </si>
  <si>
    <t>Ligustrum lucidum</t>
  </si>
  <si>
    <t>Ligustrum ovalifolium</t>
  </si>
  <si>
    <t>Ligustrum vulgare</t>
  </si>
  <si>
    <t>Lilium candidum</t>
  </si>
  <si>
    <t>Lilium martagon</t>
  </si>
  <si>
    <t>Lilium pyrenaicum</t>
  </si>
  <si>
    <t>Limodorum abortivum</t>
  </si>
  <si>
    <t>Limodorum abortivum subsp. abortivum</t>
  </si>
  <si>
    <t>Limodorum abortivum subsp. trabutianum</t>
  </si>
  <si>
    <t>Limoniastrum monopetalum</t>
  </si>
  <si>
    <t>Limonium album</t>
  </si>
  <si>
    <t>Limonium alcudianum</t>
  </si>
  <si>
    <t>Limonium algarvense</t>
  </si>
  <si>
    <t>Limonium angustibracteatum</t>
  </si>
  <si>
    <t>Limonium antonii-llorensii</t>
  </si>
  <si>
    <t>Limonium bellidifolium</t>
  </si>
  <si>
    <t>Limonium biflorum</t>
  </si>
  <si>
    <t>Limonium boirae</t>
  </si>
  <si>
    <t>Limonium caesium</t>
  </si>
  <si>
    <t>Limonium camposanum</t>
  </si>
  <si>
    <t>Limonium carvalhoi</t>
  </si>
  <si>
    <t>Limonium catalaunicum</t>
  </si>
  <si>
    <t>Limonium cavanillesii</t>
  </si>
  <si>
    <t>Limonium companyonis</t>
  </si>
  <si>
    <t>Limonium confretanum</t>
  </si>
  <si>
    <t>Limonium cossonianum</t>
  </si>
  <si>
    <t>Limonium costae</t>
  </si>
  <si>
    <t>Limonium delicatulum</t>
  </si>
  <si>
    <t>Limonium densissimum</t>
  </si>
  <si>
    <t>Limonium dufourii</t>
  </si>
  <si>
    <t>Limonium echioides</t>
  </si>
  <si>
    <t>Limonium ejulabilis</t>
  </si>
  <si>
    <t>Limonium ferulaceum</t>
  </si>
  <si>
    <t>Limonium fontqueri</t>
  </si>
  <si>
    <t>Limonium formenterae</t>
  </si>
  <si>
    <t>Limonium furfuraceum</t>
  </si>
  <si>
    <t>Limonium geronense</t>
  </si>
  <si>
    <t>Limonium gibertii</t>
  </si>
  <si>
    <t>Limonium girardianum</t>
  </si>
  <si>
    <t>Limonium gr. delicatulum</t>
  </si>
  <si>
    <t>Limonium gr. duriusculum</t>
  </si>
  <si>
    <t>Limonium grosii</t>
  </si>
  <si>
    <t>Limonium gymnesicum</t>
  </si>
  <si>
    <t>Limonium hibericum</t>
  </si>
  <si>
    <t>Limonium inexpectans</t>
  </si>
  <si>
    <t>Limonium latebracteatum</t>
  </si>
  <si>
    <t>Limonium leonardi-llorensii</t>
  </si>
  <si>
    <t>Limonium lobatum</t>
  </si>
  <si>
    <t>Limonium magallufianum</t>
  </si>
  <si>
    <t>Limonium majoricum</t>
  </si>
  <si>
    <t>Limonium mansanetianum</t>
  </si>
  <si>
    <t>Limonium marisolis</t>
  </si>
  <si>
    <t>Limonium migjornense</t>
  </si>
  <si>
    <t>Limonium minoricense</t>
  </si>
  <si>
    <t>Limonium minutum</t>
  </si>
  <si>
    <t>Limonium narbonense</t>
  </si>
  <si>
    <t>Limonium parvibracteatum</t>
  </si>
  <si>
    <t>Limonium perplexum</t>
  </si>
  <si>
    <t>Limonium pseudodictyocladum</t>
  </si>
  <si>
    <t>Limonium retusum</t>
  </si>
  <si>
    <t>Limonium rigualii</t>
  </si>
  <si>
    <t>Limonium santapolense</t>
  </si>
  <si>
    <t>Limonium saxicolum</t>
  </si>
  <si>
    <t>Limonium sinuatum</t>
  </si>
  <si>
    <t>Limonium supinum</t>
  </si>
  <si>
    <t>Limonium thiniense</t>
  </si>
  <si>
    <t>Limonium tournefortii</t>
  </si>
  <si>
    <t>Limonium tremolsii</t>
  </si>
  <si>
    <t>Limonium vigoi</t>
  </si>
  <si>
    <t>Limonium virgatum</t>
  </si>
  <si>
    <t>Limonium wiedmannii</t>
  </si>
  <si>
    <t>Linaria alpina</t>
  </si>
  <si>
    <t>Linaria amethystea</t>
  </si>
  <si>
    <t>Linaria amethystea subsp. amethystea</t>
  </si>
  <si>
    <t>Linaria angustissima</t>
  </si>
  <si>
    <t>Linaria arvensis</t>
  </si>
  <si>
    <t>Linaria arvensis subsp. arvensis</t>
  </si>
  <si>
    <t>Linaria arvensis subsp. micrantha</t>
  </si>
  <si>
    <t>Linaria arvensis subsp. simplex</t>
  </si>
  <si>
    <t>Linaria badalii</t>
  </si>
  <si>
    <t>Linaria bubanii</t>
  </si>
  <si>
    <t>Linaria cavanillesii</t>
  </si>
  <si>
    <t>Linaria chalepensis</t>
  </si>
  <si>
    <t>Linaria hirta</t>
  </si>
  <si>
    <t>Linaria nivea</t>
  </si>
  <si>
    <t>Linaria oblongifolia</t>
  </si>
  <si>
    <t>Linaria oblongifolia subsp. aragonensis</t>
  </si>
  <si>
    <t>Linaria oligantha</t>
  </si>
  <si>
    <t>Linaria orbensis</t>
  </si>
  <si>
    <t>Linaria pedunculata</t>
  </si>
  <si>
    <t>Linaria pelisseriana</t>
  </si>
  <si>
    <t>Linaria repens</t>
  </si>
  <si>
    <t>Linaria spartea</t>
  </si>
  <si>
    <t>Linaria supina</t>
  </si>
  <si>
    <t>Linaria supina subsp. aeruginea</t>
  </si>
  <si>
    <t>Linaria supina subsp. depauperata</t>
  </si>
  <si>
    <t>Linaria supina subsp. supina</t>
  </si>
  <si>
    <t>Linaria triornithophora</t>
  </si>
  <si>
    <t>Linaria triphylla</t>
  </si>
  <si>
    <t>Linaria viscosa</t>
  </si>
  <si>
    <t>Linaria vulgaris</t>
  </si>
  <si>
    <t>Lindernia dubia</t>
  </si>
  <si>
    <t>Linum campanulatum</t>
  </si>
  <si>
    <t>Linum catharticum</t>
  </si>
  <si>
    <t>Linum maritimum</t>
  </si>
  <si>
    <t>Linum narbonense</t>
  </si>
  <si>
    <t>Linum perenne</t>
  </si>
  <si>
    <t>Linum perenne subsp. alpinum</t>
  </si>
  <si>
    <t>Linum perenne subsp. austriacum</t>
  </si>
  <si>
    <t>Linum strictum</t>
  </si>
  <si>
    <t>Linum strictum subsp. corymbulosum</t>
  </si>
  <si>
    <t>Linum strictum subsp. strictum</t>
  </si>
  <si>
    <t>Linum tenue</t>
  </si>
  <si>
    <t>Linum tenuifolium</t>
  </si>
  <si>
    <t>Linum tenuifolium subsp. appressum</t>
  </si>
  <si>
    <t>Linum tenuifolium subsp. milletii</t>
  </si>
  <si>
    <t>Linum tenuifolium subsp. salsoloides</t>
  </si>
  <si>
    <t>Linum tenuifolium subsp. suffruticosum</t>
  </si>
  <si>
    <t>Linum tenuifolium subsp. tenuifolium</t>
  </si>
  <si>
    <t>Linum trigynum</t>
  </si>
  <si>
    <t>Linum usitatissimum</t>
  </si>
  <si>
    <t>Linum usitatissimum subsp. angustifolium</t>
  </si>
  <si>
    <t>Linum usitatissimum subsp. usitatissimum</t>
  </si>
  <si>
    <t>Linum viscosum</t>
  </si>
  <si>
    <t>Lippia filiformis</t>
  </si>
  <si>
    <t>Lippia nodiflora</t>
  </si>
  <si>
    <t>Lippia triphylla</t>
  </si>
  <si>
    <t>Liquidambar styraciflua</t>
  </si>
  <si>
    <t>Liriodendron tulipifera</t>
  </si>
  <si>
    <t>Listera cordata</t>
  </si>
  <si>
    <t>Listera ovata</t>
  </si>
  <si>
    <t>Lithospermum apulum</t>
  </si>
  <si>
    <t>Lithospermum arvense</t>
  </si>
  <si>
    <t>Lithospermum arvense subsp. arvense</t>
  </si>
  <si>
    <t>Lithospermum arvense subsp. gasparrinii</t>
  </si>
  <si>
    <t>Lithospermum fruticosum</t>
  </si>
  <si>
    <t>Lithospermum officinale</t>
  </si>
  <si>
    <t>Lithospermum oleifolium</t>
  </si>
  <si>
    <t>Lithospermum purpurocaeruleum</t>
  </si>
  <si>
    <t>Littorella uniflora</t>
  </si>
  <si>
    <t>Lobelia splendens</t>
  </si>
  <si>
    <t>Loeflingia baetica</t>
  </si>
  <si>
    <t>Loeflingia hispanica</t>
  </si>
  <si>
    <t>Loiseleuria procumbens</t>
  </si>
  <si>
    <t>Lolium multiflorum</t>
  </si>
  <si>
    <t>Lolium perenne</t>
  </si>
  <si>
    <t>Lolium rigidum</t>
  </si>
  <si>
    <t>Lolium temulentum</t>
  </si>
  <si>
    <t>Lonicera alpigena</t>
  </si>
  <si>
    <t>Lonicera alpigena subsp. alpigena</t>
  </si>
  <si>
    <t>Lonicera biflora</t>
  </si>
  <si>
    <t>Lonicera caerulea</t>
  </si>
  <si>
    <t>Lonicera caprifolium</t>
  </si>
  <si>
    <t>Lonicera etrusca</t>
  </si>
  <si>
    <t>Lonicera implexa</t>
  </si>
  <si>
    <t>Lonicera implexa subsp. implexa</t>
  </si>
  <si>
    <t>Lonicera implexa subsp. splendida</t>
  </si>
  <si>
    <t>Lonicera japonica</t>
  </si>
  <si>
    <t>Lonicera nigra</t>
  </si>
  <si>
    <t>Lonicera periclymenum</t>
  </si>
  <si>
    <t>Lonicera periclymenum subsp. hispanica</t>
  </si>
  <si>
    <t>Lonicera periclymenum subsp. periclymenum</t>
  </si>
  <si>
    <t>Lonicera pyrenaica</t>
  </si>
  <si>
    <t>Lonicera xylosteum</t>
  </si>
  <si>
    <t>Lotus angustissimus</t>
  </si>
  <si>
    <t>Lotus angustissimus subsp. angustissimus</t>
  </si>
  <si>
    <t>Lotus angustissimus subsp. suaveolens</t>
  </si>
  <si>
    <t>Lotus conimbricensis</t>
  </si>
  <si>
    <t>Lotus corniculatus</t>
  </si>
  <si>
    <t>Lotus corniculatus subsp. alpinus</t>
  </si>
  <si>
    <t>Lotus corniculatus subsp. carpetanus</t>
  </si>
  <si>
    <t>Lotus corniculatus subsp. corniculatus</t>
  </si>
  <si>
    <t>Lotus corniculatus subsp. delortii</t>
  </si>
  <si>
    <t>Lotus corniculatus subsp. preslii</t>
  </si>
  <si>
    <t>Lotus corniculatus subsp. tenuifolius</t>
  </si>
  <si>
    <t>Lotus creticus</t>
  </si>
  <si>
    <t>Lotus creticus subsp. collinus</t>
  </si>
  <si>
    <t>Lotus creticus subsp. creticus</t>
  </si>
  <si>
    <t>Lotus creticus subsp. cytisoides</t>
  </si>
  <si>
    <t>Lotus edulis</t>
  </si>
  <si>
    <t>Lotus halophilus</t>
  </si>
  <si>
    <t>Lotus ornithopodioides</t>
  </si>
  <si>
    <t>Lotus parviflorus</t>
  </si>
  <si>
    <t>Lotus pedunculatus</t>
  </si>
  <si>
    <t>Lotus tetraphyllus</t>
  </si>
  <si>
    <t>Ludvigia repens</t>
  </si>
  <si>
    <t>Ludwigia grandiflora</t>
  </si>
  <si>
    <t>Ludwigia palustris</t>
  </si>
  <si>
    <t>Luffa cylindrica</t>
  </si>
  <si>
    <t>Lunaria annua</t>
  </si>
  <si>
    <t>Lunaria annua subsp. annua</t>
  </si>
  <si>
    <t>Lunaria rediviva</t>
  </si>
  <si>
    <t>Lupinus albus</t>
  </si>
  <si>
    <t>Lupinus angustifolius</t>
  </si>
  <si>
    <t>Lupinus angustifolius subsp. angustifolius</t>
  </si>
  <si>
    <t>Lupinus angustifolius subsp. reticulatus</t>
  </si>
  <si>
    <t>Lupinus micranthus</t>
  </si>
  <si>
    <t>Lupinus polyphyllus</t>
  </si>
  <si>
    <t>Luronium natans</t>
  </si>
  <si>
    <t>Luzula alpinopilosa</t>
  </si>
  <si>
    <t>Luzula campestris</t>
  </si>
  <si>
    <t>Luzula forsteri</t>
  </si>
  <si>
    <t>Luzula glabrata</t>
  </si>
  <si>
    <t>Luzula glabrata subsp. desvauxii</t>
  </si>
  <si>
    <t>Luzula lutea</t>
  </si>
  <si>
    <t>Luzula multiflora</t>
  </si>
  <si>
    <t>Luzula nivea</t>
  </si>
  <si>
    <t>Luzula nutans</t>
  </si>
  <si>
    <t>Luzula pilosa</t>
  </si>
  <si>
    <t>Luzula spicata</t>
  </si>
  <si>
    <t>Luzula spicata subsp. monsignatica</t>
  </si>
  <si>
    <t>Luzula sudetica</t>
  </si>
  <si>
    <t>Luzula sylvatica</t>
  </si>
  <si>
    <t>Luzula sylvatica subsp. sylvatica</t>
  </si>
  <si>
    <t>Lychnis alpina</t>
  </si>
  <si>
    <t>Lychnis coronaria</t>
  </si>
  <si>
    <t>Lychnis flos-cuculi</t>
  </si>
  <si>
    <t>Lycium afrum</t>
  </si>
  <si>
    <t>Lycium barbarum</t>
  </si>
  <si>
    <t>Lycium chinense</t>
  </si>
  <si>
    <t>Lycium europaeum</t>
  </si>
  <si>
    <t>Lycium intricatum</t>
  </si>
  <si>
    <t>Lycopodium alpinum</t>
  </si>
  <si>
    <t>Lycopodium annotinum</t>
  </si>
  <si>
    <t>Lycopodium clavatum</t>
  </si>
  <si>
    <t>Lycopodium selago</t>
  </si>
  <si>
    <t>Lycopus europaeus</t>
  </si>
  <si>
    <t>Lygeum spartum</t>
  </si>
  <si>
    <t>Lysimachia ephemerum</t>
  </si>
  <si>
    <t>Lysimachia minoricensis</t>
  </si>
  <si>
    <t>Lysimachia nemorum</t>
  </si>
  <si>
    <t>Lysimachia vulgaris</t>
  </si>
  <si>
    <t>Lythrum baeticum</t>
  </si>
  <si>
    <t>Lythrum borysthenicum</t>
  </si>
  <si>
    <t>Lythrum hyssopifolia</t>
  </si>
  <si>
    <t>Lythrum junceum</t>
  </si>
  <si>
    <t>Lythrum salicaria</t>
  </si>
  <si>
    <t>Lythrum thymifolia</t>
  </si>
  <si>
    <t>Lythrum tribracteatum</t>
  </si>
  <si>
    <t>Magnolia grandiflora</t>
  </si>
  <si>
    <t>Magydaris pastinacea</t>
  </si>
  <si>
    <t>Maianthemum bifolium</t>
  </si>
  <si>
    <t>Malcolmia africana</t>
  </si>
  <si>
    <t>Malcolmia flexuosa</t>
  </si>
  <si>
    <t>Malcolmia littorea</t>
  </si>
  <si>
    <t>Malcolmia maritima</t>
  </si>
  <si>
    <t>Malcolmia ramosissima</t>
  </si>
  <si>
    <t>Malope trifida</t>
  </si>
  <si>
    <t>Malva aegyptia</t>
  </si>
  <si>
    <t>Malva aegyptia subsp. aegyptia</t>
  </si>
  <si>
    <t>Malva aegyptia subsp. trifida</t>
  </si>
  <si>
    <t>Malva alcea</t>
  </si>
  <si>
    <t>Malva alcea subsp. fastigiata</t>
  </si>
  <si>
    <t>Malva cretica</t>
  </si>
  <si>
    <t>Malva cretica subsp. althaeoides</t>
  </si>
  <si>
    <t>Malva hispanica</t>
  </si>
  <si>
    <t>Malva moschata</t>
  </si>
  <si>
    <t>Malva moschata subsp. moschata</t>
  </si>
  <si>
    <t>Malva moschata subsp. tournefortiana</t>
  </si>
  <si>
    <t>Malva neglecta</t>
  </si>
  <si>
    <t>Malva nicaeensis</t>
  </si>
  <si>
    <t>Malva parviflora</t>
  </si>
  <si>
    <t>Malva sylvestris</t>
  </si>
  <si>
    <t>Mandragora autumnalis</t>
  </si>
  <si>
    <t>Mantisalca duriaei</t>
  </si>
  <si>
    <t>Mantisalca salmantica</t>
  </si>
  <si>
    <t>Maresia nana</t>
  </si>
  <si>
    <t>Marrubium alysson</t>
  </si>
  <si>
    <t>Marrubium supinum</t>
  </si>
  <si>
    <t>Marrubium vulgare</t>
  </si>
  <si>
    <t>Marsilea batardae</t>
  </si>
  <si>
    <t>Marsilea quadrifolia</t>
  </si>
  <si>
    <t>Marsilea strigosa</t>
  </si>
  <si>
    <t>Matricaria aurea</t>
  </si>
  <si>
    <t>Matricaria discoidea</t>
  </si>
  <si>
    <t>Matricaria maritima</t>
  </si>
  <si>
    <t>Matricaria maritima subsp. inodora</t>
  </si>
  <si>
    <t>Matricaria recutita</t>
  </si>
  <si>
    <t>Matthiola fruticulosa</t>
  </si>
  <si>
    <t>Matthiola fruticulosa subsp. fruticulosa</t>
  </si>
  <si>
    <t>Matthiola fruticulosa subsp. valesiaca</t>
  </si>
  <si>
    <t>Matthiola incana</t>
  </si>
  <si>
    <t>Matthiola incana subsp. incana</t>
  </si>
  <si>
    <t>Matthiola lunata</t>
  </si>
  <si>
    <t>Matthiola parviflora</t>
  </si>
  <si>
    <t>Matthiola sinuata</t>
  </si>
  <si>
    <t>Matthiola sinuata subsp. sinuata</t>
  </si>
  <si>
    <t>Matthiola tricuspidata</t>
  </si>
  <si>
    <t>Maytenus senegalensis</t>
  </si>
  <si>
    <t>Maytenus senegalensis subsp. europaea</t>
  </si>
  <si>
    <t>Meconopsis cambrica</t>
  </si>
  <si>
    <t>Medicago arabica</t>
  </si>
  <si>
    <t>Medicago arborea</t>
  </si>
  <si>
    <t>Medicago arborea subsp. arborea</t>
  </si>
  <si>
    <t>Medicago arborea subsp. citrina</t>
  </si>
  <si>
    <t>Medicago coronata</t>
  </si>
  <si>
    <t>Medicago disciformis</t>
  </si>
  <si>
    <t>Medicago doliata</t>
  </si>
  <si>
    <t>Medicago hybrida</t>
  </si>
  <si>
    <t>Medicago intertexta</t>
  </si>
  <si>
    <t>Medicago intertexta subsp. ciliaris</t>
  </si>
  <si>
    <t>Medicago italica</t>
  </si>
  <si>
    <t>Medicago italica subsp. tornata</t>
  </si>
  <si>
    <t>Medicago littoralis</t>
  </si>
  <si>
    <t>Medicago lupulina</t>
  </si>
  <si>
    <t>Medicago marina</t>
  </si>
  <si>
    <t>Medicago minima</t>
  </si>
  <si>
    <t>Medicago murex</t>
  </si>
  <si>
    <t>Medicago orbicularis</t>
  </si>
  <si>
    <t>Medicago polymorpha</t>
  </si>
  <si>
    <t>Medicago polymorpha subsp. microcarpa</t>
  </si>
  <si>
    <t>Medicago polymorpha subsp. polymorpha</t>
  </si>
  <si>
    <t>Medicago praecox</t>
  </si>
  <si>
    <t>Medicago rigidula</t>
  </si>
  <si>
    <t>Medicago sativa</t>
  </si>
  <si>
    <t>Medicago sativa subsp. falcata</t>
  </si>
  <si>
    <t>Medicago sativa subsp. sativa</t>
  </si>
  <si>
    <t>Medicago sativa subsp. x varia</t>
  </si>
  <si>
    <t>Medicago scutellata</t>
  </si>
  <si>
    <t>Medicago secundiflora</t>
  </si>
  <si>
    <t>Medicago suffruticosa</t>
  </si>
  <si>
    <t>Medicago suffruticosa subsp. leiocarpa</t>
  </si>
  <si>
    <t>Medicago suffruticosa subsp. suffruticosa</t>
  </si>
  <si>
    <t>Medicago truncatula</t>
  </si>
  <si>
    <t>Medicago tuberculata</t>
  </si>
  <si>
    <t>Melampyrum cristatum</t>
  </si>
  <si>
    <t>Melampyrum nemorosum</t>
  </si>
  <si>
    <t>Melampyrum nemorosum subsp. catalaunicum</t>
  </si>
  <si>
    <t>Melampyrum pratense</t>
  </si>
  <si>
    <t>Melampyrum sylvaticum</t>
  </si>
  <si>
    <t>Melia azedarach</t>
  </si>
  <si>
    <t>Melia azederach</t>
  </si>
  <si>
    <t>Melica amethystina</t>
  </si>
  <si>
    <t>Melica canariensis</t>
  </si>
  <si>
    <t>Melica ciliata</t>
  </si>
  <si>
    <t>Melica ciliata subsp. ciliata</t>
  </si>
  <si>
    <t>Melica ciliata subsp. magnolii</t>
  </si>
  <si>
    <t>Melica minuta</t>
  </si>
  <si>
    <t>Melica minuta subsp. major</t>
  </si>
  <si>
    <t>Melica minuta subsp. minuta</t>
  </si>
  <si>
    <t>Melica nutans</t>
  </si>
  <si>
    <t>Melica uniflora</t>
  </si>
  <si>
    <t>Melilotus albus</t>
  </si>
  <si>
    <t>Melilotus altissimus</t>
  </si>
  <si>
    <t>Melilotus elegans</t>
  </si>
  <si>
    <t>Melilotus indicus</t>
  </si>
  <si>
    <t>Melilotus infestus</t>
  </si>
  <si>
    <t>Melilotus italicus</t>
  </si>
  <si>
    <t>Melilotus officinalis</t>
  </si>
  <si>
    <t>Melilotus segetalis</t>
  </si>
  <si>
    <t>Melilotus siculus</t>
  </si>
  <si>
    <t>Melilotus spicatus</t>
  </si>
  <si>
    <t>Melilotus sulcatus</t>
  </si>
  <si>
    <t>Melissa officinalis</t>
  </si>
  <si>
    <t>Melissa officinalis subsp. officinalis</t>
  </si>
  <si>
    <t>Melittis melissophyllum</t>
  </si>
  <si>
    <t>Melittis melissophyllum subsp. melissophyllum</t>
  </si>
  <si>
    <t>Mentha aquatica</t>
  </si>
  <si>
    <t>Mentha arvensis</t>
  </si>
  <si>
    <t>Mentha arvensis subsp. arvensis</t>
  </si>
  <si>
    <t>Mentha cervina</t>
  </si>
  <si>
    <t>Mentha longifolia</t>
  </si>
  <si>
    <t>Mentha pulegium</t>
  </si>
  <si>
    <t>Mentha spicata</t>
  </si>
  <si>
    <t>Mentha suaveolens</t>
  </si>
  <si>
    <t>Mentha x rotundifolia</t>
  </si>
  <si>
    <t>Menyanthes trifoliata</t>
  </si>
  <si>
    <t>Mercurialis annua</t>
  </si>
  <si>
    <t>Mercurialis annua subsp. ambigua</t>
  </si>
  <si>
    <t>Mercurialis annua subsp. annua</t>
  </si>
  <si>
    <t>Mercurialis annua subsp. huetii</t>
  </si>
  <si>
    <t>Mercurialis perennis</t>
  </si>
  <si>
    <t>Mercurialis tomentosa</t>
  </si>
  <si>
    <t>Merendera filifolia</t>
  </si>
  <si>
    <t>Merendera montana</t>
  </si>
  <si>
    <t>Mesembryanthemum crystallinum</t>
  </si>
  <si>
    <t>Mesembryanthemum nodiflorum</t>
  </si>
  <si>
    <t>Mespilus germanica</t>
  </si>
  <si>
    <t>Messerschmidia fruticosa</t>
  </si>
  <si>
    <t>Meum athamanticum</t>
  </si>
  <si>
    <t>Meum athamanticum subsp. athamanticum</t>
  </si>
  <si>
    <t>Mibora minima</t>
  </si>
  <si>
    <t>Microcnemum coralloides</t>
  </si>
  <si>
    <t>Microcnemum coralloides subsp. coralloides</t>
  </si>
  <si>
    <t>Micromeria varia</t>
  </si>
  <si>
    <t>Micropus discolor</t>
  </si>
  <si>
    <t>Micropus erectus</t>
  </si>
  <si>
    <t>Micropus supinus</t>
  </si>
  <si>
    <t>Micropyrum tenellum</t>
  </si>
  <si>
    <t>Milium effusum</t>
  </si>
  <si>
    <t>Milium vernale</t>
  </si>
  <si>
    <t>Minuartia campestris</t>
  </si>
  <si>
    <t>Minuartia cerastiifolia</t>
  </si>
  <si>
    <t>Minuartia dichotoma</t>
  </si>
  <si>
    <t>Minuartia geniculata</t>
  </si>
  <si>
    <t>Minuartia hamata</t>
  </si>
  <si>
    <t>Minuartia hybrida</t>
  </si>
  <si>
    <t>Minuartia hybrida subsp. hybrida</t>
  </si>
  <si>
    <t>Minuartia hybrida subsp. mediterranea</t>
  </si>
  <si>
    <t>Minuartia laricifolia</t>
  </si>
  <si>
    <t>Minuartia laricifolia subsp. diomedis</t>
  </si>
  <si>
    <t>Minuartia montana</t>
  </si>
  <si>
    <t>Minuartia recurva</t>
  </si>
  <si>
    <t>Minuartia recurva subsp. condensata</t>
  </si>
  <si>
    <t>Minuartia recurva subsp. recurva</t>
  </si>
  <si>
    <t>Minuartia rubra</t>
  </si>
  <si>
    <t>Minuartia rubra subsp. cymifera</t>
  </si>
  <si>
    <t>Minuartia rubra subsp. fastigiata</t>
  </si>
  <si>
    <t>Minuartia rubra subsp. funkii</t>
  </si>
  <si>
    <t>Minuartia rubra subsp. rostrata</t>
  </si>
  <si>
    <t>Minuartia sedoides</t>
  </si>
  <si>
    <t>Minuartia valentina</t>
  </si>
  <si>
    <t>Minuartia verna</t>
  </si>
  <si>
    <t>Minuartia villarii</t>
  </si>
  <si>
    <t>Mirabilis jalapa</t>
  </si>
  <si>
    <t>Modiola caroliniana</t>
  </si>
  <si>
    <t>Moehringia muscosa</t>
  </si>
  <si>
    <t>Moehringia pentandra</t>
  </si>
  <si>
    <t>Moehringia trinervia</t>
  </si>
  <si>
    <t>Moenchia erecta</t>
  </si>
  <si>
    <t>Moenchia erecta subsp. erecta</t>
  </si>
  <si>
    <t>Moenchia erecta subsp. octandra</t>
  </si>
  <si>
    <t>Molineriella laevis</t>
  </si>
  <si>
    <t>Molineriella minuta</t>
  </si>
  <si>
    <t>Molinia coerulea</t>
  </si>
  <si>
    <t>Molinia coerulea subsp. arundinacea</t>
  </si>
  <si>
    <t>Molinia coerulea subsp. coerulea</t>
  </si>
  <si>
    <t>Mollugo cerviana</t>
  </si>
  <si>
    <t>Molopospermum peloponnesiacum</t>
  </si>
  <si>
    <t>Monotropa hypopitys</t>
  </si>
  <si>
    <t>Montia fontana</t>
  </si>
  <si>
    <t>Montia fontana subsp. amporitana</t>
  </si>
  <si>
    <t>Montia fontana subsp. chondrosperma</t>
  </si>
  <si>
    <t>Montia fontana subsp. fontana</t>
  </si>
  <si>
    <t>Montia fontana subsp. variabilis</t>
  </si>
  <si>
    <t>Moricandia arvensis</t>
  </si>
  <si>
    <t>Moricandia arvensis subsp. arvensis</t>
  </si>
  <si>
    <t>Moricandia moricandioides</t>
  </si>
  <si>
    <t>Moricandia moricandioides subsp. cavanillesiana</t>
  </si>
  <si>
    <t>Moricandia moricandioides subsp. moricandioides</t>
  </si>
  <si>
    <t>Morus alba</t>
  </si>
  <si>
    <t>Morus nigra</t>
  </si>
  <si>
    <t>Mucizonia sedoides</t>
  </si>
  <si>
    <t>Muhlenbergia schreberi</t>
  </si>
  <si>
    <t>Murbeckiella pinnatifida</t>
  </si>
  <si>
    <t>Muscari comosum</t>
  </si>
  <si>
    <t>Muscari neglectum</t>
  </si>
  <si>
    <t>Muscari parviflorum</t>
  </si>
  <si>
    <t>Mutisia oligodon</t>
  </si>
  <si>
    <t>Myagrum perfoliatum</t>
  </si>
  <si>
    <t>Mycelis muralis</t>
  </si>
  <si>
    <t>Myoporum laetum</t>
  </si>
  <si>
    <t>Myoporum tenuifolium</t>
  </si>
  <si>
    <t>Myosotis alpestris</t>
  </si>
  <si>
    <t>Myosotis alpestris subsp. alpestris</t>
  </si>
  <si>
    <t>Myosotis alpestris subsp. pyrenaica</t>
  </si>
  <si>
    <t>Myosotis arvensis</t>
  </si>
  <si>
    <t>Myosotis arvensis subsp. arvensis</t>
  </si>
  <si>
    <t>Myosotis discolor</t>
  </si>
  <si>
    <t>Myosotis pusilla</t>
  </si>
  <si>
    <t>Myosotis ramosissima</t>
  </si>
  <si>
    <t>Myosotis ramosissima subsp. ramosissima</t>
  </si>
  <si>
    <t>Myosotis ramosissima subsp. ruscinonensis</t>
  </si>
  <si>
    <t>Myosotis scorpioides</t>
  </si>
  <si>
    <t>Myosotis scorpioides subsp. lamottiana</t>
  </si>
  <si>
    <t>Myosotis scorpioides subsp. tuxeniana</t>
  </si>
  <si>
    <t>Myosotis sicula</t>
  </si>
  <si>
    <t>Myosotis stricta</t>
  </si>
  <si>
    <t>Myosotis sylvatica</t>
  </si>
  <si>
    <t>Myosotis sylvatica subsp. alpestris</t>
  </si>
  <si>
    <t>Myosotis sylvatica subsp. teresiana</t>
  </si>
  <si>
    <t>Myosoton aquaticum</t>
  </si>
  <si>
    <t>Myosurus minimus</t>
  </si>
  <si>
    <t>Myosurus minimus subsp. heldreichii</t>
  </si>
  <si>
    <t>Myosurus minimus subsp. minimus</t>
  </si>
  <si>
    <t>Myrica faya</t>
  </si>
  <si>
    <t>Myricaria germanica</t>
  </si>
  <si>
    <t>Myriophyllum alterniflorum</t>
  </si>
  <si>
    <t>Myriophyllum aquaticum</t>
  </si>
  <si>
    <t>Myriophyllum spicatum</t>
  </si>
  <si>
    <t>Myriophyllum verticillatum</t>
  </si>
  <si>
    <t>Myrrhis odorata</t>
  </si>
  <si>
    <t>Myrrhoides nodosa</t>
  </si>
  <si>
    <t>Myrtus communis</t>
  </si>
  <si>
    <t>Najas gracillima</t>
  </si>
  <si>
    <t>Najas marina</t>
  </si>
  <si>
    <t>Najas minor</t>
  </si>
  <si>
    <t>Narcissus assoanus</t>
  </si>
  <si>
    <t>Narcissus bulbocodium</t>
  </si>
  <si>
    <t>Narcissus dubius</t>
  </si>
  <si>
    <t>Narcissus elegans</t>
  </si>
  <si>
    <t>Narcissus jonquilla</t>
  </si>
  <si>
    <t>Narcissus poeticus</t>
  </si>
  <si>
    <t>Narcissus pseudonarcissus</t>
  </si>
  <si>
    <t>Narcissus pseudonarcissus subsp. bicolor</t>
  </si>
  <si>
    <t>Narcissus pseudonarcissus subsp. major</t>
  </si>
  <si>
    <t>Narcissus pseudonarcissus subsp. moschatus</t>
  </si>
  <si>
    <t>Narcissus pseudonarcissus subsp. pallidiflorus</t>
  </si>
  <si>
    <t>Narcissus pseudonarcissus subsp. pseudonarcissus</t>
  </si>
  <si>
    <t>Narcissus pseudonarcissus subsp. radinganorum</t>
  </si>
  <si>
    <t>Narcissus serotinus</t>
  </si>
  <si>
    <t>Narcissus tazetta</t>
  </si>
  <si>
    <t>Narcissus tazetta subsp. tazetta</t>
  </si>
  <si>
    <t>Narcissus triandrus</t>
  </si>
  <si>
    <t>Narcissus triandrus subsp. pallidulus</t>
  </si>
  <si>
    <t>Narcissus verduliensis</t>
  </si>
  <si>
    <t>Narduroides salzmannii</t>
  </si>
  <si>
    <t>Nardus stricta</t>
  </si>
  <si>
    <t>Narthecium ossifragum</t>
  </si>
  <si>
    <t>Naufraga balearica</t>
  </si>
  <si>
    <t>Neotinea maculata</t>
  </si>
  <si>
    <t>Neottia nidus-avis</t>
  </si>
  <si>
    <t>Nepeta cataria</t>
  </si>
  <si>
    <t>Nepeta nepetella</t>
  </si>
  <si>
    <t>Nepeta nepetella subsp. amethystina</t>
  </si>
  <si>
    <t>Nepeta nepetella subsp. nepetella</t>
  </si>
  <si>
    <t>Nepeta nuda</t>
  </si>
  <si>
    <t>Nepeta nuda subsp. latifolia</t>
  </si>
  <si>
    <t>Nepeta tuberosa</t>
  </si>
  <si>
    <t>Nepeta tuberosa subsp. reticulata</t>
  </si>
  <si>
    <t>Nepeta ucranica</t>
  </si>
  <si>
    <t>Nepeta ucranica subsp. braun-blanquetii</t>
  </si>
  <si>
    <t>Nepeta ucranica subsp. hispanica</t>
  </si>
  <si>
    <t>Nerium oleander</t>
  </si>
  <si>
    <t>Neslia paniculata</t>
  </si>
  <si>
    <t>Neslia paniculata subsp. thracica</t>
  </si>
  <si>
    <t>Nicandra physalodes</t>
  </si>
  <si>
    <t>Nicotiana glauca</t>
  </si>
  <si>
    <t>Nicotiana rustica</t>
  </si>
  <si>
    <t>Nicotiana tabacum</t>
  </si>
  <si>
    <t>Nigella damascena</t>
  </si>
  <si>
    <t>Nigella gallica</t>
  </si>
  <si>
    <t>Nigritella nigra</t>
  </si>
  <si>
    <t>Nigritella nigra subsp. austriaca</t>
  </si>
  <si>
    <t>Nigritella nigra subsp. gabasiana</t>
  </si>
  <si>
    <t>Nonea micrantha</t>
  </si>
  <si>
    <t>Nonea pulla</t>
  </si>
  <si>
    <t>Nonea vesicaria</t>
  </si>
  <si>
    <t>Nothoscordum borbonicum</t>
  </si>
  <si>
    <t>Notoceras bicorne</t>
  </si>
  <si>
    <t>Nymphaea alba</t>
  </si>
  <si>
    <t>Ocimum basilicum</t>
  </si>
  <si>
    <t>Odontides kaliformis</t>
  </si>
  <si>
    <t>Odontides lanceolatus</t>
  </si>
  <si>
    <t>Odontides lanceolatus subsp. olotensis</t>
  </si>
  <si>
    <t>Odontides lanceolatus subsp. pyrenaeus</t>
  </si>
  <si>
    <t>Odontides longiflorus</t>
  </si>
  <si>
    <t>Odontides luteus</t>
  </si>
  <si>
    <t>Odontides vernus</t>
  </si>
  <si>
    <t>Odontides vernus subsp. serotinus</t>
  </si>
  <si>
    <t>Odontides vernus subsp. vernus</t>
  </si>
  <si>
    <t>Odontides viscosus</t>
  </si>
  <si>
    <t>Odontides viscosus subsp. australis</t>
  </si>
  <si>
    <t>Odontides viscosus subsp. viscosus</t>
  </si>
  <si>
    <t>Odontites foliosus</t>
  </si>
  <si>
    <t>Oenanthe crocata</t>
  </si>
  <si>
    <t>Oenanthe fistulosa</t>
  </si>
  <si>
    <t>Oenanthe globulosa</t>
  </si>
  <si>
    <t>Oenanthe lachenalii</t>
  </si>
  <si>
    <t>Oenanthe pimpinelloides</t>
  </si>
  <si>
    <t>Oenothera biennis</t>
  </si>
  <si>
    <t>Oenothera biennis subsp. biennis</t>
  </si>
  <si>
    <t>Oenothera biennis subsp. suaveolens</t>
  </si>
  <si>
    <t>Oenothera glazioviana</t>
  </si>
  <si>
    <t>Oenothera oehlkersii</t>
  </si>
  <si>
    <t>Oenothera rosea</t>
  </si>
  <si>
    <t>Oenothera speciosa</t>
  </si>
  <si>
    <t>Olea europaea</t>
  </si>
  <si>
    <t>Olea europaea var. europaea</t>
  </si>
  <si>
    <t>Olea europaea var. sylvestris</t>
  </si>
  <si>
    <t>Omphalodes linifolia</t>
  </si>
  <si>
    <t>Onobrychis argentea</t>
  </si>
  <si>
    <t>Onobrychis argentea subsp. argentea</t>
  </si>
  <si>
    <t>Onobrychis argentea subsp. hispanica</t>
  </si>
  <si>
    <t>Onobrychis caput-galli</t>
  </si>
  <si>
    <t>Onobrychis pyrenaica</t>
  </si>
  <si>
    <t>Onobrychis saxatilis</t>
  </si>
  <si>
    <t>Onobrychis stenorhiza</t>
  </si>
  <si>
    <t>Onobrychis supina</t>
  </si>
  <si>
    <t>Onobrychis supina subsp. supina</t>
  </si>
  <si>
    <t>Onobrychis viciifolia</t>
  </si>
  <si>
    <t>Ononis alopecuroides</t>
  </si>
  <si>
    <t>Ononis alopecuroides subsp. alopecuroides</t>
  </si>
  <si>
    <t>Ononis aragonensis</t>
  </si>
  <si>
    <t>Ononis broteriana</t>
  </si>
  <si>
    <t>Ononis cristata</t>
  </si>
  <si>
    <t>Ononis fruticosa</t>
  </si>
  <si>
    <t>Ononis fruticosa subsp. fruticosa</t>
  </si>
  <si>
    <t>Ononis fruticosa subsp. microphylla</t>
  </si>
  <si>
    <t>Ononis laxiflora</t>
  </si>
  <si>
    <t>Ononis minutissima</t>
  </si>
  <si>
    <t>Ononis mitissima</t>
  </si>
  <si>
    <t>Ononis natrix</t>
  </si>
  <si>
    <t>Ononis natrix subsp. crispa</t>
  </si>
  <si>
    <t>Ononis natrix subsp. hispanica</t>
  </si>
  <si>
    <t>Ononis natrix subsp. natrix</t>
  </si>
  <si>
    <t>Ononis natrix subsp. ramosissima</t>
  </si>
  <si>
    <t>Ononis ornithopodioides</t>
  </si>
  <si>
    <t>Ononis pubescens</t>
  </si>
  <si>
    <t>Ononis pusilla</t>
  </si>
  <si>
    <t>Ononis reclinata</t>
  </si>
  <si>
    <t>Ononis rotundifolia</t>
  </si>
  <si>
    <t>Ononis serrata</t>
  </si>
  <si>
    <t>Ononis serrata subsp. diffusa</t>
  </si>
  <si>
    <t>Ononis sicula</t>
  </si>
  <si>
    <t>Ononis spinosa</t>
  </si>
  <si>
    <t>Ononis spinosa subsp. antiquorum</t>
  </si>
  <si>
    <t>Ononis spinosa subsp. australis</t>
  </si>
  <si>
    <t>Ononis spinosa subsp. spinosa</t>
  </si>
  <si>
    <t>Ononis striata</t>
  </si>
  <si>
    <t>Ononis tridentata</t>
  </si>
  <si>
    <t>Ononis viscosa</t>
  </si>
  <si>
    <t>Ononis viscosa subsp. breviflora</t>
  </si>
  <si>
    <t>Ononis viscosa subsp. subcordata</t>
  </si>
  <si>
    <t>Onopordum acanthium</t>
  </si>
  <si>
    <t>Onopordum acaulon</t>
  </si>
  <si>
    <t>Onopordum corymbosum</t>
  </si>
  <si>
    <t>Onopordum illyricum</t>
  </si>
  <si>
    <t>Onopordum illyricum subsp. illyricum</t>
  </si>
  <si>
    <t>Onopordum macracanthum</t>
  </si>
  <si>
    <t>Onopordum nervosum</t>
  </si>
  <si>
    <t>Onosma tricerosperma</t>
  </si>
  <si>
    <t>Onosma tricerosperma subsp. alpicola</t>
  </si>
  <si>
    <t>Onosma tricerosperma subsp. catalaunica</t>
  </si>
  <si>
    <t>Onosma tricerosperma subsp. hispanica</t>
  </si>
  <si>
    <t>Ophioglossum azoricum</t>
  </si>
  <si>
    <t>Ophioglossum lusitanicum</t>
  </si>
  <si>
    <t>Ophioglossum vulgatum</t>
  </si>
  <si>
    <t>Ophrys apifera</t>
  </si>
  <si>
    <t>Ophrys apifera subsp. apifera</t>
  </si>
  <si>
    <t>Ophrys apifera subsp. trollii</t>
  </si>
  <si>
    <t>Ophrys bertolonii</t>
  </si>
  <si>
    <t>Ophrys bertolonii subsp. balearica</t>
  </si>
  <si>
    <t>Ophrys bertolonii subsp. catalaunica</t>
  </si>
  <si>
    <t>Ophrys bombyliflora</t>
  </si>
  <si>
    <t>Ophrys fusca</t>
  </si>
  <si>
    <t>Ophrys fusca subsp. fusca</t>
  </si>
  <si>
    <t>Ophrys fusca subsp. iricolor</t>
  </si>
  <si>
    <t>Ophrys fusca subsp. omegaifera</t>
  </si>
  <si>
    <t>Ophrys holosericea</t>
  </si>
  <si>
    <t>Ophrys insectifera</t>
  </si>
  <si>
    <t>Ophrys insectifera subsp. insectifera</t>
  </si>
  <si>
    <t>Ophrys insectifera subsp. subinsectifera</t>
  </si>
  <si>
    <t>Ophrys lutea</t>
  </si>
  <si>
    <t>Ophrys lutea subsp. lutea</t>
  </si>
  <si>
    <t>Ophrys scolopax</t>
  </si>
  <si>
    <t>Ophrys scolopax subsp. santonica</t>
  </si>
  <si>
    <t>Ophrys scolopax subsp. scolopax</t>
  </si>
  <si>
    <t>Ophrys speculum</t>
  </si>
  <si>
    <t>Ophrys sphegodes</t>
  </si>
  <si>
    <t>Ophrys sphegodes subsp. araneola</t>
  </si>
  <si>
    <t>Ophrys sphegodes subsp. atrata</t>
  </si>
  <si>
    <t>Ophrys sphegodes subsp. garganica</t>
  </si>
  <si>
    <t>Ophrys sphegodes subsp. sphegodes</t>
  </si>
  <si>
    <t>Ophrys tenthredinifera</t>
  </si>
  <si>
    <t>Oplismenus undulatifolius</t>
  </si>
  <si>
    <t>Opopanax chironium</t>
  </si>
  <si>
    <t>Opuntia lindheimeri var. linguiformis</t>
  </si>
  <si>
    <t>Opuntia maxima</t>
  </si>
  <si>
    <t>Opuntia stricta</t>
  </si>
  <si>
    <t>Opuntia subulata</t>
  </si>
  <si>
    <t>Opuntia vulgaris</t>
  </si>
  <si>
    <t>Orchis collina</t>
  </si>
  <si>
    <t>Orchis coriophora</t>
  </si>
  <si>
    <t>Orchis coriophora subsp. coriophora</t>
  </si>
  <si>
    <t>Orchis coriophora subsp. fragrans</t>
  </si>
  <si>
    <t>Orchis coriophora subsp. martrinii</t>
  </si>
  <si>
    <t>Orchis elata</t>
  </si>
  <si>
    <t>Orchis elata subsp. sesquipedalis</t>
  </si>
  <si>
    <t>Orchis incarnata</t>
  </si>
  <si>
    <t>Orchis italica</t>
  </si>
  <si>
    <t>Orchis laxiflora</t>
  </si>
  <si>
    <t>Orchis laxiflora subsp. laxiflora</t>
  </si>
  <si>
    <t>Orchis laxiflora subsp. palustris</t>
  </si>
  <si>
    <t>Orchis longicornu</t>
  </si>
  <si>
    <t>Orchis maculata</t>
  </si>
  <si>
    <t>Orchis maculata subsp. elodes</t>
  </si>
  <si>
    <t>Orchis maculata subsp. maculata</t>
  </si>
  <si>
    <t>Orchis maculata subsp. meyeri</t>
  </si>
  <si>
    <t>Orchis majalis</t>
  </si>
  <si>
    <t>Orchis mascula</t>
  </si>
  <si>
    <t>Orchis mascula subsp. hispanica</t>
  </si>
  <si>
    <t>Orchis mascula subsp. ichnusae</t>
  </si>
  <si>
    <t>Orchis mascula subsp. mascula</t>
  </si>
  <si>
    <t>Orchis mascula subsp. olbiensis</t>
  </si>
  <si>
    <t>Orchis mascula subsp. tenera</t>
  </si>
  <si>
    <t>Orchis militaris</t>
  </si>
  <si>
    <t>Orchis morio</t>
  </si>
  <si>
    <t>Orchis morio subsp. champagneuxii</t>
  </si>
  <si>
    <t>Orchis morio subsp. morio</t>
  </si>
  <si>
    <t>Orchis morio subsp. picta</t>
  </si>
  <si>
    <t>Orchis pallens</t>
  </si>
  <si>
    <t>Orchis papilionacea</t>
  </si>
  <si>
    <t>Orchis papilionacea subsp. grandiflora</t>
  </si>
  <si>
    <t>Orchis patens</t>
  </si>
  <si>
    <t>Orchis provincialis</t>
  </si>
  <si>
    <t>Orchis provincialis subsp. provincialis</t>
  </si>
  <si>
    <t>Orchis purpurea</t>
  </si>
  <si>
    <t>Orchis sambucina</t>
  </si>
  <si>
    <t>Orchis sambucina subsp. insularis</t>
  </si>
  <si>
    <t>Orchis sambucina subsp. sambucina</t>
  </si>
  <si>
    <t>Orchis simia</t>
  </si>
  <si>
    <t>Orchis spitzelii</t>
  </si>
  <si>
    <t>Orchis spitzelii subsp. cazorlensis</t>
  </si>
  <si>
    <t>Orchis spitzelii subsp. spitzelii</t>
  </si>
  <si>
    <t>Orchis sulphurea</t>
  </si>
  <si>
    <t>Orchis tridentata</t>
  </si>
  <si>
    <t>Orchis tridentata subsp. conica</t>
  </si>
  <si>
    <t>Orchis tridentata subsp. lactea</t>
  </si>
  <si>
    <t>Orchis tridentata subsp. tridentata</t>
  </si>
  <si>
    <t>Orchis ustulata</t>
  </si>
  <si>
    <t>Oreochloa disticha</t>
  </si>
  <si>
    <t>Oreochloa disticha subsp. blanka</t>
  </si>
  <si>
    <t>Origanum majorana</t>
  </si>
  <si>
    <t>Origanum virens</t>
  </si>
  <si>
    <t>Origanum vulgare</t>
  </si>
  <si>
    <t>Orlaya daucoides</t>
  </si>
  <si>
    <t>Orlaya grandiflora</t>
  </si>
  <si>
    <t>Ornithogalum arabicum</t>
  </si>
  <si>
    <t>Ornithogalum narbonense</t>
  </si>
  <si>
    <t>Ornithogalum ortophyllum</t>
  </si>
  <si>
    <t>Ornithogalum ortophyllum subsp. baeticum</t>
  </si>
  <si>
    <t>Ornithogalum ortophyllum subsp. kochii</t>
  </si>
  <si>
    <t>Ornithogalum ortophyllum subsp. monticolum</t>
  </si>
  <si>
    <t>Ornithogalum pyrenaicum</t>
  </si>
  <si>
    <t>Ornithogalum reverchonii</t>
  </si>
  <si>
    <t>Ornithogalum umbellatum</t>
  </si>
  <si>
    <t>Ornithopus compressus</t>
  </si>
  <si>
    <t>Ornithopus perpusillus</t>
  </si>
  <si>
    <t>Ornithopus pinnatus</t>
  </si>
  <si>
    <t>Ornithopus sativus</t>
  </si>
  <si>
    <t>Orobanche alba</t>
  </si>
  <si>
    <t>Orobanche amethystea</t>
  </si>
  <si>
    <t>Orobanche amethystea subsp. amethystea</t>
  </si>
  <si>
    <t>Orobanche arenaria</t>
  </si>
  <si>
    <t>Orobanche artemisiae-campestris</t>
  </si>
  <si>
    <t>Orobanche artemisiae-campestris subsp. artemisiae-campestris</t>
  </si>
  <si>
    <t>Orobanche artemisiae-campestris subsp. calendulae</t>
  </si>
  <si>
    <t>Orobanche artemisiae-campestris subsp. picridis</t>
  </si>
  <si>
    <t>Orobanche artemisiae-campestris subsp. santolinae</t>
  </si>
  <si>
    <t>Orobanche bartlingii</t>
  </si>
  <si>
    <t>Orobanche caryophyllacea</t>
  </si>
  <si>
    <t>Orobanche cernua</t>
  </si>
  <si>
    <t>Orobanche clausonis</t>
  </si>
  <si>
    <t>Orobanche crenata</t>
  </si>
  <si>
    <t>Orobanche crinita</t>
  </si>
  <si>
    <t>Orobanche densiflora</t>
  </si>
  <si>
    <t>Orobanche elatior</t>
  </si>
  <si>
    <t>Orobanche elatior subsp. icterica</t>
  </si>
  <si>
    <t>Orobanche foetida</t>
  </si>
  <si>
    <t>Orobanche gracilis</t>
  </si>
  <si>
    <t>Orobanche haenseleri</t>
  </si>
  <si>
    <t>Orobanche hederae</t>
  </si>
  <si>
    <t>Orobanche laserpitii-sileris</t>
  </si>
  <si>
    <t>Orobanche latisquama</t>
  </si>
  <si>
    <t>Orobanche lavandulacea</t>
  </si>
  <si>
    <t>Orobanche lutea</t>
  </si>
  <si>
    <t>Orobanche minor</t>
  </si>
  <si>
    <t>Orobanche purpurea</t>
  </si>
  <si>
    <t>Orobanche ramosa</t>
  </si>
  <si>
    <t>Orobanche ramosa subsp. mutelii</t>
  </si>
  <si>
    <t>Orobanche ramosa subsp. nana</t>
  </si>
  <si>
    <t>Orobanche ramosa subsp. ramosa</t>
  </si>
  <si>
    <t>Orobanche rapum-genistae</t>
  </si>
  <si>
    <t>Orobanche reticulata</t>
  </si>
  <si>
    <t>Orobanche schultzii</t>
  </si>
  <si>
    <t>Orobanche teucrii</t>
  </si>
  <si>
    <t>Orobanche tunetana</t>
  </si>
  <si>
    <t>Orobanche variegata</t>
  </si>
  <si>
    <t>Oryza sativa</t>
  </si>
  <si>
    <t>Oryzopsis coerulescens</t>
  </si>
  <si>
    <t>Oryzopsis miliacea</t>
  </si>
  <si>
    <t>Oryzopsis miliacea subsp. miliacea</t>
  </si>
  <si>
    <t>Oryzopsis miliacea subsp. thomasii</t>
  </si>
  <si>
    <t>Oryzopsis paradoxa</t>
  </si>
  <si>
    <t>Osmunda regalis</t>
  </si>
  <si>
    <t>Ostrya carpinifolia</t>
  </si>
  <si>
    <t>Osyris alba</t>
  </si>
  <si>
    <t>Osyris lanceolata</t>
  </si>
  <si>
    <t>Otanthus maritimus</t>
  </si>
  <si>
    <t>Oxalis acetosella</t>
  </si>
  <si>
    <t>Oxalis articulata</t>
  </si>
  <si>
    <t>Oxalis bowiei</t>
  </si>
  <si>
    <t>Oxalis corniculata</t>
  </si>
  <si>
    <t>Oxalis corniculata subsp. corniculata</t>
  </si>
  <si>
    <t>Oxalis corniculata subsp. stricta</t>
  </si>
  <si>
    <t>Oxalis debilis</t>
  </si>
  <si>
    <t>Oxalis debilis subsp. corymbosa</t>
  </si>
  <si>
    <t>Oxalis latifolia</t>
  </si>
  <si>
    <t>Oxalis pes-caprae</t>
  </si>
  <si>
    <t>Oxyria digyna</t>
  </si>
  <si>
    <t>Oxytropis campestris</t>
  </si>
  <si>
    <t>Oxytropis campestris subsp. azurea</t>
  </si>
  <si>
    <t>Oxytropis campestris subsp. campestris</t>
  </si>
  <si>
    <t>Oxytropis foucaudii</t>
  </si>
  <si>
    <t>Oxytropis halleri</t>
  </si>
  <si>
    <t>Oxytropis halleri subsp. halleri</t>
  </si>
  <si>
    <t>Oxytropis lapponica</t>
  </si>
  <si>
    <t>Oxytropis neglecta</t>
  </si>
  <si>
    <t>Oxytropis neglecta subsp. occidentalis</t>
  </si>
  <si>
    <t>Oxytropis neglecta subsp. pyrenaica</t>
  </si>
  <si>
    <t>Paeonia mascula</t>
  </si>
  <si>
    <t>Paeonia mascula subsp. cambessedesii</t>
  </si>
  <si>
    <t>Paeonia officinalis</t>
  </si>
  <si>
    <t>Paeonia officinalis subsp. microcarpa</t>
  </si>
  <si>
    <t>Paeonia officinalis subsp. officinalis</t>
  </si>
  <si>
    <t>Paliurus spina-christi</t>
  </si>
  <si>
    <t>Pallenis spinosa</t>
  </si>
  <si>
    <t>Pallenis spinosa subsp. spinosa</t>
  </si>
  <si>
    <t>Pancratium maritimum</t>
  </si>
  <si>
    <t>Pandorea pandorana</t>
  </si>
  <si>
    <t>Panicum antidotale</t>
  </si>
  <si>
    <t>Panicum capillare</t>
  </si>
  <si>
    <t>Panicum dichotomiflorum</t>
  </si>
  <si>
    <t>Panicum miliaceum</t>
  </si>
  <si>
    <t>Panicum repens</t>
  </si>
  <si>
    <t>Papaver alpinum</t>
  </si>
  <si>
    <t>Papaver alpinum subsp. rhaeticum</t>
  </si>
  <si>
    <t>Papaver alpinum subsp. suaveolens</t>
  </si>
  <si>
    <t>Papaver argemone</t>
  </si>
  <si>
    <t>Papaver dubium</t>
  </si>
  <si>
    <t>Papaver dubium subsp. dubium</t>
  </si>
  <si>
    <t>Papaver dubium subsp. lecoqii</t>
  </si>
  <si>
    <t>Papaver hybridum</t>
  </si>
  <si>
    <t>Papaver pinnatifidum</t>
  </si>
  <si>
    <t>Papaver rhoeas</t>
  </si>
  <si>
    <t>Papaver somniferum</t>
  </si>
  <si>
    <t>Papaver somniferum subsp. setigerum</t>
  </si>
  <si>
    <t>Papaver somniferum subsp. somniferum</t>
  </si>
  <si>
    <t>Paradisea liliastrum</t>
  </si>
  <si>
    <t>Parapholis filiformis</t>
  </si>
  <si>
    <t>Parapholis incurva</t>
  </si>
  <si>
    <t>Parapholis marginata</t>
  </si>
  <si>
    <t>Parapholis pycnantha</t>
  </si>
  <si>
    <t>Parapholis strigosa</t>
  </si>
  <si>
    <t>Parentucellia latifolia</t>
  </si>
  <si>
    <t>Parentucellia viscosa</t>
  </si>
  <si>
    <t>Parietaria lusitanica</t>
  </si>
  <si>
    <t>Parietaria lusitanica subsp. lusitanica</t>
  </si>
  <si>
    <t>Parietaria mauritanica</t>
  </si>
  <si>
    <t>Parietaria officinalis</t>
  </si>
  <si>
    <t>Parietaria officinalis subsp. judaica</t>
  </si>
  <si>
    <t>Paris quadrifolia</t>
  </si>
  <si>
    <t>Parkinsonia aculeata</t>
  </si>
  <si>
    <t>Parnassia palustris</t>
  </si>
  <si>
    <t>Parnassia palustris subsp. palustris</t>
  </si>
  <si>
    <t>Paronychia aretioides</t>
  </si>
  <si>
    <t>Paronychia argentea</t>
  </si>
  <si>
    <t>Paronychia canariensis</t>
  </si>
  <si>
    <t>Paronychia capitata</t>
  </si>
  <si>
    <t>Paronychia capitata subsp. capitata</t>
  </si>
  <si>
    <t>Paronychia cymosa</t>
  </si>
  <si>
    <t>Paronychia echinulata</t>
  </si>
  <si>
    <t>Paronychia kapela</t>
  </si>
  <si>
    <t>Paronychia kapela subsp. kapela</t>
  </si>
  <si>
    <t>Paronychia kapela subsp. serpyllifolia</t>
  </si>
  <si>
    <t>Paronychia polygonifolia</t>
  </si>
  <si>
    <t>Paronychia rouyana</t>
  </si>
  <si>
    <t>Paronychia suffruticosa</t>
  </si>
  <si>
    <t>Paronychia suffruticosa subsp. suffruticosa</t>
  </si>
  <si>
    <t>Parthenocissus inserta</t>
  </si>
  <si>
    <t>Parthenocissus quinquefolia</t>
  </si>
  <si>
    <t>Parthenocissus tricuspidata</t>
  </si>
  <si>
    <t>Paspalum dilatatum</t>
  </si>
  <si>
    <t>Paspalum distichum</t>
  </si>
  <si>
    <t>Paspalum saurae</t>
  </si>
  <si>
    <t>Paspalum vaginatum</t>
  </si>
  <si>
    <t>Passiflora caerulea</t>
  </si>
  <si>
    <t>Pastinaca lucida</t>
  </si>
  <si>
    <t>Pastinaca sativa</t>
  </si>
  <si>
    <t>Pastinaca sativa subsp. sativa</t>
  </si>
  <si>
    <t>Pastinaca sativa subsp. sylvestris</t>
  </si>
  <si>
    <t>Pedicularis comosa</t>
  </si>
  <si>
    <t>Pedicularis comosa subsp. asparagoides</t>
  </si>
  <si>
    <t>Pedicularis comosa subsp. comosa</t>
  </si>
  <si>
    <t>Pedicularis foliosa</t>
  </si>
  <si>
    <t>Pedicularis kerneri</t>
  </si>
  <si>
    <t>Pedicularis palustris</t>
  </si>
  <si>
    <t>Pedicularis pyrenaica</t>
  </si>
  <si>
    <t>Pedicularis pyrenaica subsp. lasiocalyx</t>
  </si>
  <si>
    <t>Pedicularis pyrenaica subsp. pyrenaica</t>
  </si>
  <si>
    <t>Pedicularis rosea</t>
  </si>
  <si>
    <t>Pedicularis rosea subsp. allionii</t>
  </si>
  <si>
    <t>Pedicularis sylvatica</t>
  </si>
  <si>
    <t>Pedicularis sylvatica subsp. sylvatica</t>
  </si>
  <si>
    <t>Pedicularis tuberosa</t>
  </si>
  <si>
    <t>Pedicularis verticillata</t>
  </si>
  <si>
    <t>Peganum harmala</t>
  </si>
  <si>
    <t>Pellaea calomelanos</t>
  </si>
  <si>
    <t>Pennisetum clandestinum</t>
  </si>
  <si>
    <t>Pennisetum setaceum</t>
  </si>
  <si>
    <t>Pennisetum villosum</t>
  </si>
  <si>
    <t>Pentas lanceolata</t>
  </si>
  <si>
    <t>Peplis portula</t>
  </si>
  <si>
    <t>Periploca laevigata</t>
  </si>
  <si>
    <t>Periploca laevigata subsp. angustifolia</t>
  </si>
  <si>
    <t>Petasites hybridus</t>
  </si>
  <si>
    <t>Petasites paradoxus</t>
  </si>
  <si>
    <t>Petasites pyrenaicus</t>
  </si>
  <si>
    <t>Petrocallis pyrenaica</t>
  </si>
  <si>
    <t>Petrocoptis crassifolia</t>
  </si>
  <si>
    <t>Petrocoptis crassifolia subsp. montsicciana</t>
  </si>
  <si>
    <t>Petrocoptis crassifolia subsp. pardoi</t>
  </si>
  <si>
    <t>Petrorhagia prolifera</t>
  </si>
  <si>
    <t>Petrorhagia prolifera subsp. nanteuilii</t>
  </si>
  <si>
    <t>Petrorhagia prolifera subsp. prolifera</t>
  </si>
  <si>
    <t>Petrorhagia prolifera subsp. velutina</t>
  </si>
  <si>
    <t>Petrorhagia saxifraga</t>
  </si>
  <si>
    <t>Petroselinum crispum</t>
  </si>
  <si>
    <t>Petroselinum segetum</t>
  </si>
  <si>
    <t>Peucedanum alsaticum</t>
  </si>
  <si>
    <t>Peucedanum alsaticum subsp. venetum</t>
  </si>
  <si>
    <t>Peucedanum cervaria</t>
  </si>
  <si>
    <t>Peucedanum hispanicum</t>
  </si>
  <si>
    <t>Peucedanum officinale</t>
  </si>
  <si>
    <t>Peucedanum officinale subsp. stenocarpum</t>
  </si>
  <si>
    <t>Peucedanum oreoselinum</t>
  </si>
  <si>
    <t>Peucedanum ostruthium</t>
  </si>
  <si>
    <t>Peucedanum schottii</t>
  </si>
  <si>
    <t>Phacelia tanacetifolia</t>
  </si>
  <si>
    <t>Phagnalon rupestre</t>
  </si>
  <si>
    <t>Phagnalon rupestre subsp. graecum</t>
  </si>
  <si>
    <t>Phagnalon rupestre subsp. rupestre</t>
  </si>
  <si>
    <t>Phagnalon saxatile</t>
  </si>
  <si>
    <t>Phagnalon sordidum</t>
  </si>
  <si>
    <t>Phagnalon umbelliforme</t>
  </si>
  <si>
    <t>Phalaris aquatica</t>
  </si>
  <si>
    <t>Phalaris arundinacea</t>
  </si>
  <si>
    <t>Phalaris canariensis</t>
  </si>
  <si>
    <t>Phalaris canariensis subsp. brachystachys</t>
  </si>
  <si>
    <t>Phalaris canariensis subsp. canariensis</t>
  </si>
  <si>
    <t>Phalaris coerulescens</t>
  </si>
  <si>
    <t>Phalaris minor</t>
  </si>
  <si>
    <t>Phalaris paradoxa</t>
  </si>
  <si>
    <t>Phaseolus coccineus</t>
  </si>
  <si>
    <t>Phaseolus vulgaris</t>
  </si>
  <si>
    <t>Philadelphus coronarius</t>
  </si>
  <si>
    <t>Phillyrea angustifolia</t>
  </si>
  <si>
    <t>Phillyrea latifolia</t>
  </si>
  <si>
    <t>Phillyrea latifolia subsp. latifolia</t>
  </si>
  <si>
    <t>Phillyrea latifolia subsp. media</t>
  </si>
  <si>
    <t>Phleum alpinum</t>
  </si>
  <si>
    <t>Phleum alpinum subsp. alpinum</t>
  </si>
  <si>
    <t>Phleum alpinum subsp. rhaeticum</t>
  </si>
  <si>
    <t>Phleum arenarium</t>
  </si>
  <si>
    <t>Phleum paniculatum</t>
  </si>
  <si>
    <t>Phleum phleoides</t>
  </si>
  <si>
    <t>Phleum pratense</t>
  </si>
  <si>
    <t>Phleum pratense subsp. pratense</t>
  </si>
  <si>
    <t>Phleum pratense subsp. serotinum</t>
  </si>
  <si>
    <t>Phlomis crinita</t>
  </si>
  <si>
    <t>Phlomis crinita subsp. crinita</t>
  </si>
  <si>
    <t>Phlomis fruticosa</t>
  </si>
  <si>
    <t>Phlomis herba-venti</t>
  </si>
  <si>
    <t>Phlomis italica</t>
  </si>
  <si>
    <t>Phlomis lychnitis</t>
  </si>
  <si>
    <t>Phlomis purpurea</t>
  </si>
  <si>
    <t>Phlomis purpurea subsp. purpurea</t>
  </si>
  <si>
    <t>Phoenix canariensis</t>
  </si>
  <si>
    <t>Phoenix dactylifera</t>
  </si>
  <si>
    <t>Pholiurus pannonicus</t>
  </si>
  <si>
    <t>Phragmites australis</t>
  </si>
  <si>
    <t>Phragmites australis subsp. australis</t>
  </si>
  <si>
    <t>Phragmites australis subsp. chrysanthus</t>
  </si>
  <si>
    <t>Phyllis nobla</t>
  </si>
  <si>
    <t>Phyllitis sagittata</t>
  </si>
  <si>
    <t>Phyllitis scolopendrium</t>
  </si>
  <si>
    <t>Phyllodoce caerulea</t>
  </si>
  <si>
    <t>Physalis alkekengi</t>
  </si>
  <si>
    <t>Physalis ixocarpa</t>
  </si>
  <si>
    <t>Physalis peruviana</t>
  </si>
  <si>
    <t>Physalis philadelphica</t>
  </si>
  <si>
    <t>Phyteuma charmelii</t>
  </si>
  <si>
    <t>Phyteuma globulariifolium</t>
  </si>
  <si>
    <t>Phyteuma globulariifolium subsp. pedemontanum</t>
  </si>
  <si>
    <t>Phyteuma hemisphaericum</t>
  </si>
  <si>
    <t>Phyteuma orbiculare</t>
  </si>
  <si>
    <t>Phyteuma orbiculare subsp. anglicum</t>
  </si>
  <si>
    <t>Phyteuma orbiculare subsp. ibericum</t>
  </si>
  <si>
    <t>Phyteuma rupicola</t>
  </si>
  <si>
    <t>Phyteuma spicatum</t>
  </si>
  <si>
    <t>Phyteuma spicatum subsp. pyrenaicum</t>
  </si>
  <si>
    <t>Phytolacca americana</t>
  </si>
  <si>
    <t>Phytolacca dioica</t>
  </si>
  <si>
    <t>Picea abies</t>
  </si>
  <si>
    <t>Picea abies subsp. abies</t>
  </si>
  <si>
    <t>Picea omorika</t>
  </si>
  <si>
    <t>Picea orientalis</t>
  </si>
  <si>
    <t>Picris echioides</t>
  </si>
  <si>
    <t>Picris hieracioides</t>
  </si>
  <si>
    <t>Picris hieracioides subsp. hieracioides</t>
  </si>
  <si>
    <t>Picris hieracioides subsp. longifolia</t>
  </si>
  <si>
    <t>Picris hieracioides subsp. rielii</t>
  </si>
  <si>
    <t>Picris hieracioides subsp. spinulosa</t>
  </si>
  <si>
    <t>Picris hieracioides subsp. villarsii</t>
  </si>
  <si>
    <t>Picris hispanica</t>
  </si>
  <si>
    <t>Pilularia globulifera</t>
  </si>
  <si>
    <t>Pilularia minuta</t>
  </si>
  <si>
    <t>Pimpinella anisum</t>
  </si>
  <si>
    <t>Pimpinella bicknellii</t>
  </si>
  <si>
    <t>Pimpinella espanensis</t>
  </si>
  <si>
    <t>Pimpinella lutea</t>
  </si>
  <si>
    <t>Pimpinella major</t>
  </si>
  <si>
    <t>Pimpinella peregrina</t>
  </si>
  <si>
    <t>Pimpinella saxifraga</t>
  </si>
  <si>
    <t>Pimpinella tragium</t>
  </si>
  <si>
    <t>Pimpinella tragium subsp. lithophila</t>
  </si>
  <si>
    <t>Pimpinella villosa</t>
  </si>
  <si>
    <t>Pinguicula alpina</t>
  </si>
  <si>
    <t>Pinguicula grandiflora</t>
  </si>
  <si>
    <t>Pinguicula grandiflora subsp. dertosensis</t>
  </si>
  <si>
    <t>Pinguicula grandiflora subsp. grandiflora</t>
  </si>
  <si>
    <t>Pinguicula vulgaris</t>
  </si>
  <si>
    <t>Pinus canariensis</t>
  </si>
  <si>
    <t>Pinus halepensis</t>
  </si>
  <si>
    <t>Pinus mugo</t>
  </si>
  <si>
    <t>Pinus mugo subsp. uncinata</t>
  </si>
  <si>
    <t>Pinus nigra</t>
  </si>
  <si>
    <t>Pinus nigra subsp. nigra</t>
  </si>
  <si>
    <t>Pinus nigra subsp. salzmannii</t>
  </si>
  <si>
    <t>Pinus pinaster</t>
  </si>
  <si>
    <t>Pinus pinea</t>
  </si>
  <si>
    <t>Pinus radiata</t>
  </si>
  <si>
    <t>Pinus strobus</t>
  </si>
  <si>
    <t>Pinus sylvestris</t>
  </si>
  <si>
    <t>Pinus sylvestris var. catalaunica</t>
  </si>
  <si>
    <t>Pinus sylvestris var. pyrenaica</t>
  </si>
  <si>
    <t>Pistacia lentiscus</t>
  </si>
  <si>
    <t>Pistacia terebinthus</t>
  </si>
  <si>
    <t>Pistacia x saportae</t>
  </si>
  <si>
    <t>Pistorina hispanica</t>
  </si>
  <si>
    <t>Pisum sativum</t>
  </si>
  <si>
    <t>Pisum sativum subsp. elatius</t>
  </si>
  <si>
    <t>Pisum sativum subsp. sativum</t>
  </si>
  <si>
    <t>Pittosporum tobira</t>
  </si>
  <si>
    <t>Plantago afra</t>
  </si>
  <si>
    <t>Plantago albicans</t>
  </si>
  <si>
    <t>Plantago amplexicaulis</t>
  </si>
  <si>
    <t>Plantago argentea</t>
  </si>
  <si>
    <t>Plantago atrata</t>
  </si>
  <si>
    <t>Plantago bellardii</t>
  </si>
  <si>
    <t>Plantago bellardii subsp. bellardii</t>
  </si>
  <si>
    <t>Plantago cornuti</t>
  </si>
  <si>
    <t>Plantago coronopus</t>
  </si>
  <si>
    <t>Plantago coronopus subsp. coronopus</t>
  </si>
  <si>
    <t>Plantago coronopus subsp. macrorhiza</t>
  </si>
  <si>
    <t>Plantago crassifolia</t>
  </si>
  <si>
    <t>Plantago lagopus</t>
  </si>
  <si>
    <t>Plantago lanceolata</t>
  </si>
  <si>
    <t>Plantago loeflingii</t>
  </si>
  <si>
    <t>Plantago loeflingii subsp. loeflingii</t>
  </si>
  <si>
    <t>Plantago loeflingii subsp. notata</t>
  </si>
  <si>
    <t>Plantago major</t>
  </si>
  <si>
    <t>Plantago major subsp. intermedia</t>
  </si>
  <si>
    <t>Plantago major subsp. major</t>
  </si>
  <si>
    <t>Plantago maritima</t>
  </si>
  <si>
    <t>Plantago maritima subsp. alpina</t>
  </si>
  <si>
    <t>Plantago maritima subsp. serpentina</t>
  </si>
  <si>
    <t>Plantago media</t>
  </si>
  <si>
    <t>Plantago monosperma</t>
  </si>
  <si>
    <t>Plantago ovata</t>
  </si>
  <si>
    <t>Plantago scabra</t>
  </si>
  <si>
    <t>Plantago sempervirens</t>
  </si>
  <si>
    <t>Plantago sempervirens subsp. asperrima</t>
  </si>
  <si>
    <t>Plantago sempervirens subsp. sempervirens</t>
  </si>
  <si>
    <t>Plantago subulata</t>
  </si>
  <si>
    <t>Plantago subulata subsp. holosteum</t>
  </si>
  <si>
    <t>Plantago subulata subsp. radicata</t>
  </si>
  <si>
    <t>Plantago subulata subsp. subulata</t>
  </si>
  <si>
    <t>Platanthera bifolia</t>
  </si>
  <si>
    <t>Platanthera chlorantha</t>
  </si>
  <si>
    <t>Platanthera chlorantha subsp. algeriensis</t>
  </si>
  <si>
    <t>Platanthera chlorantha subsp. chlorantha</t>
  </si>
  <si>
    <t>Platanus orientalis var. acerifolia</t>
  </si>
  <si>
    <t>Platycapnos spicata</t>
  </si>
  <si>
    <t>Platycapnos spicata subsp. grandiflora</t>
  </si>
  <si>
    <t>Platycapnos spicata subsp. spicata</t>
  </si>
  <si>
    <t>Plocama pendula</t>
  </si>
  <si>
    <t>Plumbago auriculata</t>
  </si>
  <si>
    <t>Plumbago europaea</t>
  </si>
  <si>
    <t>Poa alpina</t>
  </si>
  <si>
    <t>Poa alpina subsp. alpina</t>
  </si>
  <si>
    <t>Poa alpina subsp. brevifolia</t>
  </si>
  <si>
    <t>Poa annua</t>
  </si>
  <si>
    <t>Poa annua subsp. annua</t>
  </si>
  <si>
    <t>Poa annua subsp. exilis</t>
  </si>
  <si>
    <t>Poa annua subsp. supina</t>
  </si>
  <si>
    <t>Poa bulbosa</t>
  </si>
  <si>
    <t>Poa cenisia</t>
  </si>
  <si>
    <t>Poa cenisia subsp. sardoa</t>
  </si>
  <si>
    <t>Poa chaixii</t>
  </si>
  <si>
    <t>Poa compressa</t>
  </si>
  <si>
    <t>Poa flaccidula</t>
  </si>
  <si>
    <t>Poa glauca</t>
  </si>
  <si>
    <t>Poa laxa</t>
  </si>
  <si>
    <t>Poa ligulata</t>
  </si>
  <si>
    <t>Poa minor</t>
  </si>
  <si>
    <t>Poa nemoralis</t>
  </si>
  <si>
    <t>Poa nemoralis subsp. glauca</t>
  </si>
  <si>
    <t>Poa nemoralis subsp. nemoralis</t>
  </si>
  <si>
    <t>Poa pratensis</t>
  </si>
  <si>
    <t>Poa pratensis subsp. angustifolia</t>
  </si>
  <si>
    <t>Poa pratensis subsp. pratensis</t>
  </si>
  <si>
    <t>Poa trivialis</t>
  </si>
  <si>
    <t>Poa trivialis subsp. feratiana</t>
  </si>
  <si>
    <t>Poa trivialis subsp. sylvicola</t>
  </si>
  <si>
    <t>Poa trivialis subsp. trivialis</t>
  </si>
  <si>
    <t>Podranea ricasoliana</t>
  </si>
  <si>
    <t>Polycarpaea divaricata</t>
  </si>
  <si>
    <t>Polycarpea divaricata</t>
  </si>
  <si>
    <t>Polycarpon polycarpoides</t>
  </si>
  <si>
    <t>Polycarpon polycarpoides subsp. catalaunicum</t>
  </si>
  <si>
    <t>Polycarpon tetraphyllum</t>
  </si>
  <si>
    <t>Polycarpon tetraphyllum subsp. alsinifolium</t>
  </si>
  <si>
    <t>Polycarpon tetraphyllum subsp. diphyllum</t>
  </si>
  <si>
    <t>Polycarpon tetraphyllum subsp. tetraphyllum</t>
  </si>
  <si>
    <t>Polycnemum arvense</t>
  </si>
  <si>
    <t>Polycnemum arvense subsp. arvense</t>
  </si>
  <si>
    <t>Polycnemum arvense subsp. majus</t>
  </si>
  <si>
    <t>Polygala alpina</t>
  </si>
  <si>
    <t>Polygala calcarea</t>
  </si>
  <si>
    <t>Polygala exilis</t>
  </si>
  <si>
    <t>Polygala microphylla</t>
  </si>
  <si>
    <t>Polygala monspeliaca</t>
  </si>
  <si>
    <t>Polygala myrtifolia</t>
  </si>
  <si>
    <t>Polygala rupestris</t>
  </si>
  <si>
    <t>Polygala rupestris subsp. rupestris</t>
  </si>
  <si>
    <t>Polygala serpyllifolia</t>
  </si>
  <si>
    <t>Polygala vayredae</t>
  </si>
  <si>
    <t>Polygala vulgaris</t>
  </si>
  <si>
    <t>Polygala vulgaris subsp. alpestris</t>
  </si>
  <si>
    <t>Polygala vulgaris subsp. gerundensis</t>
  </si>
  <si>
    <t>Polygala vulgaris subsp. vulgaris</t>
  </si>
  <si>
    <t>Polygonatum multiflorum</t>
  </si>
  <si>
    <t>Polygonatum odoratum</t>
  </si>
  <si>
    <t>Polygonatum verticillatum</t>
  </si>
  <si>
    <t>Polygonum alpinum</t>
  </si>
  <si>
    <t>Polygonum amphibium</t>
  </si>
  <si>
    <t>Polygonum aubertii</t>
  </si>
  <si>
    <t>Polygonum aviculare</t>
  </si>
  <si>
    <t>Polygonum aviculare subsp. aviculare</t>
  </si>
  <si>
    <t>Polygonum aviculare subsp. bellardii</t>
  </si>
  <si>
    <t>Polygonum aviculare subsp. microspermum</t>
  </si>
  <si>
    <t>Polygonum aviculare subsp. pulchellum</t>
  </si>
  <si>
    <t>Polygonum aviculare subsp. robertii</t>
  </si>
  <si>
    <t>Polygonum aviculare subsp. rurivagum</t>
  </si>
  <si>
    <t>Polygonum bistorta</t>
  </si>
  <si>
    <t>Polygonum convolvulus</t>
  </si>
  <si>
    <t>Polygonum cuspidatum</t>
  </si>
  <si>
    <t>Polygonum dumetorum</t>
  </si>
  <si>
    <t>Polygonum equisetiforme</t>
  </si>
  <si>
    <t>Polygonum hydropiper</t>
  </si>
  <si>
    <t>Polygonum lapathifolium</t>
  </si>
  <si>
    <t>Polygonum maritimum</t>
  </si>
  <si>
    <t>Polygonum mite</t>
  </si>
  <si>
    <t>Polygonum orientale</t>
  </si>
  <si>
    <t>Polygonum persicaria</t>
  </si>
  <si>
    <t>Polygonum romanum</t>
  </si>
  <si>
    <t>Polygonum romanum subsp. balearicum</t>
  </si>
  <si>
    <t>Polygonum romanum subsp. gallicum</t>
  </si>
  <si>
    <t>Polygonum salicifolium</t>
  </si>
  <si>
    <t>Polygonum viviparum</t>
  </si>
  <si>
    <t>Polypodium vulgare</t>
  </si>
  <si>
    <t>Polypodium vulgare subsp. prionodes</t>
  </si>
  <si>
    <t>Polypodium vulgare subsp. serrulatum</t>
  </si>
  <si>
    <t>Polypodium vulgare subsp. vulgare</t>
  </si>
  <si>
    <t>Polypogon maritimus</t>
  </si>
  <si>
    <t>Polypogon maritimus subsp. maritimus</t>
  </si>
  <si>
    <t>Polypogon maritimus subsp. subspathaceus</t>
  </si>
  <si>
    <t>Polypogon monspeliensis</t>
  </si>
  <si>
    <t>Polypogon viridis</t>
  </si>
  <si>
    <t>Polystichum aculeatum</t>
  </si>
  <si>
    <t>Polystichum lonchitis</t>
  </si>
  <si>
    <t>Polystichum setiferum</t>
  </si>
  <si>
    <t>Populus alba</t>
  </si>
  <si>
    <t>Populus canescens</t>
  </si>
  <si>
    <t>Populus deltoides</t>
  </si>
  <si>
    <t>Populus nigra</t>
  </si>
  <si>
    <t>Populus tremula</t>
  </si>
  <si>
    <t>Populus trichocarpa</t>
  </si>
  <si>
    <t>Populus x canadensis</t>
  </si>
  <si>
    <t>Populus x canescens</t>
  </si>
  <si>
    <t>Portulaca grandiflora</t>
  </si>
  <si>
    <t>Portulaca oleracea</t>
  </si>
  <si>
    <t>Posidonia oceanica</t>
  </si>
  <si>
    <t>Potamogeton alpinus</t>
  </si>
  <si>
    <t>Potamogeton berchtoldii</t>
  </si>
  <si>
    <t>Potamogeton coloratus</t>
  </si>
  <si>
    <t>Potamogeton crispus</t>
  </si>
  <si>
    <t>Potamogeton densus</t>
  </si>
  <si>
    <t>Potamogeton filiformis</t>
  </si>
  <si>
    <t>Potamogeton gramineus</t>
  </si>
  <si>
    <t>Potamogeton lucens</t>
  </si>
  <si>
    <t>Potamogeton natans</t>
  </si>
  <si>
    <t>Potamogeton nodosus</t>
  </si>
  <si>
    <t>Potamogeton pectinatus</t>
  </si>
  <si>
    <t>Potamogeton perfoliatus</t>
  </si>
  <si>
    <t>Potamogeton polygonifolius</t>
  </si>
  <si>
    <t>Potamogeton praelongus</t>
  </si>
  <si>
    <t>Potamogeton pusillus</t>
  </si>
  <si>
    <t>Potamogeton trichoides</t>
  </si>
  <si>
    <t>Potentilla alchimilloides</t>
  </si>
  <si>
    <t>Potentilla argentea</t>
  </si>
  <si>
    <t>Potentilla aurea</t>
  </si>
  <si>
    <t>Potentilla aurea subsp. aurea</t>
  </si>
  <si>
    <t>Potentilla brauneana</t>
  </si>
  <si>
    <t>Potentilla caulescens</t>
  </si>
  <si>
    <t>Potentilla chrysantha</t>
  </si>
  <si>
    <t>Potentilla chrysantha subsp. thuringiaca</t>
  </si>
  <si>
    <t>Potentilla cinerea</t>
  </si>
  <si>
    <t>Potentilla cinerea subsp. cinerea</t>
  </si>
  <si>
    <t>Potentilla cinerea subsp. velutina</t>
  </si>
  <si>
    <t>Potentilla crantzii</t>
  </si>
  <si>
    <t>Potentilla crantzii subsp. latestipula</t>
  </si>
  <si>
    <t>Potentilla erecta</t>
  </si>
  <si>
    <t>Potentilla frigida</t>
  </si>
  <si>
    <t>Potentilla fruticosa</t>
  </si>
  <si>
    <t>Potentilla grandiflora</t>
  </si>
  <si>
    <t>Potentilla hirta</t>
  </si>
  <si>
    <t>Potentilla hispanica</t>
  </si>
  <si>
    <t>Potentilla inclinata</t>
  </si>
  <si>
    <t>Potentilla maura</t>
  </si>
  <si>
    <t>Potentilla micrantha</t>
  </si>
  <si>
    <t>Potentilla montana</t>
  </si>
  <si>
    <t>Potentilla neumanniana</t>
  </si>
  <si>
    <t>Potentilla nivalis</t>
  </si>
  <si>
    <t>Potentilla nivalis subsp. nivalis</t>
  </si>
  <si>
    <t>Potentilla palustris</t>
  </si>
  <si>
    <t>Potentilla pensylvanica</t>
  </si>
  <si>
    <t>Potentilla pensylvanica subsp. pensylvanica</t>
  </si>
  <si>
    <t>Potentilla pyrenaica</t>
  </si>
  <si>
    <t>Potentilla recta</t>
  </si>
  <si>
    <t>Potentilla reptans</t>
  </si>
  <si>
    <t>Potentilla rupestris</t>
  </si>
  <si>
    <t>Potentilla sterilis</t>
  </si>
  <si>
    <t>Potentilla supina</t>
  </si>
  <si>
    <t>Prasium majus</t>
  </si>
  <si>
    <t>Prenanthes purpurea</t>
  </si>
  <si>
    <t>Primula acaulis</t>
  </si>
  <si>
    <t>Primula acaulis subsp. acaulis</t>
  </si>
  <si>
    <t>Primula acaulis subsp. balearica</t>
  </si>
  <si>
    <t>Primula elatior</t>
  </si>
  <si>
    <t>Primula elatior subsp. elatior</t>
  </si>
  <si>
    <t>Primula elatior subsp. intricata</t>
  </si>
  <si>
    <t>Primula farinosa</t>
  </si>
  <si>
    <t>Primula farinosa subsp. farinosa</t>
  </si>
  <si>
    <t>Primula hirsuta</t>
  </si>
  <si>
    <t>Primula integrifolia</t>
  </si>
  <si>
    <t>Primula latifolia</t>
  </si>
  <si>
    <t>Primula veris</t>
  </si>
  <si>
    <t>Primula veris subsp. columnae</t>
  </si>
  <si>
    <t>Primula veris subsp. veris</t>
  </si>
  <si>
    <t>Pritzelago alpina</t>
  </si>
  <si>
    <t>Pritzelago alpina subsp. alpina</t>
  </si>
  <si>
    <t>Prolongoa hispanica</t>
  </si>
  <si>
    <t>Prunella grandiflora</t>
  </si>
  <si>
    <t>Prunella grandiflora subsp. grandiflora</t>
  </si>
  <si>
    <t>Prunella grandiflora subsp. pyrenaica</t>
  </si>
  <si>
    <t>Prunella hyssopifolia</t>
  </si>
  <si>
    <t>Prunella laciniata</t>
  </si>
  <si>
    <t>Prunella vulgaris</t>
  </si>
  <si>
    <t>Prunus armeniaca</t>
  </si>
  <si>
    <t>Prunus armeriaca</t>
  </si>
  <si>
    <t>Prunus avium</t>
  </si>
  <si>
    <t>Prunus cerasifera</t>
  </si>
  <si>
    <t>Prunus cerasus</t>
  </si>
  <si>
    <t>Prunus domestica</t>
  </si>
  <si>
    <t>Prunus domestica subsp. domestica</t>
  </si>
  <si>
    <t>Prunus domestica subsp. insititia</t>
  </si>
  <si>
    <t>Prunus dulcis</t>
  </si>
  <si>
    <t>Prunus laurocerasus</t>
  </si>
  <si>
    <t>Prunus lusitanica</t>
  </si>
  <si>
    <t>Prunus mahaleb</t>
  </si>
  <si>
    <t>Prunus padus</t>
  </si>
  <si>
    <t>Prunus persica</t>
  </si>
  <si>
    <t>Prunus prostrata</t>
  </si>
  <si>
    <t>Prunus spinosa</t>
  </si>
  <si>
    <t>Pseudolysimachion pallens</t>
  </si>
  <si>
    <t>Pseudorchis albida</t>
  </si>
  <si>
    <t>Pseudorlaya pumila</t>
  </si>
  <si>
    <t>Pseudorlaya pumila subsp. microcarpa</t>
  </si>
  <si>
    <t>Pseudorlaya pumila subsp. pumila</t>
  </si>
  <si>
    <t>Pseudotsuga menziesii</t>
  </si>
  <si>
    <t>Psilurus incurvus</t>
  </si>
  <si>
    <t>Psoralea americana</t>
  </si>
  <si>
    <t>Psoralea bituminosa</t>
  </si>
  <si>
    <t>Pteridium aquilinum</t>
  </si>
  <si>
    <t>Pteris vittata</t>
  </si>
  <si>
    <t>Pterocephalus porphyranthus</t>
  </si>
  <si>
    <t>Pterospartum tridentatum</t>
  </si>
  <si>
    <t>Pterospartum tridentatum subsp. cantabricum</t>
  </si>
  <si>
    <t>Ptychotis saxifraga</t>
  </si>
  <si>
    <t>Puccinellia distans</t>
  </si>
  <si>
    <t>Puccinellia fasciculata</t>
  </si>
  <si>
    <t>Puccinellia festuciformis</t>
  </si>
  <si>
    <t>Puccinellia festuciformis subsp. festuciformis</t>
  </si>
  <si>
    <t>Puccinellia festuciformis subsp. lagascana</t>
  </si>
  <si>
    <t>Puccinellia hispanica</t>
  </si>
  <si>
    <t>Puccinellia rupestris</t>
  </si>
  <si>
    <t>Pulicaria arabica</t>
  </si>
  <si>
    <t>Pulicaria arabica subsp. hispanica</t>
  </si>
  <si>
    <t>Pulicaria dysenterica</t>
  </si>
  <si>
    <t>Pulicaria odora</t>
  </si>
  <si>
    <t>Pulicaria sicula</t>
  </si>
  <si>
    <t>Pulicaria vulgaris</t>
  </si>
  <si>
    <t>Pulmonaria affinis</t>
  </si>
  <si>
    <t>Pulmonaria longifolia</t>
  </si>
  <si>
    <t>Punica granatum</t>
  </si>
  <si>
    <t>Putoria calabrica</t>
  </si>
  <si>
    <t>Pyracantha angustifolia</t>
  </si>
  <si>
    <t>Pyracantha coccinea</t>
  </si>
  <si>
    <t>Pyracantha crenatoserrata</t>
  </si>
  <si>
    <t>Pyracantha crenulata</t>
  </si>
  <si>
    <t>Pyrola chlorantha</t>
  </si>
  <si>
    <t>Pyrola minor</t>
  </si>
  <si>
    <t>Pyrola secunda</t>
  </si>
  <si>
    <t>Pyrola uniflora</t>
  </si>
  <si>
    <t>Pyrus communis</t>
  </si>
  <si>
    <t>Pyrus communis subsp. communis</t>
  </si>
  <si>
    <t>Pyrus communis subsp. pyraster</t>
  </si>
  <si>
    <t>Pyrus communis subsp. salvifolia</t>
  </si>
  <si>
    <t>Pyrus malus</t>
  </si>
  <si>
    <t>Pyrus malus subsp. mitis</t>
  </si>
  <si>
    <t>Pyrus malus subsp. sylvestris</t>
  </si>
  <si>
    <t>Pyrus spinosa</t>
  </si>
  <si>
    <t>Quercus canariensis</t>
  </si>
  <si>
    <t>Quercus cerrioides</t>
  </si>
  <si>
    <t>Quercus coccifera</t>
  </si>
  <si>
    <t>Quercus coccifera subsp. coccifera</t>
  </si>
  <si>
    <t>Quercus faginea</t>
  </si>
  <si>
    <t>Quercus faginea subsp. faginea</t>
  </si>
  <si>
    <t>Quercus ilex</t>
  </si>
  <si>
    <t>Quercus ilex subsp. ballota</t>
  </si>
  <si>
    <t>Quercus ilex subsp. ilex</t>
  </si>
  <si>
    <t>Quercus petraea</t>
  </si>
  <si>
    <t>Quercus petraea subsp. huguetiana</t>
  </si>
  <si>
    <t>Quercus petraea subsp. petraea</t>
  </si>
  <si>
    <t>Quercus pubescens</t>
  </si>
  <si>
    <t>Quercus pyrenaica</t>
  </si>
  <si>
    <t>Quercus robur</t>
  </si>
  <si>
    <t>Quercus robur subsp. robur</t>
  </si>
  <si>
    <t>Quercus rubra</t>
  </si>
  <si>
    <t>Quercus suber</t>
  </si>
  <si>
    <t>Quercus x firmurensis</t>
  </si>
  <si>
    <t>Quercus x morisii</t>
  </si>
  <si>
    <t>Radiola linoides</t>
  </si>
  <si>
    <t>Ramonda myconi</t>
  </si>
  <si>
    <t>Ranunculus aconitifolius</t>
  </si>
  <si>
    <t>Ranunculus aconitifolius subsp. aconitifolius</t>
  </si>
  <si>
    <t>Ranunculus aconitifolius subsp. platanifolius</t>
  </si>
  <si>
    <t>Ranunculus acris</t>
  </si>
  <si>
    <t>Ranunculus acris subsp. acris</t>
  </si>
  <si>
    <t>Ranunculus acris subsp. despectus</t>
  </si>
  <si>
    <t>Ranunculus alpestris</t>
  </si>
  <si>
    <t>Ranunculus alpestris subsp. alpestris</t>
  </si>
  <si>
    <t>Ranunculus amplexicaulis</t>
  </si>
  <si>
    <t>Ranunculus aquatilis</t>
  </si>
  <si>
    <t>Ranunculus aquatilis subsp. aquatilis</t>
  </si>
  <si>
    <t>Ranunculus aquatilis subsp. baudotii</t>
  </si>
  <si>
    <t>Ranunculus aquatilis subsp. fucoides</t>
  </si>
  <si>
    <t>Ranunculus aquatilis subsp. peltatus</t>
  </si>
  <si>
    <t>Ranunculus aquatilis subsp. pseudofluitans</t>
  </si>
  <si>
    <t>Ranunculus arvensis</t>
  </si>
  <si>
    <t>Ranunculus auricomus</t>
  </si>
  <si>
    <t>Ranunculus auricomus subsp. carlittensis</t>
  </si>
  <si>
    <t>Ranunculus auricomus subsp. envalirensis</t>
  </si>
  <si>
    <t>Ranunculus bulbosus</t>
  </si>
  <si>
    <t>Ranunculus bulbosus subsp. aleae</t>
  </si>
  <si>
    <t>Ranunculus bulbosus subsp. bulbosus</t>
  </si>
  <si>
    <t>Ranunculus bullatus</t>
  </si>
  <si>
    <t>Ranunculus bullatus subsp. bullatus</t>
  </si>
  <si>
    <t>Ranunculus cymbalarifolius</t>
  </si>
  <si>
    <t>Ranunculus cymbalarifolius subsp. weyleri</t>
  </si>
  <si>
    <t>Ranunculus falcatus</t>
  </si>
  <si>
    <t>Ranunculus ficaria</t>
  </si>
  <si>
    <t>Ranunculus ficaria subsp. bulbilifer</t>
  </si>
  <si>
    <t>Ranunculus ficaria subsp. ficaria</t>
  </si>
  <si>
    <t>Ranunculus ficaria subsp. ficariiformis</t>
  </si>
  <si>
    <t>Ranunculus flammula</t>
  </si>
  <si>
    <t>Ranunculus glacialis</t>
  </si>
  <si>
    <t>Ranunculus gramineus</t>
  </si>
  <si>
    <t>Ranunculus hederaceus</t>
  </si>
  <si>
    <t>Ranunculus hederaceus subsp. hederaceus</t>
  </si>
  <si>
    <t>Ranunculus lingua</t>
  </si>
  <si>
    <t>Ranunculus macrophyllus</t>
  </si>
  <si>
    <t>Ranunculus monspeliacus</t>
  </si>
  <si>
    <t>Ranunculus montanus</t>
  </si>
  <si>
    <t>Ranunculus montanus subsp. aduncus</t>
  </si>
  <si>
    <t>Ranunculus montanus subsp. carinthiacus</t>
  </si>
  <si>
    <t>Ranunculus montanus subsp. gouanii</t>
  </si>
  <si>
    <t>Ranunculus montanus subsp. hornschuchii</t>
  </si>
  <si>
    <t>Ranunculus montanus subsp. ruscinonensis</t>
  </si>
  <si>
    <t>Ranunculus muricatus</t>
  </si>
  <si>
    <t>Ranunculus nodiflorus</t>
  </si>
  <si>
    <t>Ranunculus ololeucos</t>
  </si>
  <si>
    <t>Ranunculus omiophyllus</t>
  </si>
  <si>
    <t>Ranunculus ophioglossifolius</t>
  </si>
  <si>
    <t>Ranunculus paludosus</t>
  </si>
  <si>
    <t>Ranunculus paludosus subsp. barceloi</t>
  </si>
  <si>
    <t>Ranunculus paludosus subsp. paludosus</t>
  </si>
  <si>
    <t>Ranunculus parnassifolius</t>
  </si>
  <si>
    <t>Ranunculus parnassifolius subsp. heterocarpus</t>
  </si>
  <si>
    <t>Ranunculus parnassifolius subsp. parnassifolius</t>
  </si>
  <si>
    <t>Ranunculus parviflorus</t>
  </si>
  <si>
    <t>Ranunculus pyrenaeus</t>
  </si>
  <si>
    <t>Ranunculus pyrenaeus subsp. angustifolius</t>
  </si>
  <si>
    <t>Ranunculus pyrenaeus subsp. pyrenaeus</t>
  </si>
  <si>
    <t>Ranunculus repens</t>
  </si>
  <si>
    <t>Ranunculus saniculifolius</t>
  </si>
  <si>
    <t>Ranunculus sardous</t>
  </si>
  <si>
    <t>Ranunculus sardous subsp. sardous</t>
  </si>
  <si>
    <t>Ranunculus sardous subsp. trilobus</t>
  </si>
  <si>
    <t>Ranunculus sceleratus</t>
  </si>
  <si>
    <t>Ranunculus serpens</t>
  </si>
  <si>
    <t>Ranunculus serpens subsp. nemorosus</t>
  </si>
  <si>
    <t>Ranunculus serpens subsp. serpens</t>
  </si>
  <si>
    <t>Ranunculus thora</t>
  </si>
  <si>
    <t>Ranunculus trichophyllus</t>
  </si>
  <si>
    <t>Ranunculus trichophyllus subsp. eradicatus</t>
  </si>
  <si>
    <t>Ranunculus trichophyllus subsp. trichophyllus</t>
  </si>
  <si>
    <t>Ranunculus tripartitus</t>
  </si>
  <si>
    <t>Raphanus raphanistrum</t>
  </si>
  <si>
    <t>Raphanus raphanistrum subsp. landra</t>
  </si>
  <si>
    <t>Raphanus raphanistrum subsp. raphanistrum</t>
  </si>
  <si>
    <t>Raphanus raphanistrum subsp. sativus</t>
  </si>
  <si>
    <t>Rapistrum rugosum</t>
  </si>
  <si>
    <t>Rapistrum rugosum subsp. linnaeanum</t>
  </si>
  <si>
    <t>Rapistrum rugosum subsp. orientale</t>
  </si>
  <si>
    <t>Rapistrum rugosum subsp. rugosum</t>
  </si>
  <si>
    <t>Reichardia picroides</t>
  </si>
  <si>
    <t>Reichardia picroides subsp. intermedia</t>
  </si>
  <si>
    <t>Reichardia picroides subsp. picroides</t>
  </si>
  <si>
    <t>Reichardia tingitana</t>
  </si>
  <si>
    <t>Reseda alba</t>
  </si>
  <si>
    <t>Reseda alba subsp. alba</t>
  </si>
  <si>
    <t>Reseda alba subsp. crespoi</t>
  </si>
  <si>
    <t>Reseda alba subsp. gayana</t>
  </si>
  <si>
    <t>Reseda glauca</t>
  </si>
  <si>
    <t>Reseda gredensis</t>
  </si>
  <si>
    <t>Reseda lanceolata</t>
  </si>
  <si>
    <t>Reseda lutea</t>
  </si>
  <si>
    <t>Reseda luteola</t>
  </si>
  <si>
    <t>Reseda luteola subsp. luteola</t>
  </si>
  <si>
    <t>Reseda phyteuma</t>
  </si>
  <si>
    <t>Reseda phyteuma subsp. jacquinii</t>
  </si>
  <si>
    <t>Reseda phyteuma subsp. phyteuma</t>
  </si>
  <si>
    <t>Reseda stricta</t>
  </si>
  <si>
    <t>Reseda stricta subsp. stricta</t>
  </si>
  <si>
    <t>Reseda suffruticosa</t>
  </si>
  <si>
    <t>Reseda suffruticosa subsp. barrelieri</t>
  </si>
  <si>
    <t>Retama monosperma</t>
  </si>
  <si>
    <t>Retama sphaerocarpa</t>
  </si>
  <si>
    <t>Reynoutria japonica</t>
  </si>
  <si>
    <t>Rhagadiolus stellatus</t>
  </si>
  <si>
    <t>Rhagadiolus stellatus subsp. edulis</t>
  </si>
  <si>
    <t>Rhagadiolus stellatus subsp. stellatus</t>
  </si>
  <si>
    <t>Rhamnus alaternus</t>
  </si>
  <si>
    <t>Rhamnus alpina</t>
  </si>
  <si>
    <t>Rhamnus alpina subsp. alpina</t>
  </si>
  <si>
    <t>Rhamnus cathartica</t>
  </si>
  <si>
    <t>Rhamnus frangula</t>
  </si>
  <si>
    <t>Rhamnus ludovici-salvatoris</t>
  </si>
  <si>
    <t>Rhamnus lycioides</t>
  </si>
  <si>
    <t>Rhamnus lycioides subsp. borgiae</t>
  </si>
  <si>
    <t>Rhamnus lycioides subsp. lycioides</t>
  </si>
  <si>
    <t>Rhamnus lycioides subsp. oleoides</t>
  </si>
  <si>
    <t>Rhamnus pumila</t>
  </si>
  <si>
    <t>Rhamnus saxatilis</t>
  </si>
  <si>
    <t>Rhamnus saxatilis subsp. saxatilis</t>
  </si>
  <si>
    <t>Rhinanthus angustifolius</t>
  </si>
  <si>
    <t>Rhinanthus minor</t>
  </si>
  <si>
    <t>Rhinanthus pumilus</t>
  </si>
  <si>
    <t>Rhododendron ferrugineum</t>
  </si>
  <si>
    <t>Rhus coriaria</t>
  </si>
  <si>
    <t>Rhus cotinus</t>
  </si>
  <si>
    <t>Rhus typhina</t>
  </si>
  <si>
    <t>Ribes alpinum</t>
  </si>
  <si>
    <t>Ribes petraeum</t>
  </si>
  <si>
    <t>Ribes rubrum</t>
  </si>
  <si>
    <t>Ribes uva-crispa</t>
  </si>
  <si>
    <t>Ricinus communis</t>
  </si>
  <si>
    <t>Ridolfia segetum</t>
  </si>
  <si>
    <t>Robinia pseudoacacia</t>
  </si>
  <si>
    <t>Rochelia disperma</t>
  </si>
  <si>
    <t>Rochelia disperma subsp. retorta</t>
  </si>
  <si>
    <t>Roemeria hybrida</t>
  </si>
  <si>
    <t>Romulea bulbocodium</t>
  </si>
  <si>
    <t>Romulea columnae</t>
  </si>
  <si>
    <t>Romulea columnae subsp. assumptionis</t>
  </si>
  <si>
    <t>Romulea columnae subsp. columnae</t>
  </si>
  <si>
    <t>Romulea ramiflora</t>
  </si>
  <si>
    <t>Rorippa amphibia</t>
  </si>
  <si>
    <t>Rorippa aspera</t>
  </si>
  <si>
    <t>Rorippa aspera subsp. aspera</t>
  </si>
  <si>
    <t>Rorippa aspera subsp. praeterita</t>
  </si>
  <si>
    <t>Rorippa islandica</t>
  </si>
  <si>
    <t>Rorippa nasturtium-aquaticum</t>
  </si>
  <si>
    <t>Rorippa nasturtium-aquaticum subsp. microphylla</t>
  </si>
  <si>
    <t>Rorippa nasturtium-aquaticum subsp. nasturtium-aquaticum</t>
  </si>
  <si>
    <t>Rorippa pyrenaica</t>
  </si>
  <si>
    <t>Rorippa sylvestris</t>
  </si>
  <si>
    <t>Rosa agrestis</t>
  </si>
  <si>
    <t>Rosa arvensis</t>
  </si>
  <si>
    <t>Rosa canina</t>
  </si>
  <si>
    <t>Rosa canina subsp. canina</t>
  </si>
  <si>
    <t>Rosa canina subsp. dumetorum</t>
  </si>
  <si>
    <t>Rosa canina subsp. stylosa</t>
  </si>
  <si>
    <t>Rosa dumalis</t>
  </si>
  <si>
    <t>Rosa dumalis subsp. coriifolia</t>
  </si>
  <si>
    <t>Rosa dumalis subsp. vosagiaca</t>
  </si>
  <si>
    <t>Rosa elliptica</t>
  </si>
  <si>
    <t>Rosa glauca</t>
  </si>
  <si>
    <t>Rosa micrantha</t>
  </si>
  <si>
    <t>Rosa montana</t>
  </si>
  <si>
    <t>Rosa moschata</t>
  </si>
  <si>
    <t>Rosa pendulina</t>
  </si>
  <si>
    <t>Rosa pimpinellifolia</t>
  </si>
  <si>
    <t>Rosa pimpinellifolia subsp. myriacantha</t>
  </si>
  <si>
    <t>Rosa pimpinellifolia subsp. pimpinellifolia</t>
  </si>
  <si>
    <t>Rosa pouzinii</t>
  </si>
  <si>
    <t>Rosa rubiginosa</t>
  </si>
  <si>
    <t>Rosa sempervirens</t>
  </si>
  <si>
    <t>Rosa sicula</t>
  </si>
  <si>
    <t>Rosa tomentosa</t>
  </si>
  <si>
    <t>Rosa villosa</t>
  </si>
  <si>
    <t>Rosmarinus officinalis</t>
  </si>
  <si>
    <t>Rubia balearica</t>
  </si>
  <si>
    <t>Rubia peregrina</t>
  </si>
  <si>
    <t>Rubia peregrina subsp. longifolia</t>
  </si>
  <si>
    <t>Rubia peregrina subsp. peregrina</t>
  </si>
  <si>
    <t>Rubia tinctorum</t>
  </si>
  <si>
    <t>Rubus caesius</t>
  </si>
  <si>
    <t>Rubus canescens</t>
  </si>
  <si>
    <t>Rubus chaerophyllus</t>
  </si>
  <si>
    <t>Rubus chaerophyllus subsp. brachythyrsus</t>
  </si>
  <si>
    <t>Rubus fuscus</t>
  </si>
  <si>
    <t>Rubus godronii</t>
  </si>
  <si>
    <t>Rubus godronii subsp. amplistipulus</t>
  </si>
  <si>
    <t>Rubus gr. hirtus</t>
  </si>
  <si>
    <t>Rubus hirtus</t>
  </si>
  <si>
    <t>Rubus idaeus</t>
  </si>
  <si>
    <t>Rubus pedatifolius</t>
  </si>
  <si>
    <t>Rubus praecox</t>
  </si>
  <si>
    <t>Rubus saxatilis</t>
  </si>
  <si>
    <t>Rubus scaber</t>
  </si>
  <si>
    <t>Rubus serpens</t>
  </si>
  <si>
    <t>Rubus sulcatus</t>
  </si>
  <si>
    <t>Rubus ulmifolius</t>
  </si>
  <si>
    <t>Rubus vagabundus</t>
  </si>
  <si>
    <t>Rubus vigoi</t>
  </si>
  <si>
    <t>Rumex acetosa</t>
  </si>
  <si>
    <t>Rumex acetosa subsp. acetosa</t>
  </si>
  <si>
    <t>Rumex acetosa subsp. amplexicaulis</t>
  </si>
  <si>
    <t>Rumex acetosella</t>
  </si>
  <si>
    <t>Rumex acetosella subsp. acetosella</t>
  </si>
  <si>
    <t>Rumex acetosella subsp. angiocarpus</t>
  </si>
  <si>
    <t>Rumex aquitanicus</t>
  </si>
  <si>
    <t>Rumex bucephalophorus</t>
  </si>
  <si>
    <t>Rumex bucephalophorus subsp. aegeus</t>
  </si>
  <si>
    <t>Rumex bucephalophorus subsp. bucephalophorus</t>
  </si>
  <si>
    <t>Rumex bucephalophorus subsp. gallicus</t>
  </si>
  <si>
    <t>Rumex conglomeratus</t>
  </si>
  <si>
    <t>Rumex crispus</t>
  </si>
  <si>
    <t>Rumex cristatus</t>
  </si>
  <si>
    <t>Rumex hydrolapathum</t>
  </si>
  <si>
    <t>Rumex intermedius</t>
  </si>
  <si>
    <t>Rumex longifolius</t>
  </si>
  <si>
    <t>Rumex lunaria</t>
  </si>
  <si>
    <t>Rumex maritimus</t>
  </si>
  <si>
    <t>Rumex obtusifolius</t>
  </si>
  <si>
    <t>Rumex palustris</t>
  </si>
  <si>
    <t>Rumex patientia</t>
  </si>
  <si>
    <t>Rumex pseudoalpinus</t>
  </si>
  <si>
    <t>Rumex pulcher</t>
  </si>
  <si>
    <t>Rumex pulcher subsp. pulcher</t>
  </si>
  <si>
    <t>Rumex pulcher subsp. woodsii</t>
  </si>
  <si>
    <t>Rumex roseus</t>
  </si>
  <si>
    <t>Rumex sanguineus</t>
  </si>
  <si>
    <t>Rumex scutatus</t>
  </si>
  <si>
    <t>Rumex scutatus subsp. scutatus</t>
  </si>
  <si>
    <t>Rumex thyrsiflorus subsp. papillaris</t>
  </si>
  <si>
    <t>Ruppia cirrhosa</t>
  </si>
  <si>
    <t>Ruppia maritima</t>
  </si>
  <si>
    <t>Ruscus aculeatus</t>
  </si>
  <si>
    <t>Ruscus hypophyllum</t>
  </si>
  <si>
    <t>Ruta chalepensis</t>
  </si>
  <si>
    <t>Ruta chalepensis subsp. angustifolia</t>
  </si>
  <si>
    <t>Ruta chalepensis subsp. chalepensis</t>
  </si>
  <si>
    <t>Ruta graveolens</t>
  </si>
  <si>
    <t>Ruta montana</t>
  </si>
  <si>
    <t>Saccharum ravennae</t>
  </si>
  <si>
    <t>Saccharum spontaneum</t>
  </si>
  <si>
    <t>Sagina apetala</t>
  </si>
  <si>
    <t>Sagina apetala subsp. apetala</t>
  </si>
  <si>
    <t>Sagina apetala subsp. erecta</t>
  </si>
  <si>
    <t>Sagina maritima</t>
  </si>
  <si>
    <t>Sagina procumbens</t>
  </si>
  <si>
    <t>Sagina sabuletorum</t>
  </si>
  <si>
    <t>Sagina saginoides</t>
  </si>
  <si>
    <t>Sagina subulata</t>
  </si>
  <si>
    <t>Sagittaria sagittifolia</t>
  </si>
  <si>
    <t>Salicornia emerici</t>
  </si>
  <si>
    <t>Salicornia patula</t>
  </si>
  <si>
    <t>Salix alba</t>
  </si>
  <si>
    <t>Salix alba subsp. alba</t>
  </si>
  <si>
    <t>Salix alba subsp. vitellina</t>
  </si>
  <si>
    <t>Salix appendiculata</t>
  </si>
  <si>
    <t>Salix arbuscula</t>
  </si>
  <si>
    <t>Salix arbuscula subsp. foetida</t>
  </si>
  <si>
    <t>Salix atrocinerea</t>
  </si>
  <si>
    <t>Salix aurita</t>
  </si>
  <si>
    <t>Salix babylonica</t>
  </si>
  <si>
    <t>Salix canariensis</t>
  </si>
  <si>
    <t>Salix caprea</t>
  </si>
  <si>
    <t>Salix daphnoides</t>
  </si>
  <si>
    <t>Salix elaeagnos</t>
  </si>
  <si>
    <t>Salix elaeagnos subsp. angustifolia</t>
  </si>
  <si>
    <t>Salix fragilis</t>
  </si>
  <si>
    <t>Salix hastata</t>
  </si>
  <si>
    <t>Salix herbacea</t>
  </si>
  <si>
    <t>Salix lapponum</t>
  </si>
  <si>
    <t>Salix matsudana</t>
  </si>
  <si>
    <t>Salix myrsinifolia</t>
  </si>
  <si>
    <t>Salix pedicellata</t>
  </si>
  <si>
    <t>Salix pentandra</t>
  </si>
  <si>
    <t>Salix phylicifolia</t>
  </si>
  <si>
    <t>Salix phylicifolia subsp. bicolor</t>
  </si>
  <si>
    <t>Salix purpurea</t>
  </si>
  <si>
    <t>Salix pyrenaica</t>
  </si>
  <si>
    <t>Salix repens</t>
  </si>
  <si>
    <t>Salix reticulata</t>
  </si>
  <si>
    <t>Salix retusa</t>
  </si>
  <si>
    <t>Salix retusa subsp. retusa</t>
  </si>
  <si>
    <t>Salix salviifolia</t>
  </si>
  <si>
    <t>Salix tarraconensis</t>
  </si>
  <si>
    <t>Salix triandra</t>
  </si>
  <si>
    <t>Salix viminalis</t>
  </si>
  <si>
    <t>Salpichroa origanifolia</t>
  </si>
  <si>
    <t>Salsola genistoides</t>
  </si>
  <si>
    <t>Salsola kali</t>
  </si>
  <si>
    <t>Salsola kali subsp. kali</t>
  </si>
  <si>
    <t>Salsola kali subsp. ruthenica</t>
  </si>
  <si>
    <t>Salsola kali subsp. tragus</t>
  </si>
  <si>
    <t>Salsola oppositifolia</t>
  </si>
  <si>
    <t>Salsola soda</t>
  </si>
  <si>
    <t>Salsola vermiculata</t>
  </si>
  <si>
    <t>Salvia aethiopis</t>
  </si>
  <si>
    <t>Salvia argentea</t>
  </si>
  <si>
    <t>Salvia glutinosa</t>
  </si>
  <si>
    <t>Salvia microphylla</t>
  </si>
  <si>
    <t>Salvia officinalis</t>
  </si>
  <si>
    <t>Salvia officinalis subsp. lavandulifolia</t>
  </si>
  <si>
    <t>Salvia officinalis subsp. officinalis</t>
  </si>
  <si>
    <t>Salvia phlomoides</t>
  </si>
  <si>
    <t>Salvia phlomoides subsp. phlomoides</t>
  </si>
  <si>
    <t>Salvia pratensis</t>
  </si>
  <si>
    <t>Salvia pratensis subsp. pratensis</t>
  </si>
  <si>
    <t>Salvia sclarea</t>
  </si>
  <si>
    <t>Salvia sylvestris</t>
  </si>
  <si>
    <t>Salvia sylvestris subsp. valentina</t>
  </si>
  <si>
    <t>Salvia verbenaca</t>
  </si>
  <si>
    <t>Salvia verbenaca subsp. controversa</t>
  </si>
  <si>
    <t>Salvia verbenaca subsp. horminoides</t>
  </si>
  <si>
    <t>Salvia verbenaca subsp. verbenaca</t>
  </si>
  <si>
    <t>Salvia verticillata</t>
  </si>
  <si>
    <t>Salvia viridis</t>
  </si>
  <si>
    <t>Salvia viridis subsp. viridis</t>
  </si>
  <si>
    <t>Salvinia natans</t>
  </si>
  <si>
    <t>Sambucus ebulus</t>
  </si>
  <si>
    <t>Sambucus nigra</t>
  </si>
  <si>
    <t>Sambucus racemosa</t>
  </si>
  <si>
    <t>Samolus valerandi</t>
  </si>
  <si>
    <t>Sanguisorba ancistroides</t>
  </si>
  <si>
    <t>Sanguisorba ancistroides subsp. parviflora</t>
  </si>
  <si>
    <t>Sanguisorba minor</t>
  </si>
  <si>
    <t>Sanguisorba minor subsp. balearica</t>
  </si>
  <si>
    <t>Sanguisorba minor subsp. minor</t>
  </si>
  <si>
    <t>Sanguisorba minor subsp. rupicola</t>
  </si>
  <si>
    <t>Sanguisorba minor subsp. verrucosa</t>
  </si>
  <si>
    <t>Sanguisorba officinalis</t>
  </si>
  <si>
    <t>Sanguisorba officinalis subsp. officinalis</t>
  </si>
  <si>
    <t>Sanicula europaea</t>
  </si>
  <si>
    <t>Santolina chamaecyparissus</t>
  </si>
  <si>
    <t>Santolina chamaecyparissus subsp. chamaecyparissus</t>
  </si>
  <si>
    <t>Santolina chamaecyparissus subsp. magonica</t>
  </si>
  <si>
    <t>Santolina chamaecyparissus subsp. pecten</t>
  </si>
  <si>
    <t>Santolina chamaecyparissus subsp. squarrosa</t>
  </si>
  <si>
    <t>Saponaria bellidifolia</t>
  </si>
  <si>
    <t>Saponaria caespitosa</t>
  </si>
  <si>
    <t>Saponaria glutinosa</t>
  </si>
  <si>
    <t>Saponaria ocymoides</t>
  </si>
  <si>
    <t>Saponaria officinalis</t>
  </si>
  <si>
    <t>Sarcocapnos enneaphylla</t>
  </si>
  <si>
    <t>Sarcocapnos enneaphylla subsp. enneaphylla</t>
  </si>
  <si>
    <t>Sarcocapnos enneaphylla subsp. saetabensis</t>
  </si>
  <si>
    <t>Sarothamnus arboreus</t>
  </si>
  <si>
    <t>Sarothamnus arboreus subsp. catalaunicus</t>
  </si>
  <si>
    <t>Sarothamnus scoparius</t>
  </si>
  <si>
    <t>Sarothamnus scoparius subsp. reverchonii</t>
  </si>
  <si>
    <t>Sarothamnus scoparius subsp. scoparius</t>
  </si>
  <si>
    <t>Satureja acinos</t>
  </si>
  <si>
    <t>Satureja acinos subsp. acinos</t>
  </si>
  <si>
    <t>Satureja acinos subsp. meridionalis</t>
  </si>
  <si>
    <t>Satureja alpina</t>
  </si>
  <si>
    <t>Satureja barceloi</t>
  </si>
  <si>
    <t>Satureja calamintha</t>
  </si>
  <si>
    <t>Satureja calamintha subsp. ascendens</t>
  </si>
  <si>
    <t>Satureja calamintha subsp. glandulosa</t>
  </si>
  <si>
    <t>Satureja calamintha subsp. sylvatica</t>
  </si>
  <si>
    <t>Satureja cordata</t>
  </si>
  <si>
    <t>Satureja cordata subsp. filiformis</t>
  </si>
  <si>
    <t>Satureja cordata subsp. rodriguezii</t>
  </si>
  <si>
    <t>Satureja fruticosa</t>
  </si>
  <si>
    <t>Satureja fruticosa subsp. fruticosa</t>
  </si>
  <si>
    <t>Satureja graeca</t>
  </si>
  <si>
    <t>Satureja graeca subsp. graeca</t>
  </si>
  <si>
    <t>Satureja graeca subsp. nervosa</t>
  </si>
  <si>
    <t>Satureja grandiflora</t>
  </si>
  <si>
    <t>Satureja grandiflora subsp. grandiflora</t>
  </si>
  <si>
    <t>Satureja hortensis</t>
  </si>
  <si>
    <t>Satureja montana</t>
  </si>
  <si>
    <t>Satureja montana subsp. innota</t>
  </si>
  <si>
    <t>Satureja montana subsp. montana</t>
  </si>
  <si>
    <t>Satureja montana subsp. obovata</t>
  </si>
  <si>
    <t>Satureja rotundifolia</t>
  </si>
  <si>
    <t>Satureja rouyana</t>
  </si>
  <si>
    <t>Satureja vulgaris</t>
  </si>
  <si>
    <t>Satureja vulgaris subsp. vulgaris</t>
  </si>
  <si>
    <t>Saussurea alpina</t>
  </si>
  <si>
    <t>Saussurea alpina subsp. alpina</t>
  </si>
  <si>
    <t>Saxifraga aizoides</t>
  </si>
  <si>
    <t>Saxifraga androsacea</t>
  </si>
  <si>
    <t>Saxifraga aquatica</t>
  </si>
  <si>
    <t>Saxifraga aretioides</t>
  </si>
  <si>
    <t>Saxifraga aspera</t>
  </si>
  <si>
    <t>Saxifraga bryoides</t>
  </si>
  <si>
    <t>Saxifraga caesia</t>
  </si>
  <si>
    <t>Saxifraga callosa</t>
  </si>
  <si>
    <t>Saxifraga callosa subsp. catalaunica</t>
  </si>
  <si>
    <t>Saxifraga carpetana</t>
  </si>
  <si>
    <t>Saxifraga clusii</t>
  </si>
  <si>
    <t>Saxifraga clusii subsp. clusii</t>
  </si>
  <si>
    <t>Saxifraga corsica</t>
  </si>
  <si>
    <t>Saxifraga corsica subsp. cossoniana</t>
  </si>
  <si>
    <t>Saxifraga cuneifolia</t>
  </si>
  <si>
    <t>Saxifraga dichotoma</t>
  </si>
  <si>
    <t>Saxifraga dichotoma subsp. albarracinensis</t>
  </si>
  <si>
    <t>Saxifraga fragilis</t>
  </si>
  <si>
    <t>Saxifraga geranioides</t>
  </si>
  <si>
    <t>Saxifraga geranioides subsp. genesiana</t>
  </si>
  <si>
    <t>Saxifraga geranioides subsp. geranioides</t>
  </si>
  <si>
    <t>Saxifraga granulata</t>
  </si>
  <si>
    <t>Saxifraga granulata subsp. granulata</t>
  </si>
  <si>
    <t>Saxifraga hirsuta</t>
  </si>
  <si>
    <t>Saxifraga hypnoides</t>
  </si>
  <si>
    <t>Saxifraga hypnoides subsp. continentalis</t>
  </si>
  <si>
    <t>Saxifraga intricata</t>
  </si>
  <si>
    <t>Saxifraga latepetiolata</t>
  </si>
  <si>
    <t>Saxifraga longifolia</t>
  </si>
  <si>
    <t>Saxifraga longifolia subsp. longifolia</t>
  </si>
  <si>
    <t>Saxifraga media</t>
  </si>
  <si>
    <t>Saxifraga media subsp. media</t>
  </si>
  <si>
    <t>Saxifraga moncayensis</t>
  </si>
  <si>
    <t>Saxifraga moschata</t>
  </si>
  <si>
    <t>Saxifraga moschata subsp. fastigiata</t>
  </si>
  <si>
    <t>Saxifraga moschata subsp. moschata</t>
  </si>
  <si>
    <t>Saxifraga oppositifolia</t>
  </si>
  <si>
    <t>Saxifraga oppositifolia subsp. oppositifolia</t>
  </si>
  <si>
    <t>Saxifraga paniculata</t>
  </si>
  <si>
    <t>Saxifraga pentadactylis</t>
  </si>
  <si>
    <t>Saxifraga pentadactylis subsp. pentadactylis</t>
  </si>
  <si>
    <t>Saxifraga praetermissa</t>
  </si>
  <si>
    <t>Saxifraga pubescens</t>
  </si>
  <si>
    <t>Saxifraga pubescens subsp. iratiana</t>
  </si>
  <si>
    <t>Saxifraga pubescens subsp. pubescens</t>
  </si>
  <si>
    <t>Saxifraga retusa</t>
  </si>
  <si>
    <t>Saxifraga rotundifolia</t>
  </si>
  <si>
    <t>Saxifraga rotundifolia subsp. rotundifolia</t>
  </si>
  <si>
    <t>Saxifraga stellaris</t>
  </si>
  <si>
    <t>Saxifraga stellaris subsp. robusta</t>
  </si>
  <si>
    <t>Saxifraga stolonifera</t>
  </si>
  <si>
    <t>Saxifraga tridactylites</t>
  </si>
  <si>
    <t>Saxifraga tridactylites subsp. adscendens</t>
  </si>
  <si>
    <t>Saxifraga tridactylites subsp. tridactylites</t>
  </si>
  <si>
    <t>Saxifraga umbrosa</t>
  </si>
  <si>
    <t>Saxifraga vayredana</t>
  </si>
  <si>
    <t>Saxifraga x cadevallii</t>
  </si>
  <si>
    <t>Scabiosa atropurpurea</t>
  </si>
  <si>
    <t>Scabiosa columbaria</t>
  </si>
  <si>
    <t>Scabiosa columbaria subsp. cinerea</t>
  </si>
  <si>
    <t>Scabiosa columbaria subsp. columbaria</t>
  </si>
  <si>
    <t>Scabiosa columbaria subsp. tomentosa</t>
  </si>
  <si>
    <t>Scabiosa crenata</t>
  </si>
  <si>
    <t>Scabiosa crenata subsp. pulsatilloides</t>
  </si>
  <si>
    <t>Scabiosa cretica</t>
  </si>
  <si>
    <t>Scabiosa cretica subsp. cretica</t>
  </si>
  <si>
    <t>Scabiosa graminifolia</t>
  </si>
  <si>
    <t>Scabiosa saxatilis</t>
  </si>
  <si>
    <t>Scabiosa sicula</t>
  </si>
  <si>
    <t>Scabiosa stellata</t>
  </si>
  <si>
    <t>Scabiosa stellata subsp. simplex</t>
  </si>
  <si>
    <t>Scabiosa stellata subsp. stellata</t>
  </si>
  <si>
    <t>Scandix australis</t>
  </si>
  <si>
    <t>Scandix pecten-veneris</t>
  </si>
  <si>
    <t>Scandix pecten-veneris subsp. hispanica</t>
  </si>
  <si>
    <t>Scandix pecten-veneris subsp. pecten-veneris</t>
  </si>
  <si>
    <t>Scandix stellata</t>
  </si>
  <si>
    <t>Scandix stellata subsp. velutina</t>
  </si>
  <si>
    <t>Schinus molle</t>
  </si>
  <si>
    <t>Schismus barbatus</t>
  </si>
  <si>
    <t>Schismus barbatus subsp. barbatus</t>
  </si>
  <si>
    <t>Schismus barbatus subsp. perennis</t>
  </si>
  <si>
    <t>Schkuhria pinnata</t>
  </si>
  <si>
    <t>Schoenus nigricans</t>
  </si>
  <si>
    <t>Scilla autumnalis</t>
  </si>
  <si>
    <t>Scilla hyacinthoides</t>
  </si>
  <si>
    <t>Scilla lilio-hyacinthus</t>
  </si>
  <si>
    <t>Scilla numidica</t>
  </si>
  <si>
    <t>Scilla obtusifolia</t>
  </si>
  <si>
    <t>Scilla obtusifolia subsp. intermedia</t>
  </si>
  <si>
    <t>Scilla peruviana</t>
  </si>
  <si>
    <t>Scilla verna</t>
  </si>
  <si>
    <t>Scirpus cernuus</t>
  </si>
  <si>
    <t>Scirpus cespitosus</t>
  </si>
  <si>
    <t>Scirpus cespitosus subsp. cespitosus</t>
  </si>
  <si>
    <t>Scirpus holoschoenus</t>
  </si>
  <si>
    <t>Scirpus lacustris</t>
  </si>
  <si>
    <t>Scirpus lacustris subsp. lacustris</t>
  </si>
  <si>
    <t>Scirpus lacustris subsp. tabernaemontani</t>
  </si>
  <si>
    <t>Scirpus litoralis</t>
  </si>
  <si>
    <t>Scirpus maritimus</t>
  </si>
  <si>
    <t>Scirpus mucronatus</t>
  </si>
  <si>
    <t>Scirpus pungens</t>
  </si>
  <si>
    <t>Scirpus setaceus</t>
  </si>
  <si>
    <t>Scirpus supinus</t>
  </si>
  <si>
    <t>Scirpus sylvaticus</t>
  </si>
  <si>
    <t>Scleranthus annuus</t>
  </si>
  <si>
    <t>Scleranthus annuus subsp. annuus</t>
  </si>
  <si>
    <t>Scleranthus annuus subsp. delortii</t>
  </si>
  <si>
    <t>Scleranthus annuus subsp. polycarpos</t>
  </si>
  <si>
    <t>Scleranthus annuus subsp. verticillatus</t>
  </si>
  <si>
    <t>Scleranthus perennis</t>
  </si>
  <si>
    <t>Scleranthus perennis subsp. perennis</t>
  </si>
  <si>
    <t>Scleranthus perennis subsp. polycnemoides</t>
  </si>
  <si>
    <t>Scleranthus uncinatus</t>
  </si>
  <si>
    <t>Sclerochloa dura</t>
  </si>
  <si>
    <t>Scolymus grandiflorus</t>
  </si>
  <si>
    <t>Scolymus hispanicus</t>
  </si>
  <si>
    <t>Scolymus maculatus</t>
  </si>
  <si>
    <t>Scorpiurus muricatus</t>
  </si>
  <si>
    <t>Scorpiurus muricatus subsp. subvillosus</t>
  </si>
  <si>
    <t>Scorpiurus muricatus subsp. sulcatus</t>
  </si>
  <si>
    <t>Scorzonera angustifolia</t>
  </si>
  <si>
    <t>Scorzonera aristata</t>
  </si>
  <si>
    <t>Scorzonera baetica</t>
  </si>
  <si>
    <t>Scorzonera hirsuta</t>
  </si>
  <si>
    <t>Scorzonera hispanica</t>
  </si>
  <si>
    <t>Scorzonera hispanica subsp. crispatula</t>
  </si>
  <si>
    <t>Scorzonera hispanica subsp. glastifolia</t>
  </si>
  <si>
    <t>Scorzonera humilis</t>
  </si>
  <si>
    <t>Scorzonera laciniata</t>
  </si>
  <si>
    <t>Scrophularia alpestris</t>
  </si>
  <si>
    <t>Scrophularia auriculata</t>
  </si>
  <si>
    <t>Scrophularia auriculata subsp. auriculata</t>
  </si>
  <si>
    <t>Scrophularia auriculata subsp. pseudoauriculata</t>
  </si>
  <si>
    <t>Scrophularia canina</t>
  </si>
  <si>
    <t>Scrophularia canina subsp. canina</t>
  </si>
  <si>
    <t>Scrophularia canina subsp. crithmifolia</t>
  </si>
  <si>
    <t>Scrophularia canina subsp. frutescens</t>
  </si>
  <si>
    <t>Scrophularia canina subsp. ramosissima</t>
  </si>
  <si>
    <t>Scrophularia glabrata</t>
  </si>
  <si>
    <t>Scrophularia nodosa</t>
  </si>
  <si>
    <t>Scrophularia peregrina</t>
  </si>
  <si>
    <t>Scrophularia pyrenaica</t>
  </si>
  <si>
    <t>Scrophularia sambucifolia subsp. sambucifolia</t>
  </si>
  <si>
    <t>Scrophularia tanacetifolia</t>
  </si>
  <si>
    <t>Scutellaria alpina</t>
  </si>
  <si>
    <t>Scutellaria balearica</t>
  </si>
  <si>
    <t>Scutellaria galericulata</t>
  </si>
  <si>
    <t>Scutellaria minor</t>
  </si>
  <si>
    <t>Secale cereale</t>
  </si>
  <si>
    <t>Secale montanum</t>
  </si>
  <si>
    <t>Sechium edule</t>
  </si>
  <si>
    <t>Sedum acre</t>
  </si>
  <si>
    <t>Sedum album</t>
  </si>
  <si>
    <t>Sedum album subsp. album</t>
  </si>
  <si>
    <t>Sedum alpestre</t>
  </si>
  <si>
    <t>Sedum amplexicaule</t>
  </si>
  <si>
    <t>Sedum andegavense</t>
  </si>
  <si>
    <t>Sedum anglicum</t>
  </si>
  <si>
    <t>Sedum anglicum subsp. anglicum</t>
  </si>
  <si>
    <t>Sedum anglicum subsp. pyrenaicum</t>
  </si>
  <si>
    <t>Sedum annuum</t>
  </si>
  <si>
    <t>Sedum atratum</t>
  </si>
  <si>
    <t>Sedum atratum subsp. atratum</t>
  </si>
  <si>
    <t>Sedum brevifolium</t>
  </si>
  <si>
    <t>Sedum caespitosum</t>
  </si>
  <si>
    <t>Sedum cepaea</t>
  </si>
  <si>
    <t>Sedum dasyphyllum</t>
  </si>
  <si>
    <t>Sedum hirsutum</t>
  </si>
  <si>
    <t>Sedum rosea</t>
  </si>
  <si>
    <t>Sedum rubens</t>
  </si>
  <si>
    <t>Sedum rupestre</t>
  </si>
  <si>
    <t>Sedum rupestre subsp. elegans</t>
  </si>
  <si>
    <t>Sedum rupestre subsp. montanum</t>
  </si>
  <si>
    <t>Sedum rupestre subsp. reflexum</t>
  </si>
  <si>
    <t>Sedum sediforme</t>
  </si>
  <si>
    <t>Sedum stellatum</t>
  </si>
  <si>
    <t>Sedum telephium</t>
  </si>
  <si>
    <t>Sedum telephium subsp. fabaria</t>
  </si>
  <si>
    <t>Sedum telephium subsp. maximum</t>
  </si>
  <si>
    <t>Sedum villosum</t>
  </si>
  <si>
    <t>Sedum villosum subsp. villosum</t>
  </si>
  <si>
    <t>Selaginella denticulata</t>
  </si>
  <si>
    <t>Selaginella selaginoides</t>
  </si>
  <si>
    <t>Selinum pyrenaeum</t>
  </si>
  <si>
    <t>Sempervivum arachnoideum</t>
  </si>
  <si>
    <t>Sempervivum montanum</t>
  </si>
  <si>
    <t>Sempervivum montanum subsp. montanum</t>
  </si>
  <si>
    <t>Sempervivum tectorum</t>
  </si>
  <si>
    <t>Sempervivum tectorum subsp. alpinum</t>
  </si>
  <si>
    <t>Sempervivum tectorum subsp. tectorum</t>
  </si>
  <si>
    <t>Senecio adonidifolius</t>
  </si>
  <si>
    <t>Senecio angulatus</t>
  </si>
  <si>
    <t>Senecio aquaticus</t>
  </si>
  <si>
    <t>Senecio aquaticus subsp. aquaticus</t>
  </si>
  <si>
    <t>Senecio aquaticus subsp. erraticus</t>
  </si>
  <si>
    <t>Senecio auricula</t>
  </si>
  <si>
    <t>Senecio carpetanus</t>
  </si>
  <si>
    <t>Senecio cineraria</t>
  </si>
  <si>
    <t>Senecio cineraria subsp. cineraria</t>
  </si>
  <si>
    <t>Senecio doria</t>
  </si>
  <si>
    <t>Senecio doria subsp. doria</t>
  </si>
  <si>
    <t>Senecio doronicum</t>
  </si>
  <si>
    <t>Senecio doronicum subsp. doronicum</t>
  </si>
  <si>
    <t>Senecio doronicum subsp. gerardii</t>
  </si>
  <si>
    <t>Senecio doronicum subsp. lagascanus</t>
  </si>
  <si>
    <t>Senecio erucifolius</t>
  </si>
  <si>
    <t>Senecio gallicus</t>
  </si>
  <si>
    <t>Senecio helenitis</t>
  </si>
  <si>
    <t>Senecio helenitis subsp. helenitis</t>
  </si>
  <si>
    <t>Senecio helenitis subsp. macrochaetus</t>
  </si>
  <si>
    <t>Senecio inaequidens</t>
  </si>
  <si>
    <t>Senecio jacobaea</t>
  </si>
  <si>
    <t>Senecio laderoi</t>
  </si>
  <si>
    <t>Senecio leucanthemifolius</t>
  </si>
  <si>
    <t>Senecio leucanthemifolius subsp. crassifolius</t>
  </si>
  <si>
    <t>Senecio leucanthemifolius subsp. rodriguezii</t>
  </si>
  <si>
    <t>Senecio leucophyllus</t>
  </si>
  <si>
    <t>Senecio lineatus</t>
  </si>
  <si>
    <t>Senecio lividus</t>
  </si>
  <si>
    <t>Senecio malacitanus</t>
  </si>
  <si>
    <t>Senecio mandraliscae</t>
  </si>
  <si>
    <t>Senecio mikanioides</t>
  </si>
  <si>
    <t>Senecio minutus</t>
  </si>
  <si>
    <t>Senecio pterophorus</t>
  </si>
  <si>
    <t>Senecio pyrenaicus</t>
  </si>
  <si>
    <t>Senecio pyrenaicus subsp. pyrenaicus</t>
  </si>
  <si>
    <t>Senecio sylvaticus</t>
  </si>
  <si>
    <t>Senecio tamoides</t>
  </si>
  <si>
    <t>Senecio viscosus</t>
  </si>
  <si>
    <t>Senecio vulgaris</t>
  </si>
  <si>
    <t>Senna corymbosa</t>
  </si>
  <si>
    <t>Sequoia sempervirens</t>
  </si>
  <si>
    <t>Sequoiadendron giganteum</t>
  </si>
  <si>
    <t>Serapias cordigera</t>
  </si>
  <si>
    <t>Serapias lingua</t>
  </si>
  <si>
    <t>Serapias nurrica</t>
  </si>
  <si>
    <t>Serapias parviflora</t>
  </si>
  <si>
    <t>Serapias vomeracea</t>
  </si>
  <si>
    <t>Serratula flavescens</t>
  </si>
  <si>
    <t>Serratula flavescens subsp. leucantha</t>
  </si>
  <si>
    <t>Serratula nudicaulis</t>
  </si>
  <si>
    <t>Serratula pinnatifida</t>
  </si>
  <si>
    <t>Serratula tinctoria</t>
  </si>
  <si>
    <t>Serratula tinctoria subsp. macrocephala</t>
  </si>
  <si>
    <t>Serratula tinctoria subsp. tinctoria</t>
  </si>
  <si>
    <t>Sesamoides interrupta</t>
  </si>
  <si>
    <t>Sesamoides purpurascens</t>
  </si>
  <si>
    <t>Sesamoides purpurascens subsp. pinetorum</t>
  </si>
  <si>
    <t>Sesamoides purpurascens subsp. purpurascens</t>
  </si>
  <si>
    <t>Seseli annuum</t>
  </si>
  <si>
    <t>Seseli annuum subsp. annuum</t>
  </si>
  <si>
    <t>Seseli elatum</t>
  </si>
  <si>
    <t>Seseli elatum subsp. elatum</t>
  </si>
  <si>
    <t>Seseli elatum subsp. farrenyii</t>
  </si>
  <si>
    <t>Seseli libanotis</t>
  </si>
  <si>
    <t>Seseli libanotis subsp. pyrenaicum</t>
  </si>
  <si>
    <t>Seseli montanum</t>
  </si>
  <si>
    <t>Seseli montanum subsp. granatense</t>
  </si>
  <si>
    <t>Seseli montanum subsp. montanum</t>
  </si>
  <si>
    <t>Seseli montanum subsp. nanum</t>
  </si>
  <si>
    <t>Seseli peucedanoides</t>
  </si>
  <si>
    <t>Seseli tortuosum</t>
  </si>
  <si>
    <t>Sesleria coerulea</t>
  </si>
  <si>
    <t>Sesleria coerulea subsp. coerulea</t>
  </si>
  <si>
    <t>Sesleria insularis</t>
  </si>
  <si>
    <t>Setaria italica</t>
  </si>
  <si>
    <t>Setaria parviflora</t>
  </si>
  <si>
    <t>Setaria pumila</t>
  </si>
  <si>
    <t>Setaria verticillata</t>
  </si>
  <si>
    <t>Setaria verticillata subsp. aparine</t>
  </si>
  <si>
    <t>Setaria verticillata subsp. verticillata</t>
  </si>
  <si>
    <t>Setaria viridis</t>
  </si>
  <si>
    <t>Sherardia arvensis</t>
  </si>
  <si>
    <t>Sibbaldia procumbens</t>
  </si>
  <si>
    <t>Sibthorpia africana</t>
  </si>
  <si>
    <t>Sicyos angulatus</t>
  </si>
  <si>
    <t>Sida rhombifolia</t>
  </si>
  <si>
    <t>Sideritis barbellata</t>
  </si>
  <si>
    <t>Sideritis fernandez-casasii</t>
  </si>
  <si>
    <t>Sideritis hirsuta</t>
  </si>
  <si>
    <t>Sideritis hirsuta subsp. bubanii</t>
  </si>
  <si>
    <t>Sideritis hirsuta subsp. emporitana</t>
  </si>
  <si>
    <t>Sideritis hirsuta subsp. hirsuta</t>
  </si>
  <si>
    <t>Sideritis hyssopifolia</t>
  </si>
  <si>
    <t>Sideritis hyssopifolia subsp. aranensis</t>
  </si>
  <si>
    <t>Sideritis hyssopifolia subsp. caureliana</t>
  </si>
  <si>
    <t>Sideritis hyssopifolia subsp. hyssopifolia</t>
  </si>
  <si>
    <t>Sideritis incana</t>
  </si>
  <si>
    <t>Sideritis incana subsp. glauca</t>
  </si>
  <si>
    <t>Sideritis incana subsp. incana</t>
  </si>
  <si>
    <t>Sideritis leucantha</t>
  </si>
  <si>
    <t>Sideritis leucantha subsp. leucantha</t>
  </si>
  <si>
    <t>Sideritis leucantha subsp. murgetana</t>
  </si>
  <si>
    <t>Sideritis montana</t>
  </si>
  <si>
    <t>Sideritis montana subsp. ebracteata</t>
  </si>
  <si>
    <t>Sideritis pungens</t>
  </si>
  <si>
    <t>Sideritis romana</t>
  </si>
  <si>
    <t>Sideritis romana subsp. romana</t>
  </si>
  <si>
    <t>Sideritis scordioides</t>
  </si>
  <si>
    <t>Sideritis spinulosa</t>
  </si>
  <si>
    <t>Sideritis spinulosa subsp. ilicifolia</t>
  </si>
  <si>
    <t>Sideritis spinulosa subsp. spinulosa</t>
  </si>
  <si>
    <t>Sideritis tragoriganum</t>
  </si>
  <si>
    <t>Silaum silaus</t>
  </si>
  <si>
    <t>Silene acaulis</t>
  </si>
  <si>
    <t>Silene almolae</t>
  </si>
  <si>
    <t>Silene bellidifolia</t>
  </si>
  <si>
    <t>Silene borderei</t>
  </si>
  <si>
    <t>Silene ciliata</t>
  </si>
  <si>
    <t>Silene colorata</t>
  </si>
  <si>
    <t>Silene conica</t>
  </si>
  <si>
    <t>Silene conica subsp. conica</t>
  </si>
  <si>
    <t>Silene conoidea</t>
  </si>
  <si>
    <t>Silene cretica</t>
  </si>
  <si>
    <t>Silene decipiens</t>
  </si>
  <si>
    <t>Silene dichotoma</t>
  </si>
  <si>
    <t>Silene diclinis</t>
  </si>
  <si>
    <t>Silene dioica</t>
  </si>
  <si>
    <t>Silene disticha</t>
  </si>
  <si>
    <t>Silene gallica</t>
  </si>
  <si>
    <t>Silene inaperta</t>
  </si>
  <si>
    <t>Silene inaperta subsp. inaperta</t>
  </si>
  <si>
    <t>Silene italica</t>
  </si>
  <si>
    <t>Silene italica subsp. hifacensis</t>
  </si>
  <si>
    <t>Silene italica subsp. italica</t>
  </si>
  <si>
    <t>Silene italica subsp. nemoralis</t>
  </si>
  <si>
    <t>Silene italica subsp. nevadensis</t>
  </si>
  <si>
    <t>Silene italica subsp. sennenii</t>
  </si>
  <si>
    <t>Silene laeta</t>
  </si>
  <si>
    <t>Silene latifolia</t>
  </si>
  <si>
    <t>Silene latifolia subsp. alba</t>
  </si>
  <si>
    <t>Silene latifolia subsp. latifolia</t>
  </si>
  <si>
    <t>Silene legionensis</t>
  </si>
  <si>
    <t>Silene littorea</t>
  </si>
  <si>
    <t>Silene littorea subsp. littorea</t>
  </si>
  <si>
    <t>Silene littorea subsp. nana</t>
  </si>
  <si>
    <t>Silene micropetala</t>
  </si>
  <si>
    <t>Silene mollissima</t>
  </si>
  <si>
    <t>Silene mollissima subsp. mollissima</t>
  </si>
  <si>
    <t>Silene muscipula</t>
  </si>
  <si>
    <t>Silene niceensis</t>
  </si>
  <si>
    <t>Silene nocturna</t>
  </si>
  <si>
    <t>Silene nocturna subsp. neglecta</t>
  </si>
  <si>
    <t>Silene nocturna subsp. nocturna</t>
  </si>
  <si>
    <t>Silene nutans</t>
  </si>
  <si>
    <t>Silene obtusifolia</t>
  </si>
  <si>
    <t>Silene oropediorum</t>
  </si>
  <si>
    <t>Silene otites</t>
  </si>
  <si>
    <t>Silene otites subsp. otites</t>
  </si>
  <si>
    <t>Silene pendula</t>
  </si>
  <si>
    <t>Silene portensis</t>
  </si>
  <si>
    <t>Silene psammitis</t>
  </si>
  <si>
    <t>Silene psammitis subsp. lasiostyla</t>
  </si>
  <si>
    <t>Silene pseudoatocion</t>
  </si>
  <si>
    <t>Silene ramosissima</t>
  </si>
  <si>
    <t>Silene rubella</t>
  </si>
  <si>
    <t>Silene rubella subsp. segetalis</t>
  </si>
  <si>
    <t>Silene rupestris</t>
  </si>
  <si>
    <t>Silene saxifraga</t>
  </si>
  <si>
    <t>Silene scabriflora</t>
  </si>
  <si>
    <t>Silene scabriflora subsp. scabriflora</t>
  </si>
  <si>
    <t>Silene sclerocarpa</t>
  </si>
  <si>
    <t>Silene secundiflora</t>
  </si>
  <si>
    <t>Silene sedoides</t>
  </si>
  <si>
    <t>Silene sericea</t>
  </si>
  <si>
    <t>Silene stricta</t>
  </si>
  <si>
    <t>Silene tridentata</t>
  </si>
  <si>
    <t>Silene viridiflora</t>
  </si>
  <si>
    <t>Silene vulgaris</t>
  </si>
  <si>
    <t>Silene vulgaris subsp. prostrata</t>
  </si>
  <si>
    <t>Silene vulgaris subsp. vulgaris</t>
  </si>
  <si>
    <t>Silybum eburneum</t>
  </si>
  <si>
    <t>Silybum marianum</t>
  </si>
  <si>
    <t>Simethis mattiazzi</t>
  </si>
  <si>
    <t>Sinapis alba</t>
  </si>
  <si>
    <t>Sinapis alba subsp. alba</t>
  </si>
  <si>
    <t>Sinapis alba subsp. dissecta</t>
  </si>
  <si>
    <t>Sinapis alba subsp. mairei</t>
  </si>
  <si>
    <t>Sinapis arvensis</t>
  </si>
  <si>
    <t>Sinapis flexuosa</t>
  </si>
  <si>
    <t>Sison amomum</t>
  </si>
  <si>
    <t>Sisymbrium altissimum</t>
  </si>
  <si>
    <t>Sisymbrium assoanum</t>
  </si>
  <si>
    <t>Sisymbrium austriacum</t>
  </si>
  <si>
    <t>Sisymbrium austriacum subsp. chrysanthum</t>
  </si>
  <si>
    <t>Sisymbrium austriacum subsp. contortum</t>
  </si>
  <si>
    <t>Sisymbrium austriacum subsp. hispanicum</t>
  </si>
  <si>
    <t>Sisymbrium crassifolium</t>
  </si>
  <si>
    <t>Sisymbrium crassifolium subsp. arundanum</t>
  </si>
  <si>
    <t>Sisymbrium crassifolium subsp. crassifolium</t>
  </si>
  <si>
    <t>Sisymbrium crassifolium subsp. laxiflorum</t>
  </si>
  <si>
    <t>Sisymbrium erysimoides</t>
  </si>
  <si>
    <t>Sisymbrium irio</t>
  </si>
  <si>
    <t>Sisymbrium officinale</t>
  </si>
  <si>
    <t>Sisymbrium orientale</t>
  </si>
  <si>
    <t>Sisymbrium orientale subsp. macroloma</t>
  </si>
  <si>
    <t>Sisymbrium orientale subsp. orientale</t>
  </si>
  <si>
    <t>Sisymbrium runcinatum</t>
  </si>
  <si>
    <t>Sisyrinchium platense</t>
  </si>
  <si>
    <t>Sium latifolium</t>
  </si>
  <si>
    <t>Smilax aspera</t>
  </si>
  <si>
    <t>Smyrnium olusatrum</t>
  </si>
  <si>
    <t>Solanum bonariense</t>
  </si>
  <si>
    <t>Solanum carolinense</t>
  </si>
  <si>
    <t>Solanum chenopodioides</t>
  </si>
  <si>
    <t>Solanum chrysotrichum</t>
  </si>
  <si>
    <t>Solanum dulcamara</t>
  </si>
  <si>
    <t>Solanum elaeagnifolium</t>
  </si>
  <si>
    <t>Solanum linnaeanum</t>
  </si>
  <si>
    <t>Solanum lycopersicum</t>
  </si>
  <si>
    <t>Solanum melongena</t>
  </si>
  <si>
    <t>Solanum nigrum</t>
  </si>
  <si>
    <t>Solanum nigrum subsp. miniatum</t>
  </si>
  <si>
    <t>Solanum nigrum subsp. nigrum</t>
  </si>
  <si>
    <t>Solanum nitidibaccatum</t>
  </si>
  <si>
    <t>Solanum rostratum</t>
  </si>
  <si>
    <t>Solanum sisymbriifolium</t>
  </si>
  <si>
    <t>Solanum tuberosum</t>
  </si>
  <si>
    <t>Solanum vespertilio</t>
  </si>
  <si>
    <t>Soldanella alpina</t>
  </si>
  <si>
    <t>Soldanella alpina subsp. alpina</t>
  </si>
  <si>
    <t>Soleirolia soleirolii</t>
  </si>
  <si>
    <t>Solenopsis laurentia</t>
  </si>
  <si>
    <t>Solenopsis laurentia subsp. balearica</t>
  </si>
  <si>
    <t>Solenopsis laurentia subsp. laurentia</t>
  </si>
  <si>
    <t>Solidago canadensis</t>
  </si>
  <si>
    <t>Solidago canadensis subsp. altissima</t>
  </si>
  <si>
    <t>Solidago canadensis subsp. canadensis</t>
  </si>
  <si>
    <t>Solidago virgaurea</t>
  </si>
  <si>
    <t>Solidago virgaurea subsp. minuta</t>
  </si>
  <si>
    <t>Solidago virgaurea subsp. virgaurea</t>
  </si>
  <si>
    <t>Soliva stolonifera</t>
  </si>
  <si>
    <t>Sonchus arvensis</t>
  </si>
  <si>
    <t>Sonchus arvensis subsp. arvensis</t>
  </si>
  <si>
    <t>Sonchus asper</t>
  </si>
  <si>
    <t>Sonchus asper subsp. asper</t>
  </si>
  <si>
    <t>Sonchus asper subsp. glaucescens</t>
  </si>
  <si>
    <t>Sonchus crassifolius</t>
  </si>
  <si>
    <t>Sonchus maritimus</t>
  </si>
  <si>
    <t>Sonchus maritimus subsp. aquatilis</t>
  </si>
  <si>
    <t>Sonchus maritimus subsp. maritimus</t>
  </si>
  <si>
    <t>Sonchus oleraceus</t>
  </si>
  <si>
    <t>Sonchus radicatus</t>
  </si>
  <si>
    <t>Sonchus tenerrimus</t>
  </si>
  <si>
    <t>Sonchus tenerrimus var. pectinatus</t>
  </si>
  <si>
    <t>Sonchus tenerrimus var. tenerrimus</t>
  </si>
  <si>
    <t>Sophora japonica</t>
  </si>
  <si>
    <t>Sorbus aria</t>
  </si>
  <si>
    <t>Sorbus aria subsp. aria</t>
  </si>
  <si>
    <t>Sorbus aria subsp. mougeotii</t>
  </si>
  <si>
    <t>Sorbus aucuparia</t>
  </si>
  <si>
    <t>Sorbus chamaemespilus</t>
  </si>
  <si>
    <t>Sorbus domestica</t>
  </si>
  <si>
    <t>Sorbus torminalis</t>
  </si>
  <si>
    <t>Sorghum bicolor</t>
  </si>
  <si>
    <t>Sorghum halepense</t>
  </si>
  <si>
    <t>Sparganium angustifolium</t>
  </si>
  <si>
    <t>Sparganium emersum</t>
  </si>
  <si>
    <t>Sparganium erectum</t>
  </si>
  <si>
    <t>Sparganium erectum subsp. erectum</t>
  </si>
  <si>
    <t>Sparganium erectum subsp. microcarpum</t>
  </si>
  <si>
    <t>Sparganium erectum subsp. neglectum</t>
  </si>
  <si>
    <t>Spartina densiflora</t>
  </si>
  <si>
    <t>Spartina versicolor</t>
  </si>
  <si>
    <t>Spartium junceum</t>
  </si>
  <si>
    <t>Spergula arvensis</t>
  </si>
  <si>
    <t>Spergula fallax</t>
  </si>
  <si>
    <t>Spergula morisonii</t>
  </si>
  <si>
    <t>Spergula pentandra</t>
  </si>
  <si>
    <t>Spergularia diandra</t>
  </si>
  <si>
    <t>Spergularia marina</t>
  </si>
  <si>
    <t>Spergularia media</t>
  </si>
  <si>
    <t>Spergularia purpurea</t>
  </si>
  <si>
    <t>Spergularia rubra</t>
  </si>
  <si>
    <t>Spergularia rubra subsp. atheniensis</t>
  </si>
  <si>
    <t>Spergularia rubra subsp. heldreichii</t>
  </si>
  <si>
    <t>Spergularia rubra subsp. nicaeensis</t>
  </si>
  <si>
    <t>Spergularia rubra subsp. rubra</t>
  </si>
  <si>
    <t>Spergularia segetalis</t>
  </si>
  <si>
    <t>Spergularia tangerina</t>
  </si>
  <si>
    <t>Sphenopus divaricatus</t>
  </si>
  <si>
    <t>Spinacia oleracea</t>
  </si>
  <si>
    <t>Spiraea cantonensis</t>
  </si>
  <si>
    <t>Spiraea cantoniensis</t>
  </si>
  <si>
    <t>Spiraea crenata</t>
  </si>
  <si>
    <t>Spiranthes aestivalis</t>
  </si>
  <si>
    <t>Spiranthes spiralis</t>
  </si>
  <si>
    <t>Spirodela polyrhiza</t>
  </si>
  <si>
    <t>Sporobolus cryptandrus</t>
  </si>
  <si>
    <t>Sporobolus indicus</t>
  </si>
  <si>
    <t>Sporobolus pungens</t>
  </si>
  <si>
    <t>Stachys alopecuros</t>
  </si>
  <si>
    <t>Stachys alpina</t>
  </si>
  <si>
    <t>Stachys annua</t>
  </si>
  <si>
    <t>Stachys arvensis</t>
  </si>
  <si>
    <t>Stachys brachyclada</t>
  </si>
  <si>
    <t>Stachys byzantina</t>
  </si>
  <si>
    <t>Stachys germanica</t>
  </si>
  <si>
    <t>Stachys germanica subsp. germanica</t>
  </si>
  <si>
    <t>Stachys germanica subsp. italica</t>
  </si>
  <si>
    <t>Stachys heraclea</t>
  </si>
  <si>
    <t>Stachys maritima</t>
  </si>
  <si>
    <t>Stachys ocymastrum</t>
  </si>
  <si>
    <t>Stachys officinalis</t>
  </si>
  <si>
    <t>Stachys palustris</t>
  </si>
  <si>
    <t>Stachys recta</t>
  </si>
  <si>
    <t>Stachys sylvatica</t>
  </si>
  <si>
    <t>Staehelina dubia</t>
  </si>
  <si>
    <t>Stellaria alsine</t>
  </si>
  <si>
    <t>Stellaria graminea</t>
  </si>
  <si>
    <t>Stellaria holostea</t>
  </si>
  <si>
    <t>Stellaria media</t>
  </si>
  <si>
    <t>Stellaria media subsp. major</t>
  </si>
  <si>
    <t>Stellaria media subsp. media</t>
  </si>
  <si>
    <t>Stellaria media subsp. pallida</t>
  </si>
  <si>
    <t>Stellaria nemorum</t>
  </si>
  <si>
    <t>Stellaria nemorum subsp. montana</t>
  </si>
  <si>
    <t>Stellaria nemorum subsp. nemorum</t>
  </si>
  <si>
    <t>Stenotaphrum secundatum</t>
  </si>
  <si>
    <t>Sternbergia colchiciflora</t>
  </si>
  <si>
    <t>Sternbergia lutea</t>
  </si>
  <si>
    <t>Stevia rebaudiana</t>
  </si>
  <si>
    <t>Stipa ambigua</t>
  </si>
  <si>
    <t>Stipa barbata</t>
  </si>
  <si>
    <t>Stipa brachychaeta</t>
  </si>
  <si>
    <t>Stipa bromoides</t>
  </si>
  <si>
    <t>Stipa capensis</t>
  </si>
  <si>
    <t>Stipa capillata</t>
  </si>
  <si>
    <t>Stipa caudata</t>
  </si>
  <si>
    <t>Stipa lagascae</t>
  </si>
  <si>
    <t>Stipa neesiana</t>
  </si>
  <si>
    <t>Stipa offneri</t>
  </si>
  <si>
    <t>Stipa papposa</t>
  </si>
  <si>
    <t>Stipa parviflora</t>
  </si>
  <si>
    <t>Stipa pennata</t>
  </si>
  <si>
    <t>Stipa pennata subsp. dasyvaginata</t>
  </si>
  <si>
    <t>Stipa pennata subsp. eriocaulis</t>
  </si>
  <si>
    <t>Stipa pennata subsp. iberica</t>
  </si>
  <si>
    <t>Stipa tenacissima</t>
  </si>
  <si>
    <t>Stipa trichotoma</t>
  </si>
  <si>
    <t>Streptopus amplexifolius</t>
  </si>
  <si>
    <t>Suaeda maritima</t>
  </si>
  <si>
    <t>Suaeda maritima subsp. maritima</t>
  </si>
  <si>
    <t>Suaeda maritima subsp. spicata</t>
  </si>
  <si>
    <t>Suaeda splendens</t>
  </si>
  <si>
    <t>Suaeda vera</t>
  </si>
  <si>
    <t>Suaeda vera subsp. braun-blanquetii</t>
  </si>
  <si>
    <t>Suaeda vera subsp. pruinosa</t>
  </si>
  <si>
    <t>Suaeda vera subsp. vera</t>
  </si>
  <si>
    <t>Subularia aquatica</t>
  </si>
  <si>
    <t>Succisa pratensis</t>
  </si>
  <si>
    <t>Succowia balearica</t>
  </si>
  <si>
    <t>Swertia perennis</t>
  </si>
  <si>
    <t>Symphytum officinale</t>
  </si>
  <si>
    <t>Symphytum tuberosum</t>
  </si>
  <si>
    <t>Symphytum tuberosum subsp. tuberosum</t>
  </si>
  <si>
    <t>Syringa vulgaris</t>
  </si>
  <si>
    <t>Syringia persica</t>
  </si>
  <si>
    <t>Taeniatherum caput-medusae</t>
  </si>
  <si>
    <t>Tagetes minuta</t>
  </si>
  <si>
    <t>Tamarix africana</t>
  </si>
  <si>
    <t>Tamarix anglica</t>
  </si>
  <si>
    <t>Tamarix boveana</t>
  </si>
  <si>
    <t>Tamarix canariensis</t>
  </si>
  <si>
    <t>Tamarix dalmatica</t>
  </si>
  <si>
    <t>Tamarix mascatensis</t>
  </si>
  <si>
    <t>Tamarix ramosissima</t>
  </si>
  <si>
    <t>Tamus communis</t>
  </si>
  <si>
    <t>Tanacetum annuum</t>
  </si>
  <si>
    <t>Tanacetum balsamita</t>
  </si>
  <si>
    <t>Tanacetum cinerariifolium</t>
  </si>
  <si>
    <t>Tanacetum corymbosum</t>
  </si>
  <si>
    <t>Tanacetum corymbosum subsp. corymbosum</t>
  </si>
  <si>
    <t>Tanacetum parthenium</t>
  </si>
  <si>
    <t>Tanacetum vahlii</t>
  </si>
  <si>
    <t>Tanacetum vulgare</t>
  </si>
  <si>
    <t>Taraxacum alpinum</t>
  </si>
  <si>
    <t>Taraxacum aquilonare</t>
  </si>
  <si>
    <t>Taraxacum dissectum</t>
  </si>
  <si>
    <t>Taraxacum laevigatum</t>
  </si>
  <si>
    <t>Taraxacum megalorrhizon</t>
  </si>
  <si>
    <t>Taraxacum obovatum</t>
  </si>
  <si>
    <t>Taraxacum officinale</t>
  </si>
  <si>
    <t>Taraxacum palustre</t>
  </si>
  <si>
    <t>Taraxacum palustre subsp. litophyllum</t>
  </si>
  <si>
    <t>Taraxacum serotinum</t>
  </si>
  <si>
    <t>Taraxacum serotinum subsp. pyropappum</t>
  </si>
  <si>
    <t>Taxodium distichum</t>
  </si>
  <si>
    <t>Taxus baccata</t>
  </si>
  <si>
    <t>Tecoma capensis</t>
  </si>
  <si>
    <t>Teesdalia coronopifolia</t>
  </si>
  <si>
    <t>Teesdalia nudicaulis</t>
  </si>
  <si>
    <t>Telephium imperati</t>
  </si>
  <si>
    <t>Telephium imperati subsp. imperati</t>
  </si>
  <si>
    <t>Tetraclinis articulata</t>
  </si>
  <si>
    <t>Tetragonolobus conjugatus</t>
  </si>
  <si>
    <t>Tetragonolobus conjugatus subsp. requienii</t>
  </si>
  <si>
    <t>Tetragonolobus maritimus</t>
  </si>
  <si>
    <t>Tetragonolobus purpureus</t>
  </si>
  <si>
    <t>Teucrium asiaticum</t>
  </si>
  <si>
    <t>Teucrium botrys</t>
  </si>
  <si>
    <t>Teucrium buxifolium</t>
  </si>
  <si>
    <t>Teucrium campanulatum</t>
  </si>
  <si>
    <t>Teucrium chamaedrys</t>
  </si>
  <si>
    <t>Teucrium chamaedrys subsp. germanicum</t>
  </si>
  <si>
    <t>Teucrium chamaedrys subsp. pinnatifidum</t>
  </si>
  <si>
    <t>Teucrium flavum</t>
  </si>
  <si>
    <t>Teucrium flavum subsp. flavum</t>
  </si>
  <si>
    <t>Teucrium flavum subsp. glaucum</t>
  </si>
  <si>
    <t>Teucrium fruticans</t>
  </si>
  <si>
    <t>Teucrium marum</t>
  </si>
  <si>
    <t>Teucrium marum subsp. spinescens</t>
  </si>
  <si>
    <t>Teucrium marum subsp. subspinosum</t>
  </si>
  <si>
    <t>Teucrium montanum</t>
  </si>
  <si>
    <t>Teucrium oxylepis</t>
  </si>
  <si>
    <t>Teucrium oxylepis subsp. marianum</t>
  </si>
  <si>
    <t>Teucrium polium</t>
  </si>
  <si>
    <t>Teucrium polium subsp. aragonense</t>
  </si>
  <si>
    <t>Teucrium polium subsp. aureum</t>
  </si>
  <si>
    <t>Teucrium polium subsp. capitatum</t>
  </si>
  <si>
    <t>Teucrium polium subsp. cossonii</t>
  </si>
  <si>
    <t>Teucrium polium subsp. dunense</t>
  </si>
  <si>
    <t>Teucrium polium subsp. gnaphalodes</t>
  </si>
  <si>
    <t>Teucrium polium subsp. latifolium</t>
  </si>
  <si>
    <t>Teucrium polium subsp. lutescens</t>
  </si>
  <si>
    <t>Teucrium polium subsp. polium</t>
  </si>
  <si>
    <t>Teucrium pseudochamaepitys</t>
  </si>
  <si>
    <t>Teucrium pumilum</t>
  </si>
  <si>
    <t>Teucrium pumilum subsp. carolipaui</t>
  </si>
  <si>
    <t>Teucrium pumilum subsp. lepicephalum</t>
  </si>
  <si>
    <t>Teucrium pumilum subsp. pumilum</t>
  </si>
  <si>
    <t>Teucrium pumilum subsp. verticillatum</t>
  </si>
  <si>
    <t>Teucrium pyrenaicum</t>
  </si>
  <si>
    <t>Teucrium pyrenaicum subsp. guarense</t>
  </si>
  <si>
    <t>Teucrium pyrenaicum subsp. pyrenaicum</t>
  </si>
  <si>
    <t>Teucrium salviastrum</t>
  </si>
  <si>
    <t>Teucrium scordium</t>
  </si>
  <si>
    <t>Teucrium scordium subsp. scordioides</t>
  </si>
  <si>
    <t>Teucrium scorodonia</t>
  </si>
  <si>
    <t>Teucrium scorodonia subsp. scorodonia</t>
  </si>
  <si>
    <t>Teucrium spinosum</t>
  </si>
  <si>
    <t>Teucrium webbianum</t>
  </si>
  <si>
    <t>Thalictrum alpinum</t>
  </si>
  <si>
    <t>Thalictrum aquilegifolium</t>
  </si>
  <si>
    <t>Thalictrum flavum</t>
  </si>
  <si>
    <t>Thalictrum flavum subsp. costae</t>
  </si>
  <si>
    <t>Thalictrum flavum subsp. flavum</t>
  </si>
  <si>
    <t>Thalictrum flavum subsp. glaucum</t>
  </si>
  <si>
    <t>Thalictrum foetidum</t>
  </si>
  <si>
    <t>Thalictrum foetidum subsp. foetidum</t>
  </si>
  <si>
    <t>Thalictrum foetidum subsp. valentinum</t>
  </si>
  <si>
    <t>Thalictrum minus</t>
  </si>
  <si>
    <t>Thalictrum minus subsp. minus</t>
  </si>
  <si>
    <t>Thalictrum minus subsp. pubescens</t>
  </si>
  <si>
    <t>Thalictrum morisonii</t>
  </si>
  <si>
    <t>Thalictrum morisonii subsp. maritimum</t>
  </si>
  <si>
    <t>Thalictrum morisonii subsp. mediterraneum</t>
  </si>
  <si>
    <t>Thalictrum tuberosum</t>
  </si>
  <si>
    <t>Thapsia garganica</t>
  </si>
  <si>
    <t>Thapsia garganica subsp. garganica</t>
  </si>
  <si>
    <t>Thapsia garganica subsp. gymnesica</t>
  </si>
  <si>
    <t>Thapsia villosa</t>
  </si>
  <si>
    <t>Thapsia villosa subsp. villosa</t>
  </si>
  <si>
    <t>Theligonum cynocrambe</t>
  </si>
  <si>
    <t>Thelypteris limbosperma</t>
  </si>
  <si>
    <t>Thelypteris palustris</t>
  </si>
  <si>
    <t>Thelypteris phegopteris</t>
  </si>
  <si>
    <t>Thesium alpinum</t>
  </si>
  <si>
    <t>Thesium catalaunicum</t>
  </si>
  <si>
    <t>Thesium humifusum</t>
  </si>
  <si>
    <t>Thesium humile</t>
  </si>
  <si>
    <t>Thesium pyrenaicum</t>
  </si>
  <si>
    <t>Thesium pyrenaicum subsp. pyrenaicum</t>
  </si>
  <si>
    <t>Thlaspi arvense</t>
  </si>
  <si>
    <t>Thlaspi arvense subsp. arvense</t>
  </si>
  <si>
    <t>Thlaspi caerulescens</t>
  </si>
  <si>
    <t>Thlaspi caerulescens subsp. brachypetalum</t>
  </si>
  <si>
    <t>Thlaspi caerulescens subsp. caerulescens</t>
  </si>
  <si>
    <t>Thlaspi caerulescens subsp. occitanicum</t>
  </si>
  <si>
    <t>Thlaspi perfoliatum</t>
  </si>
  <si>
    <t>Thlaspi perfoliatum subsp. perfoliatum</t>
  </si>
  <si>
    <t>Thlaspi stenopterum</t>
  </si>
  <si>
    <t>Thuja occidentalis</t>
  </si>
  <si>
    <t>Thuja orientalis</t>
  </si>
  <si>
    <t>Thymbra capitata</t>
  </si>
  <si>
    <t>Thymelaea argentata</t>
  </si>
  <si>
    <t>Thymelaea calycina</t>
  </si>
  <si>
    <t>Thymelaea dioica</t>
  </si>
  <si>
    <t>Thymelaea hirsuta</t>
  </si>
  <si>
    <t>Thymelaea passerina</t>
  </si>
  <si>
    <t>Thymelaea passerina subsp. passerina</t>
  </si>
  <si>
    <t>Thymelaea passerina subsp. pubescens</t>
  </si>
  <si>
    <t>Thymelaea pubescens</t>
  </si>
  <si>
    <t>Thymelaea pubescens subsp. elliptica</t>
  </si>
  <si>
    <t>Thymelaea pubescens subsp. pubescens</t>
  </si>
  <si>
    <t>Thymelaea sanamunda</t>
  </si>
  <si>
    <t>Thymelaea subrepens</t>
  </si>
  <si>
    <t>Thymelaea tartonraira</t>
  </si>
  <si>
    <t>Thymelaea tartonraira subsp. valentina</t>
  </si>
  <si>
    <t>Thymelaea tinctoria</t>
  </si>
  <si>
    <t>Thymelaea tinctoria subsp. nivalis</t>
  </si>
  <si>
    <t>Thymelaea tinctoria subsp. tinctoria</t>
  </si>
  <si>
    <t>Thymelaea velutina</t>
  </si>
  <si>
    <t>Thymus granatensis</t>
  </si>
  <si>
    <t>Thymus granatensis subsp. micranthus</t>
  </si>
  <si>
    <t>Thymus herba-barona</t>
  </si>
  <si>
    <t>Thymus herba-barona subsp. bivalens</t>
  </si>
  <si>
    <t>Thymus hyemalis</t>
  </si>
  <si>
    <t>Thymus longicaulis</t>
  </si>
  <si>
    <t>Thymus longiflorus</t>
  </si>
  <si>
    <t>Thymus longiflorus subsp. ciliatus</t>
  </si>
  <si>
    <t>Thymus longiflorus subsp. membranaceus</t>
  </si>
  <si>
    <t>Thymus loscosii</t>
  </si>
  <si>
    <t>Thymus lotocephalus</t>
  </si>
  <si>
    <t>Thymus mastichina</t>
  </si>
  <si>
    <t>Thymus mastigiophorus</t>
  </si>
  <si>
    <t>Thymus piperella</t>
  </si>
  <si>
    <t>Thymus richardii</t>
  </si>
  <si>
    <t>Thymus serpylloides</t>
  </si>
  <si>
    <t>Thymus serpylloides subsp. gadorensis</t>
  </si>
  <si>
    <t>Thymus serpyllum</t>
  </si>
  <si>
    <t>Thymus serpyllum subsp. alpestris</t>
  </si>
  <si>
    <t>Thymus serpyllum subsp. carniolicus</t>
  </si>
  <si>
    <t>Thymus serpyllum subsp. caroli</t>
  </si>
  <si>
    <t>Thymus serpyllum subsp. chamaedrys</t>
  </si>
  <si>
    <t>Thymus serpyllum subsp. dalmaticus</t>
  </si>
  <si>
    <t>Thymus serpyllum subsp. decipiens</t>
  </si>
  <si>
    <t>Thymus serpyllum subsp. fontqueri</t>
  </si>
  <si>
    <t>Thymus serpyllum subsp. jaquetianus</t>
  </si>
  <si>
    <t>Thymus serpyllum subsp. leptophyllus</t>
  </si>
  <si>
    <t>Thymus serpyllum subsp. nervosus</t>
  </si>
  <si>
    <t>Thymus serpyllum subsp. polytrichus</t>
  </si>
  <si>
    <t>Thymus serpyllum subsp. praecox</t>
  </si>
  <si>
    <t>Thymus vulgaris</t>
  </si>
  <si>
    <t>Thymus vulgaris subsp. aestivus</t>
  </si>
  <si>
    <t>Thymus vulgaris subsp. palearensis</t>
  </si>
  <si>
    <t>Thymus vulgaris subsp. vulgaris</t>
  </si>
  <si>
    <t>Thymus webbianus</t>
  </si>
  <si>
    <t>Thymus willkommii</t>
  </si>
  <si>
    <t>Thymus x armuniae</t>
  </si>
  <si>
    <t>Thymus zygis</t>
  </si>
  <si>
    <t>Thymus zygis subsp. gracilis</t>
  </si>
  <si>
    <t>Thymus zygis subsp. zygis</t>
  </si>
  <si>
    <t>Tilia cordata</t>
  </si>
  <si>
    <t>Tilia platyphyllos</t>
  </si>
  <si>
    <t>Tilia platyphyllos subsp. cordifolia</t>
  </si>
  <si>
    <t>Tilia platyphyllos subsp. platyphyllos</t>
  </si>
  <si>
    <t>Tilia tomentosa</t>
  </si>
  <si>
    <t>Tipuana tipu</t>
  </si>
  <si>
    <t>Tofieldia calyculata</t>
  </si>
  <si>
    <t>Tolpis barbata</t>
  </si>
  <si>
    <t>Tolpis barbata subsp. umbellata</t>
  </si>
  <si>
    <t>Tordylium apulum</t>
  </si>
  <si>
    <t>Tordylium maximum</t>
  </si>
  <si>
    <t>Torilis arvensis</t>
  </si>
  <si>
    <t>Torilis arvensis subsp. elongata</t>
  </si>
  <si>
    <t>Torilis arvensis subsp. neglecta</t>
  </si>
  <si>
    <t>Torilis arvensis subsp. purpurea</t>
  </si>
  <si>
    <t>Torilis arvensis subsp. recta</t>
  </si>
  <si>
    <t>Torilis japonica</t>
  </si>
  <si>
    <t>Torilis leptophylla</t>
  </si>
  <si>
    <t>Torilis nodosa</t>
  </si>
  <si>
    <t>Tozzia alpina</t>
  </si>
  <si>
    <t>Tozzia alpina subsp. alpina</t>
  </si>
  <si>
    <t>Trachelium caeruleum</t>
  </si>
  <si>
    <t>Trachycarpus fortunei</t>
  </si>
  <si>
    <t>Tradescantia cerinthoides</t>
  </si>
  <si>
    <t>Tradescantia fluminensis</t>
  </si>
  <si>
    <t>Tragopogon crocifolius</t>
  </si>
  <si>
    <t>Tragopogon dubius</t>
  </si>
  <si>
    <t>Tragopogon hybridus</t>
  </si>
  <si>
    <t>Tragopogon lamottei</t>
  </si>
  <si>
    <t>Tragopogon porrifolius</t>
  </si>
  <si>
    <t>Tragopogon porrifolius subsp. australis</t>
  </si>
  <si>
    <t>Tragopogon porrifolius subsp. sativus</t>
  </si>
  <si>
    <t>Tragopogon pratensis</t>
  </si>
  <si>
    <t>Tragus racemosus</t>
  </si>
  <si>
    <t>Trapa natans</t>
  </si>
  <si>
    <t>Tribulus terrestris</t>
  </si>
  <si>
    <t>Tribulus terrestris subsp. orientalis</t>
  </si>
  <si>
    <t>Tribulus terrestris subsp. terrestris</t>
  </si>
  <si>
    <t>Trifolium alexandrinum</t>
  </si>
  <si>
    <t>Trifolium alpinum</t>
  </si>
  <si>
    <t>Trifolium angustifolium</t>
  </si>
  <si>
    <t>Trifolium arvense</t>
  </si>
  <si>
    <t>Trifolium aureum</t>
  </si>
  <si>
    <t>Trifolium badium</t>
  </si>
  <si>
    <t>Trifolium bocconei</t>
  </si>
  <si>
    <t>Trifolium campestre</t>
  </si>
  <si>
    <t>Trifolium cherleri</t>
  </si>
  <si>
    <t>Trifolium diffusum</t>
  </si>
  <si>
    <t>Trifolium dubium</t>
  </si>
  <si>
    <t>Trifolium fragiferum</t>
  </si>
  <si>
    <t>Trifolium glomeratum</t>
  </si>
  <si>
    <t>Trifolium hirtum</t>
  </si>
  <si>
    <t>Trifolium hybridum</t>
  </si>
  <si>
    <t>Trifolium incarnatum</t>
  </si>
  <si>
    <t>Trifolium incarnatum subsp. incarnatum</t>
  </si>
  <si>
    <t>Trifolium incarnatum subsp. molineri</t>
  </si>
  <si>
    <t>Trifolium lappaceum</t>
  </si>
  <si>
    <t>Trifolium ligusticum</t>
  </si>
  <si>
    <t>Trifolium medium</t>
  </si>
  <si>
    <t>Trifolium medium subsp. medium</t>
  </si>
  <si>
    <t>Trifolium micranthum</t>
  </si>
  <si>
    <t>Trifolium montanum</t>
  </si>
  <si>
    <t>Trifolium montanum subsp. gayanum</t>
  </si>
  <si>
    <t>Trifolium montanum subsp. montanum</t>
  </si>
  <si>
    <t>Trifolium nigrescens</t>
  </si>
  <si>
    <t>Trifolium obscurum</t>
  </si>
  <si>
    <t>Trifolium obscurum subsp. aequidentatum</t>
  </si>
  <si>
    <t>Trifolium ochroleucon</t>
  </si>
  <si>
    <t>Trifolium ornithopodioides</t>
  </si>
  <si>
    <t>Trifolium pallescens</t>
  </si>
  <si>
    <t>Trifolium patens</t>
  </si>
  <si>
    <t>Trifolium pratense</t>
  </si>
  <si>
    <t>Trifolium repens</t>
  </si>
  <si>
    <t>Trifolium resupinatum</t>
  </si>
  <si>
    <t>Trifolium retusum</t>
  </si>
  <si>
    <t>Trifolium rubens</t>
  </si>
  <si>
    <t>Trifolium scabrum</t>
  </si>
  <si>
    <t>Trifolium spadiceum</t>
  </si>
  <si>
    <t>Trifolium spumosum</t>
  </si>
  <si>
    <t>Trifolium squamosum</t>
  </si>
  <si>
    <t>Trifolium squamosum subsp. squamosum</t>
  </si>
  <si>
    <t>Trifolium squamosum subsp. xatardii</t>
  </si>
  <si>
    <t>Trifolium squarrosum</t>
  </si>
  <si>
    <t>Trifolium stellatum</t>
  </si>
  <si>
    <t>Trifolium striatum</t>
  </si>
  <si>
    <t>Trifolium strictum</t>
  </si>
  <si>
    <t>Trifolium subterraneum</t>
  </si>
  <si>
    <t>Trifolium suffocatum</t>
  </si>
  <si>
    <t>Trifolium sylvaticum</t>
  </si>
  <si>
    <t>Trifolium thalii</t>
  </si>
  <si>
    <t>Trifolium tomentosum</t>
  </si>
  <si>
    <t>Triglochin bulbosum</t>
  </si>
  <si>
    <t>Triglochin bulbosum subsp. barrelieri</t>
  </si>
  <si>
    <t>Triglochin bulbosum subsp. laxiflorum</t>
  </si>
  <si>
    <t>Triglochin maritimum</t>
  </si>
  <si>
    <t>Triglochin palustre</t>
  </si>
  <si>
    <t>Trigonella corniculata</t>
  </si>
  <si>
    <t>Trigonella corniculata subsp. occidentalis</t>
  </si>
  <si>
    <t>Trigonella foenum-graecum</t>
  </si>
  <si>
    <t>Trigonella gladiata</t>
  </si>
  <si>
    <t>Trigonella monspeliaca</t>
  </si>
  <si>
    <t>Trigonella ovalis</t>
  </si>
  <si>
    <t>Trigonella polyceratia</t>
  </si>
  <si>
    <t>Trinia glauca</t>
  </si>
  <si>
    <t>Trinia glauca subsp. glauca</t>
  </si>
  <si>
    <t>Triplachne nitens</t>
  </si>
  <si>
    <t>Trisetum aureum</t>
  </si>
  <si>
    <t>Trisetum flavescens</t>
  </si>
  <si>
    <t>Trisetum flavescens subsp. baregense</t>
  </si>
  <si>
    <t>Trisetum flavescens subsp. flavescens</t>
  </si>
  <si>
    <t>Trisetum loeflingianum</t>
  </si>
  <si>
    <t>Trisetum paniceum</t>
  </si>
  <si>
    <t>Trisetum scabriusculum</t>
  </si>
  <si>
    <t>Trisetum spicatum</t>
  </si>
  <si>
    <t>Trisetum spicatum subsp. ovatipaniculatum</t>
  </si>
  <si>
    <t>Trisetum velutinum</t>
  </si>
  <si>
    <t>Trisetum velutinum subsp. cavanillesianum</t>
  </si>
  <si>
    <t>Triticum gr. aestivum</t>
  </si>
  <si>
    <t>Tritonia x crocosmiflora</t>
  </si>
  <si>
    <t>Trollius europaeus</t>
  </si>
  <si>
    <t>Trollius europaeus subsp. europaeus</t>
  </si>
  <si>
    <t>Tropaeolum majus</t>
  </si>
  <si>
    <t>Tsuga heterophylla</t>
  </si>
  <si>
    <t>Tulipa sylvestris</t>
  </si>
  <si>
    <t>Tulipa sylvestris subsp. australis</t>
  </si>
  <si>
    <t>Tulipa sylvestris subsp. sylvestris</t>
  </si>
  <si>
    <t>Turgenia latifolia</t>
  </si>
  <si>
    <t>Tussilago farfara</t>
  </si>
  <si>
    <t>Typha angustifolia</t>
  </si>
  <si>
    <t>Typha angustifolia subsp. australis</t>
  </si>
  <si>
    <t>Typha latifolia</t>
  </si>
  <si>
    <t>Typha laxmannii</t>
  </si>
  <si>
    <t>Typha shuttleworthii</t>
  </si>
  <si>
    <t>Tyrimnus leucographus</t>
  </si>
  <si>
    <t>Ulex europaeus</t>
  </si>
  <si>
    <t>Ulex gallii</t>
  </si>
  <si>
    <t>Ulex parviflorus</t>
  </si>
  <si>
    <t>Ulex parviflorus subsp. parviflorus</t>
  </si>
  <si>
    <t>Ulmus glabra</t>
  </si>
  <si>
    <t>Ulmus laevis</t>
  </si>
  <si>
    <t>Ulmus minor</t>
  </si>
  <si>
    <t>Ulmus pumila</t>
  </si>
  <si>
    <t>Umbilicus rupestris</t>
  </si>
  <si>
    <t>Umbilicus rupestris subsp. horizontalis</t>
  </si>
  <si>
    <t>Umbilicus rupestris subsp. rupestris</t>
  </si>
  <si>
    <t>Urginea fugax</t>
  </si>
  <si>
    <t>Urginea maritima</t>
  </si>
  <si>
    <t>Urginea undulata</t>
  </si>
  <si>
    <t>Urospermum dalechampii</t>
  </si>
  <si>
    <t>Urospermum picroides</t>
  </si>
  <si>
    <t>Urtica atrovirens</t>
  </si>
  <si>
    <t>Urtica atrovirens subsp. atrovirens</t>
  </si>
  <si>
    <t>Urtica atrovirens subsp. bianorii</t>
  </si>
  <si>
    <t>Urtica dioica</t>
  </si>
  <si>
    <t>Urtica membranacea</t>
  </si>
  <si>
    <t>Urtica pilulifera</t>
  </si>
  <si>
    <t>Urtica urens</t>
  </si>
  <si>
    <t>Utricularia australis</t>
  </si>
  <si>
    <t>Utricularia minor</t>
  </si>
  <si>
    <t>Utricularia vulgaris</t>
  </si>
  <si>
    <t>Vaccaria hispanica</t>
  </si>
  <si>
    <t>Vaccinium myrtillus</t>
  </si>
  <si>
    <t>Vaccinium padifolium</t>
  </si>
  <si>
    <t>Vaccinium uliginosum</t>
  </si>
  <si>
    <t>Vaccinium uliginosum subsp. microphyllum</t>
  </si>
  <si>
    <t>Vaccinium uliginosum subsp. uliginosum</t>
  </si>
  <si>
    <t>Vaccinium vitis-idaea</t>
  </si>
  <si>
    <t>Valantia hispida</t>
  </si>
  <si>
    <t>Valantia muralis</t>
  </si>
  <si>
    <t>Valeriana apula</t>
  </si>
  <si>
    <t>Valeriana dioica</t>
  </si>
  <si>
    <t>Valeriana longiflora</t>
  </si>
  <si>
    <t>Valeriana montana</t>
  </si>
  <si>
    <t>Valeriana montana subsp. montana</t>
  </si>
  <si>
    <t>Valeriana montana subsp. tarraconensis</t>
  </si>
  <si>
    <t>Valeriana montana subsp. tripteris</t>
  </si>
  <si>
    <t>Valeriana officinalis</t>
  </si>
  <si>
    <t>Valeriana pyrenaica</t>
  </si>
  <si>
    <t>Valeriana tuberosa</t>
  </si>
  <si>
    <t>Valerianella carinata</t>
  </si>
  <si>
    <t>Valerianella coronata</t>
  </si>
  <si>
    <t>Valerianella costata</t>
  </si>
  <si>
    <t>Valerianella dentata</t>
  </si>
  <si>
    <t>Valerianella discoidea</t>
  </si>
  <si>
    <t>Valerianella divaricata</t>
  </si>
  <si>
    <t>Valerianella echinata</t>
  </si>
  <si>
    <t>Valerianella eriocarpa</t>
  </si>
  <si>
    <t>Valerianella eriocarpa subsp. eriocarpa</t>
  </si>
  <si>
    <t>Valerianella eriocarpa subsp. truncata</t>
  </si>
  <si>
    <t>Valerianella locusta</t>
  </si>
  <si>
    <t>Valerianella martinii</t>
  </si>
  <si>
    <t>Valerianella microcarpa</t>
  </si>
  <si>
    <t>Valerianella multidentata</t>
  </si>
  <si>
    <t>Valerianella pumila</t>
  </si>
  <si>
    <t>Valerianella rimosa</t>
  </si>
  <si>
    <t>Vallisneria spiralis</t>
  </si>
  <si>
    <t>Velezia rigida</t>
  </si>
  <si>
    <t>Vella lucentina</t>
  </si>
  <si>
    <t>Vella spinosa</t>
  </si>
  <si>
    <t>Ventenata dubia</t>
  </si>
  <si>
    <t>Veratrum album</t>
  </si>
  <si>
    <t>Verbascum barnadesii</t>
  </si>
  <si>
    <t>Verbascum barnadesii subsp. valentinum</t>
  </si>
  <si>
    <t>Verbascum blattaria</t>
  </si>
  <si>
    <t>Verbascum boerhavii</t>
  </si>
  <si>
    <t>Verbascum chaixii</t>
  </si>
  <si>
    <t>Verbascum chaixii subsp. chaixii</t>
  </si>
  <si>
    <t>Verbascum creticum</t>
  </si>
  <si>
    <t>Verbascum densiflorum</t>
  </si>
  <si>
    <t>Verbascum dentifolium</t>
  </si>
  <si>
    <t>Verbascum lychnitis</t>
  </si>
  <si>
    <t>Verbascum nigrum</t>
  </si>
  <si>
    <t>Verbascum nigrum subsp. nigrum</t>
  </si>
  <si>
    <t>Verbascum phlomoides</t>
  </si>
  <si>
    <t>Verbascum pulverulentum</t>
  </si>
  <si>
    <t>Verbascum rotundifolium</t>
  </si>
  <si>
    <t>Verbascum rotundifolium subsp. haenseleri</t>
  </si>
  <si>
    <t>Verbascum rotundifolium subsp. ripacurcicum</t>
  </si>
  <si>
    <t>Verbascum sinuatum</t>
  </si>
  <si>
    <t>Verbascum thapsus</t>
  </si>
  <si>
    <t>Verbascum thapsus subsp. giganteum</t>
  </si>
  <si>
    <t>Verbascum thapsus subsp. montanum</t>
  </si>
  <si>
    <t>Verbascum thapsus subsp. thapsus</t>
  </si>
  <si>
    <t>Verbascum virgatum</t>
  </si>
  <si>
    <t>Verbascum virgatum subsp. dertosense</t>
  </si>
  <si>
    <t>Verbascum virgatum subsp. virgatum</t>
  </si>
  <si>
    <t>Verbena bonariensis</t>
  </si>
  <si>
    <t>Verbena littoralis var. brasiliensis</t>
  </si>
  <si>
    <t>Verbena officinalis</t>
  </si>
  <si>
    <t>Verbena supina</t>
  </si>
  <si>
    <t>Verbesina encelioides</t>
  </si>
  <si>
    <t>Veronica acinifolia</t>
  </si>
  <si>
    <t>Veronica agrestis</t>
  </si>
  <si>
    <t>Veronica alpina</t>
  </si>
  <si>
    <t>Veronica anagallis-aquatica</t>
  </si>
  <si>
    <t>Veronica anagallis-aquatica subsp. anagallis-aquatica</t>
  </si>
  <si>
    <t>Veronica anagallis-aquatica subsp. anagalloides</t>
  </si>
  <si>
    <t>Veronica anagallis-aquatica subsp. aquatica</t>
  </si>
  <si>
    <t>Veronica aphylla</t>
  </si>
  <si>
    <t>Veronica aragonensis</t>
  </si>
  <si>
    <t>Veronica arvensis</t>
  </si>
  <si>
    <t>Veronica austriaca</t>
  </si>
  <si>
    <t>Veronica austriaca subsp. tenuifolia</t>
  </si>
  <si>
    <t>Veronica austriaca subsp. teucrium</t>
  </si>
  <si>
    <t>Veronica beccabunga</t>
  </si>
  <si>
    <t>Veronica bellidioides</t>
  </si>
  <si>
    <t>Veronica chamaedrys</t>
  </si>
  <si>
    <t>Veronica cymbalaria</t>
  </si>
  <si>
    <t>Veronica cymbalaria subsp. cymbalaria</t>
  </si>
  <si>
    <t>Veronica cymbalaria subsp. panormitana</t>
  </si>
  <si>
    <t>Veronica cymbalaria subsp. trichadena</t>
  </si>
  <si>
    <t>Veronica dillenii</t>
  </si>
  <si>
    <t>Veronica fruticulosa</t>
  </si>
  <si>
    <t>Veronica fruticulosa subsp. cantabrica</t>
  </si>
  <si>
    <t>Veronica fruticulosa subsp. fruticulosa</t>
  </si>
  <si>
    <t>Veronica fruticulosa subsp. saxatilis</t>
  </si>
  <si>
    <t>Veronica hederifolia</t>
  </si>
  <si>
    <t>Veronica hederifolia subsp. hederifolia</t>
  </si>
  <si>
    <t>Veronica hederifolia subsp. triloba</t>
  </si>
  <si>
    <t>Veronica montana</t>
  </si>
  <si>
    <t>Veronica nummularia</t>
  </si>
  <si>
    <t>Veronica officinalis</t>
  </si>
  <si>
    <t>Veronica peregrina</t>
  </si>
  <si>
    <t>Veronica peregrina subsp. peregrina</t>
  </si>
  <si>
    <t>Veronica persica</t>
  </si>
  <si>
    <t>Veronica polita</t>
  </si>
  <si>
    <t>Veronica ponae</t>
  </si>
  <si>
    <t>Veronica praecox</t>
  </si>
  <si>
    <t>Veronica scutellata</t>
  </si>
  <si>
    <t>Veronica serpyllifolia</t>
  </si>
  <si>
    <t>Veronica serpyllifolia subsp. humifusa</t>
  </si>
  <si>
    <t>Veronica serpyllifolia subsp. serpyllifolia</t>
  </si>
  <si>
    <t>Veronica spicata</t>
  </si>
  <si>
    <t>Veronica spicata subsp. spicata</t>
  </si>
  <si>
    <t>Veronica triphyllos</t>
  </si>
  <si>
    <t>Veronica urticifolia</t>
  </si>
  <si>
    <t>Veronica verna</t>
  </si>
  <si>
    <t>Viburnum lantana</t>
  </si>
  <si>
    <t>Viburnum opulus</t>
  </si>
  <si>
    <t>Viburnum rigidum</t>
  </si>
  <si>
    <t>Viburnum tinus</t>
  </si>
  <si>
    <t>Viburnum tinus subsp. tinus</t>
  </si>
  <si>
    <t>Vicia articulata</t>
  </si>
  <si>
    <t>Vicia benghalensis</t>
  </si>
  <si>
    <t>Vicia bifoliolata</t>
  </si>
  <si>
    <t>Vicia bithynica</t>
  </si>
  <si>
    <t>Vicia canescens</t>
  </si>
  <si>
    <t>Vicia canescens subsp. argentea</t>
  </si>
  <si>
    <t>Vicia cracca</t>
  </si>
  <si>
    <t>Vicia cracca subsp. cracca</t>
  </si>
  <si>
    <t>Vicia cracca subsp. incana</t>
  </si>
  <si>
    <t>Vicia cracca subsp. tenuifolia</t>
  </si>
  <si>
    <t>Vicia disperma</t>
  </si>
  <si>
    <t>Vicia ervilia</t>
  </si>
  <si>
    <t>Vicia faba</t>
  </si>
  <si>
    <t>Vicia hirsuta</t>
  </si>
  <si>
    <t>Vicia hybrida</t>
  </si>
  <si>
    <t>Vicia lathyroides</t>
  </si>
  <si>
    <t>Vicia leucantha</t>
  </si>
  <si>
    <t>Vicia lutea</t>
  </si>
  <si>
    <t>Vicia melanops</t>
  </si>
  <si>
    <t>Vicia narbonensis</t>
  </si>
  <si>
    <t>Vicia onobrychioides</t>
  </si>
  <si>
    <t>Vicia orobus</t>
  </si>
  <si>
    <t>Vicia pannonica</t>
  </si>
  <si>
    <t>Vicia pannonica subsp. striata</t>
  </si>
  <si>
    <t>Vicia peregrina</t>
  </si>
  <si>
    <t>Vicia pyrenaica</t>
  </si>
  <si>
    <t>Vicia sativa</t>
  </si>
  <si>
    <t>Vicia sativa subsp. amphicarpa</t>
  </si>
  <si>
    <t>Vicia sativa subsp. cordata</t>
  </si>
  <si>
    <t>Vicia sativa subsp. macrocarpa</t>
  </si>
  <si>
    <t>Vicia sativa subsp. nigra</t>
  </si>
  <si>
    <t>Vicia sativa subsp. sativa</t>
  </si>
  <si>
    <t>Vicia sepium</t>
  </si>
  <si>
    <t>Vicia tetrasperma</t>
  </si>
  <si>
    <t>Vicia tetrasperma subsp. gracilis</t>
  </si>
  <si>
    <t>Vicia tetrasperma subsp. pubescens</t>
  </si>
  <si>
    <t>Vicia tetrasperma subsp. tetrasperma</t>
  </si>
  <si>
    <t>Vicia vicioides</t>
  </si>
  <si>
    <t>Vicia villosa</t>
  </si>
  <si>
    <t>Vicia villosa subsp. pseudocracca</t>
  </si>
  <si>
    <t>Vicia villosa subsp. triflora</t>
  </si>
  <si>
    <t>Vicia villosa subsp. varia</t>
  </si>
  <si>
    <t>Vicia villosa subsp. villosa</t>
  </si>
  <si>
    <t>Vigna unguiculata</t>
  </si>
  <si>
    <t>Vinca difformis</t>
  </si>
  <si>
    <t>Vinca major</t>
  </si>
  <si>
    <t>Vinca minor</t>
  </si>
  <si>
    <t>Vincetoxicum hirundinaria</t>
  </si>
  <si>
    <t>Vincetoxicum hirundinaria subsp. intermedium</t>
  </si>
  <si>
    <t>Vincetoxicum nigrum</t>
  </si>
  <si>
    <t>Viola alba</t>
  </si>
  <si>
    <t>Viola alba subsp. alba</t>
  </si>
  <si>
    <t>Viola alba subsp. dehnhardtii</t>
  </si>
  <si>
    <t>Viola arborescens</t>
  </si>
  <si>
    <t>Viola biflora</t>
  </si>
  <si>
    <t>Viola bubanii</t>
  </si>
  <si>
    <t>Viola canina</t>
  </si>
  <si>
    <t>Viola canina subsp. canina</t>
  </si>
  <si>
    <t>Viola canina subsp. montana</t>
  </si>
  <si>
    <t>Viola canina subsp. silvensis</t>
  </si>
  <si>
    <t>Viola cenisia</t>
  </si>
  <si>
    <t>Viola cenisia subsp. lapeyrousiana</t>
  </si>
  <si>
    <t>Viola cornuta</t>
  </si>
  <si>
    <t>Viola hirta</t>
  </si>
  <si>
    <t>Viola jaubertiana</t>
  </si>
  <si>
    <t>Viola mirabilis</t>
  </si>
  <si>
    <t>Viola odorata</t>
  </si>
  <si>
    <t>Viola palustris</t>
  </si>
  <si>
    <t>Viola palustris subsp. palustris</t>
  </si>
  <si>
    <t>Viola pyrenaica</t>
  </si>
  <si>
    <t>Viola rupestris</t>
  </si>
  <si>
    <t>Viola rupestris subsp. rupestris</t>
  </si>
  <si>
    <t>Viola suavis</t>
  </si>
  <si>
    <t>Viola suavis subsp. catalonica</t>
  </si>
  <si>
    <t>Viola suavis subsp. sepincola</t>
  </si>
  <si>
    <t>Viola sylvestris</t>
  </si>
  <si>
    <t>Viola sylvestris subsp. riviniana</t>
  </si>
  <si>
    <t>Viola sylvestris subsp. sylvestris</t>
  </si>
  <si>
    <t>Viola tricolor</t>
  </si>
  <si>
    <t>Viola tricolor subsp. arvensis</t>
  </si>
  <si>
    <t>Viola tricolor subsp. bellidioides</t>
  </si>
  <si>
    <t>Viola tricolor subsp. minima</t>
  </si>
  <si>
    <t>Viola tricolor subsp. subalpina</t>
  </si>
  <si>
    <t>Viola willkommii</t>
  </si>
  <si>
    <t>Viscum album</t>
  </si>
  <si>
    <t>Viscum album subsp. abietis</t>
  </si>
  <si>
    <t>Viscum album subsp. album</t>
  </si>
  <si>
    <t>Viscum album subsp. austriacum</t>
  </si>
  <si>
    <t>Vitaliana primuliflora</t>
  </si>
  <si>
    <t>Vitaliana primuliflora subsp. canescens</t>
  </si>
  <si>
    <t>Vitaliana primuliflora subsp. cinerea</t>
  </si>
  <si>
    <t>Vitex agnus-castus</t>
  </si>
  <si>
    <t>Vitis vinifera</t>
  </si>
  <si>
    <t>Volutaria lippii</t>
  </si>
  <si>
    <t>Vulpia alopecuros</t>
  </si>
  <si>
    <t>Vulpia bromoides</t>
  </si>
  <si>
    <t>Vulpia ciliata</t>
  </si>
  <si>
    <t>Vulpia geniculata</t>
  </si>
  <si>
    <t>Vulpia membranacea</t>
  </si>
  <si>
    <t>Vulpia membranacea subsp. fasciculata</t>
  </si>
  <si>
    <t>Vulpia membranacea subsp. membranacea</t>
  </si>
  <si>
    <t>Vulpia muralis</t>
  </si>
  <si>
    <t>Vulpia myuros</t>
  </si>
  <si>
    <t>Vulpia unilateralis</t>
  </si>
  <si>
    <t>Vulpiella tenuis</t>
  </si>
  <si>
    <t>Wahlenbergia hederacea</t>
  </si>
  <si>
    <t>Wahlenbergia lobelioides</t>
  </si>
  <si>
    <t>Wahlenbergia lobelioides subsp. nutabunda</t>
  </si>
  <si>
    <t>Wangenheimia lima</t>
  </si>
  <si>
    <t>Wisteria sinensis</t>
  </si>
  <si>
    <t>Withania frutescens</t>
  </si>
  <si>
    <t>Withania somnifera</t>
  </si>
  <si>
    <t>Woodsia alpina</t>
  </si>
  <si>
    <t>Woodsia glabella</t>
  </si>
  <si>
    <t>Woodsia glabella subsp. pulchella</t>
  </si>
  <si>
    <t>x Agropogon littoralis</t>
  </si>
  <si>
    <t>x Festulolium loliaceum</t>
  </si>
  <si>
    <t>Xanthium echinatum</t>
  </si>
  <si>
    <t>Xanthium echinatum subsp. italicum</t>
  </si>
  <si>
    <t>Xanthium orientale</t>
  </si>
  <si>
    <t>Xanthium spinosum</t>
  </si>
  <si>
    <t>Xanthium strumarium</t>
  </si>
  <si>
    <t>Xanthium strumarium subsp. brasilicum</t>
  </si>
  <si>
    <t>Xanthium strumarium subsp. strumarium</t>
  </si>
  <si>
    <t>Xatardia scabra</t>
  </si>
  <si>
    <t>Xeranthemum annuum</t>
  </si>
  <si>
    <t>Xeranthemum inapertum</t>
  </si>
  <si>
    <t>Yucca aloifolia</t>
  </si>
  <si>
    <t>Yucca gloriosa</t>
  </si>
  <si>
    <t>Zannichellia obtusifolia</t>
  </si>
  <si>
    <t>Zannichellia palustris</t>
  </si>
  <si>
    <t>Zannichellia palustris subsp. palustris</t>
  </si>
  <si>
    <t>Zannichellia palustris subsp. peltata</t>
  </si>
  <si>
    <t>Zantedeschia aethiopica</t>
  </si>
  <si>
    <t>Zea mays</t>
  </si>
  <si>
    <t>Ziziphora hispanica</t>
  </si>
  <si>
    <t>Ziziphora hispanica subsp. aragonensis</t>
  </si>
  <si>
    <t>Ziziphora hispanica subsp. hispanica</t>
  </si>
  <si>
    <t>Ziziphus jujuba</t>
  </si>
  <si>
    <t>Zostera marina</t>
  </si>
  <si>
    <t>Zostera noltii</t>
  </si>
  <si>
    <t>Zygophyllum album</t>
  </si>
  <si>
    <t>Zygophyllum fabago</t>
  </si>
  <si>
    <t>Prunella  xbicolor</t>
  </si>
  <si>
    <t>Rhamnus  alpinus x pumilus</t>
  </si>
  <si>
    <t>Especie</t>
  </si>
  <si>
    <t>Cadena1</t>
  </si>
  <si>
    <t>Genere</t>
  </si>
  <si>
    <t>Cadena2</t>
  </si>
  <si>
    <t>Subepècie</t>
  </si>
  <si>
    <t>Nom compost</t>
  </si>
  <si>
    <t>link_floracatalana</t>
  </si>
  <si>
    <t xml:space="preserve"> </t>
  </si>
  <si>
    <t>http://floracatalana.net/abelmoschus-esculentus-l-moench</t>
  </si>
  <si>
    <t>http://floracatalana.net/abies-alba-mill-</t>
  </si>
  <si>
    <t>http://www.floracatalana.net/plants/abies-grandis-douglas-ex-d-don-lindl</t>
  </si>
  <si>
    <t>http://floracatalana.net/abies-pinsapo-boiss-</t>
  </si>
  <si>
    <t>http://floracatalana.net/abutilon-grandifolium-willd-sweet</t>
  </si>
  <si>
    <t>http://floracatalana.net/abutilon-teophrasti-medik-</t>
  </si>
  <si>
    <t>http://floracatalana.net/acacia-dealbata-link</t>
  </si>
  <si>
    <t>http://floracatalana.net/acacia-farnesiana-l-willd-</t>
  </si>
  <si>
    <t>http://floracatalana.net/acacia-karroo-hayne</t>
  </si>
  <si>
    <t>http://floracatalana.net/acacia-longifolia-andrews-willd-</t>
  </si>
  <si>
    <t>http://floracatalana.net/acacia-melanoxylon-r-br-</t>
  </si>
  <si>
    <t>http://floracatalana.net/acacia-pycnantha-benth-</t>
  </si>
  <si>
    <t>http://floracatalana.net/acacia-retinodes-schltdl-</t>
  </si>
  <si>
    <t>http://floracatalana.net/acacia-saligna-labill-h-l-wendl-</t>
  </si>
  <si>
    <t>http://floracatalana.net/acanthus-mollis-l-</t>
  </si>
  <si>
    <t>http://floracatalana.net/acer-campestre-l-</t>
  </si>
  <si>
    <t>http://floracatalana.net/acer-monspessulanum-l-</t>
  </si>
  <si>
    <t>http://floracatalana.net/acer-negundo-l-</t>
  </si>
  <si>
    <t>http://floracatalana.net/acer-opalus-mill-</t>
  </si>
  <si>
    <t>http://floracatalana.net/acer-opalus-mill-subsp-granatense-boiss-font-quer-et-rothm-</t>
  </si>
  <si>
    <t>http://floracatalana.net/acer-opalus-mill-subsp-opalus</t>
  </si>
  <si>
    <t>http://www.floracatalana.net/acer-platanoides-l-subsp-platanoides</t>
  </si>
  <si>
    <t>http://floracatalana.net/acer-platanoides-l-subsp-platanoides</t>
  </si>
  <si>
    <t>http://floracatalana.net/acer-pseudoplatanus-l-</t>
  </si>
  <si>
    <t>http://floracatalana.net/aceras-anthropophorum-l-ait-f-</t>
  </si>
  <si>
    <t>http://floracatalana.net/achillea-ageratum-l-</t>
  </si>
  <si>
    <t>http://floracatalana.net/achillea-chamaemelifolia-pourr-</t>
  </si>
  <si>
    <t>http://www.floracatalana.net/achillea-filipendulina-lam</t>
  </si>
  <si>
    <t>http://floracatalana.net/achillea-ligustica-all-</t>
  </si>
  <si>
    <t>http://floracatalana.net/achillea-millefolium-l-</t>
  </si>
  <si>
    <t>http://floracatalana.net/achillea-millefolium-l-subsp-ceretanica-sennen-o-bolos-et-vigo</t>
  </si>
  <si>
    <t>http://floracatalana.net/achillea-millefolium-l-subsp-millefolium</t>
  </si>
  <si>
    <t>http://floracatalana.net/achillea-nobilis-l-subsp-nobilis</t>
  </si>
  <si>
    <t>http://floracatalana.net/achillea-odorata-l-subsp-odorata</t>
  </si>
  <si>
    <t>http://floracatalana.net/achillea-ptarmica-l-subsp-pyrenaica-godr-heimerl</t>
  </si>
  <si>
    <t>http://floracatalana.net/achnatherum-calamagrostis-l-p-beauv-</t>
  </si>
  <si>
    <t>http://floracatalana.net/aconitum-anthora-l-</t>
  </si>
  <si>
    <t>http://floracatalana.net/aconitum-napellus-l-subsp-vulgare-rouy-et-fouc-</t>
  </si>
  <si>
    <t>http://floracatalana.net/aconitum-vulparia-rchb-</t>
  </si>
  <si>
    <t>http://floracatalana.net/actaea-spicata-l-</t>
  </si>
  <si>
    <t>http://floracatalana.net/adenocarpus-telonensis-loisel-dc-</t>
  </si>
  <si>
    <t>http://floracatalana.net/adenostyles-alliariae-gouan-a-kern-</t>
  </si>
  <si>
    <t>http://floracatalana.net/adenostyles-alliariae-gouan-a-kern-subsp-alliariae</t>
  </si>
  <si>
    <t>http://floracatalana.net/adenostyles-alliariae-gouan-a-kern-subsp-pyrenaica-lange-p-fourn-</t>
  </si>
  <si>
    <t>http://floracatalana.net/adiantum-capillus-veneris-l-</t>
  </si>
  <si>
    <t>http://floracatalana.net/adonis-aestivalis-l-</t>
  </si>
  <si>
    <t>http://floracatalana.net/adonis-aestivalis-l-subsp-aestivalis</t>
  </si>
  <si>
    <t>http://floracatalana.net/adonis-annua-l-</t>
  </si>
  <si>
    <t>http://floracatalana.net/adonis-annua-l-subsp-annua</t>
  </si>
  <si>
    <t>http://floracatalana.net/adonis-flammea-jacq-</t>
  </si>
  <si>
    <t>http://floracatalana.net/adonis-flammea-jacq-subsp-flammea</t>
  </si>
  <si>
    <t>http://www.floracatalana.net/adonis-microcarpa-dc</t>
  </si>
  <si>
    <t>http://floracatalana.net/adonis-pyrenaica-dc-in-lam-et-dc-</t>
  </si>
  <si>
    <t>http://floracatalana.net/adonis-vernalis-l-</t>
  </si>
  <si>
    <t>http://floracatalana.net/aegilops-geniculata-roth</t>
  </si>
  <si>
    <t>http://floracatalana.net/aegilops-neglecta-req-ex-bertol-</t>
  </si>
  <si>
    <t>http://floracatalana.net/aegilops-triuncialis-l-</t>
  </si>
  <si>
    <t>http://floracatalana.net/aegilops-ventricosa-tausch</t>
  </si>
  <si>
    <t>http://floracatalana.net/aegopodium-podagraria-l-</t>
  </si>
  <si>
    <t>http://floracatalana.net/aeluropus-littoralis-gouan-parl-</t>
  </si>
  <si>
    <t>http://floracatalana.net/aeonium-arboreum-l-webb-et-berthel-</t>
  </si>
  <si>
    <t>http://floracatalana.net/aesculus-carnea-hayne-in-guimpel-otto-et-hayne</t>
  </si>
  <si>
    <t>http://floracatalana.net/aesculus-hippocastanum-l-</t>
  </si>
  <si>
    <t>http://floracatalana.net/aetheorhiza-bulbosa-l-cass-subsp-bulbosa</t>
  </si>
  <si>
    <t>http://floracatalana.net/aethionema-saxatile-l-r-br-</t>
  </si>
  <si>
    <t>http://floracatalana.net/aethionema-saxatile-l-r-br-subsp-ovalifolium-dc-nyman</t>
  </si>
  <si>
    <t>http://floracatalana.net/aethionema-saxatile-l-r-br-subsp-saxatile</t>
  </si>
  <si>
    <t>http://floracatalana.net/aethusa-cynapium-l-</t>
  </si>
  <si>
    <t>http://floracatalana.net/agave-americana-l-</t>
  </si>
  <si>
    <t>http://floracatalana.net/agrimonia-eupatoria-l-</t>
  </si>
  <si>
    <t>http://floracatalana.net/agrimonia-eupatoria-l-subsp-eupatoria</t>
  </si>
  <si>
    <t>http://floracatalana.net/agrimonia-eupatoria-l-subsp-grandis-asch-et-graebn-bornm-</t>
  </si>
  <si>
    <t>http://floracatalana.net/agrimonia-procera-wallr-</t>
  </si>
  <si>
    <t>http://floracatalana.net/agropyron-cristatum-l-gaertn-subsp-pectinatum-m-bieb-tzvelev</t>
  </si>
  <si>
    <t>http://floracatalana.net/agrostemma-githago-l-</t>
  </si>
  <si>
    <t>http://floracatalana.net/agrostis-agrostiflora-beck-rauschert</t>
  </si>
  <si>
    <t>http://floracatalana.net/agrostis-alpina-scop-</t>
  </si>
  <si>
    <t>http://floracatalana.net/agrostis-alpina-scop-subsp-alpina</t>
  </si>
  <si>
    <t>http://floracatalana.net/agrostis-alpina-scop-subsp-schleicheri-jord-et-verlot-rouy</t>
  </si>
  <si>
    <t>http://floracatalana.net/agrostis-canina-l-</t>
  </si>
  <si>
    <t>http://floracatalana.net/agrostis-capillaris-l-</t>
  </si>
  <si>
    <t>http://floracatalana.net/agrostis-capillaris-l-subsp-capillaris</t>
  </si>
  <si>
    <t>http://floracatalana.net/agrostis-capillaris-l-subsp-castellana-boiss-et-reut-o-bolos-masalles-et-vigo</t>
  </si>
  <si>
    <t>http://floracatalana.net/agrostis-rupestris-all-</t>
  </si>
  <si>
    <t>http://floracatalana.net/agrostis-stolonifera-l-</t>
  </si>
  <si>
    <t>http://floracatalana.net/agrostis-stolonifera-l-subsp-gigantea-roth-maire-et-weiller</t>
  </si>
  <si>
    <t>http://floracatalana.net/agrostis-stolonifera-l-subsp-stolonifera</t>
  </si>
  <si>
    <t>http://floracatalana.net/ailanthus-altissima-mill-swingle</t>
  </si>
  <si>
    <t>http://floracatalana.net/aira-caryophyllea-l-</t>
  </si>
  <si>
    <t>http://floracatalana.net/aira-caryophyllea-l-subsp-caryophyllea</t>
  </si>
  <si>
    <t>http://floracatalana.net/aira-caryophyllea-l-subsp-multiculmis-dumort-bonnier-et-layens</t>
  </si>
  <si>
    <t>http://floracatalana.net/aira-cupaniana-guss-</t>
  </si>
  <si>
    <t>http://floracatalana.net/aira-elegantissima-schur</t>
  </si>
  <si>
    <t>http://floracatalana.net/aira-tenorii-guss-</t>
  </si>
  <si>
    <t>http://floracatalana.net/airopsis-tenella-cav-asch-et-graebn-</t>
  </si>
  <si>
    <t>http://www.floracatalana.net/plants/aizoon-hispanicum-l</t>
  </si>
  <si>
    <t>http://floracatalana.net/ajuga-chamaepitys-l-schreber-subsp-chamaepitys</t>
  </si>
  <si>
    <t>http://floracatalana.net/ajuga-iva-l-schreber</t>
  </si>
  <si>
    <t>http://floracatalana.net/ajuga-pyramidalis-l-</t>
  </si>
  <si>
    <t>http://floracatalana.net/ajuga-reptans-l-</t>
  </si>
  <si>
    <t>http://floracatalana.net/albizia-julibrissin-durazz-</t>
  </si>
  <si>
    <t>http://floracatalana.net/alchemilla-alpigena-buser-ex-hegi</t>
  </si>
  <si>
    <t>http://floracatalana.net/alchemilla-alpina-l-</t>
  </si>
  <si>
    <t>http://floracatalana.net/alchemilla-borderei-buser-ex-s-e-frohner</t>
  </si>
  <si>
    <t>http://floracatalana.net/alchemilla-colorata-buser</t>
  </si>
  <si>
    <t>http://floracatalana.net/alchemilla-connivens-buser</t>
  </si>
  <si>
    <t>http://floracatalana.net/alchemilla-coriacea-buser</t>
  </si>
  <si>
    <t>http://floracatalana.net/alchemilla-demissa-buser</t>
  </si>
  <si>
    <t>http://floracatalana.net/alchemilla-effusa-buser</t>
  </si>
  <si>
    <t>http://floracatalana.net/alchemilla-fallax-buser</t>
  </si>
  <si>
    <t>http://floracatalana.net/alchemilla-filicaulis-buser</t>
  </si>
  <si>
    <t>http://floracatalana.net/alchemilla-fissa-gunther-et-schummel</t>
  </si>
  <si>
    <t>http://floracatalana.net/alchemilla-flabellata-buser</t>
  </si>
  <si>
    <t>http://floracatalana.net/alchemilla-glabra-neygenfind</t>
  </si>
  <si>
    <t>http://floracatalana.net/alchemilla-glaucescens-wallr-</t>
  </si>
  <si>
    <t>http://floracatalana.net/alchemilla-gr-alpina-l-</t>
  </si>
  <si>
    <t>http://floracatalana.net/alchemilla-gr-fissa-gunther-et-schummel</t>
  </si>
  <si>
    <t>http://floracatalana.net/alchemilla-gr-hybrida-l-l-</t>
  </si>
  <si>
    <t>http://floracatalana.net/alchemilla-gr-vulgaris-l-</t>
  </si>
  <si>
    <t>http://floracatalana.net/alchemilla-lapeyrousii-buser</t>
  </si>
  <si>
    <t>http://floracatalana.net/alchemilla-saxatilis-buser</t>
  </si>
  <si>
    <t>http://floracatalana.net/alchemilla-straminea-buser</t>
  </si>
  <si>
    <t>http://floracatalana.net/alchemilla-tenerrima-s-e-frohner</t>
  </si>
  <si>
    <t>http://floracatalana.net/alchemilla-tenuis-buser</t>
  </si>
  <si>
    <t>http://floracatalana.net/alchemilla-transiens-buser-buser</t>
  </si>
  <si>
    <t>http://floracatalana.net/alchemilla-xanthochlora-rothm-</t>
  </si>
  <si>
    <t>http://floracatalana.net/alisma-plantago-aquatica-l-</t>
  </si>
  <si>
    <t>http://floracatalana.net/alkanna-lutea-moris</t>
  </si>
  <si>
    <t>http://floracatalana.net/alkanna-tinctoria-tausch</t>
  </si>
  <si>
    <t>http://floracatalana.net/alliaria-petiolata-m-bieb-cavara-et-grande</t>
  </si>
  <si>
    <t>http://floracatalana.net/allium-acutiflorum-loisel-</t>
  </si>
  <si>
    <t>http://floracatalana.net/allium-ampeloprasum-l-</t>
  </si>
  <si>
    <t>http://floracatalana.net/allium-ampeloprasum-l-subsp-ampeloprasum</t>
  </si>
  <si>
    <t>http://floracatalana.net/allium-ampeloprasum-l-subsp-polyanthum-schultes-et-schultes-f-o-bolos-vigo-masalles-et-ninot</t>
  </si>
  <si>
    <t>http://floracatalana.net/allium-cepa-l-</t>
  </si>
  <si>
    <t>http://floracatalana.net/allium-chamaemoly-l-</t>
  </si>
  <si>
    <t>http://floracatalana.net/allium-moschatum-l-</t>
  </si>
  <si>
    <t>http://floracatalana.net/allium-neapolitanum-cyrillo</t>
  </si>
  <si>
    <t>http://floracatalana.net/allium-nigrum-l-</t>
  </si>
  <si>
    <t>http://floracatalana.net/allium-oleraceum-l-</t>
  </si>
  <si>
    <t>http://floracatalana.net/allium-paniculatum-l-</t>
  </si>
  <si>
    <t>http://floracatalana.net/allium-paniculatum-l-subsp-pallens-l-richt-</t>
  </si>
  <si>
    <t>http://floracatalana.net/allium-paniculatum-l-subsp-paniculatum</t>
  </si>
  <si>
    <t>http://floracatalana.net/allium-pyrenaicum-costa-et-vayr-in-costa</t>
  </si>
  <si>
    <t>http://floracatalana.net/allium-roseum-l-</t>
  </si>
  <si>
    <t>http://floracatalana.net/allium-sativum-l-</t>
  </si>
  <si>
    <t>http://floracatalana.net/allium-schoenoprasum-l-</t>
  </si>
  <si>
    <t>http://floracatalana.net/allium-scorodoprasum-l-subsp-rotundum-l-stearn</t>
  </si>
  <si>
    <t>http://floracatalana.net/allium-senescens-l-subsp-montanum-fr-holub</t>
  </si>
  <si>
    <t>http://floracatalana.net/allium-sphaerocephalon-l-subsp-sphaerocephalon</t>
  </si>
  <si>
    <t>http://floracatalana.net/allium-triquetrum-l-</t>
  </si>
  <si>
    <t>http://floracatalana.net/allium-ursinum-l-</t>
  </si>
  <si>
    <t>http://floracatalana.net/allium-victorialis-l-</t>
  </si>
  <si>
    <t>http://floracatalana.net/allium-vineale-l-</t>
  </si>
  <si>
    <t>http://floracatalana.net/alnus-glutinosa-l-gaertn-</t>
  </si>
  <si>
    <t>http://floracatalana.net/aloe-arborescens-mill-</t>
  </si>
  <si>
    <t>http://floracatalana.net/aloe-maculata-all-</t>
  </si>
  <si>
    <t>http://floracatalana.net/alopecurus-alpinus-vill-</t>
  </si>
  <si>
    <t>http://floracatalana.net/alopecurus-arundinaceus-poiret-in-lam-</t>
  </si>
  <si>
    <t>http://floracatalana.net/alopecurus-bulbosus-gouan</t>
  </si>
  <si>
    <t>http://floracatalana.net/alopecurus-geniculatus-l-</t>
  </si>
  <si>
    <t>http://floracatalana.net/alopecurus-geniculatus-l-subsp-fulvus-sm-trab-</t>
  </si>
  <si>
    <t>http://floracatalana.net/alopecurus-geniculatus-l-subsp-geniculatus</t>
  </si>
  <si>
    <t>http://floracatalana.net/alopecurus-myosuroides-huds-</t>
  </si>
  <si>
    <t>http://floracatalana.net/alopecurus-pratensis-l-</t>
  </si>
  <si>
    <t>http://floracatalana.net/alternanthera-caracasana-kunth</t>
  </si>
  <si>
    <t>http://floracatalana.net/althaea-cannabina-l-</t>
  </si>
  <si>
    <t>http://floracatalana.net/althaea-hirsuta-l-</t>
  </si>
  <si>
    <t>http://floracatalana.net/althaea-hirsuta-l-subsp-hirsuta</t>
  </si>
  <si>
    <t>http://floracatalana.net/althaea-officinalis-l-</t>
  </si>
  <si>
    <t>http://floracatalana.net/althaea-rosea-l-cav-</t>
  </si>
  <si>
    <t>http://floracatalana.net/alyssum-alpestre-l-subsp-serpyllifolium-desf-rouy-et-fouc-</t>
  </si>
  <si>
    <t>http://floracatalana.net/alyssum-alyssoides-l-l-</t>
  </si>
  <si>
    <t>http://floracatalana.net/alyssum-cuneifolium-ten-subsp-cuneifolium</t>
  </si>
  <si>
    <t>http://www.floracatalana.net/alyssum-granatense-boiss-et-reut</t>
  </si>
  <si>
    <t>http://floracatalana.net/alyssum-lapeyrousianum-jord-</t>
  </si>
  <si>
    <t>http://floracatalana.net/alyssum-maritimum-l-lam-subsp-maritimum</t>
  </si>
  <si>
    <t>http://floracatalana.net/alyssum-montanum-l-subsp-montanum</t>
  </si>
  <si>
    <t>http://floracatalana.net/alyssum-simplex-rudolphi</t>
  </si>
  <si>
    <t>http://floracatalana.net/alyssum-spinosum-l-</t>
  </si>
  <si>
    <t>http://floracatalana.net/amaranthus-albus-l-</t>
  </si>
  <si>
    <t>http://floracatalana.net/amaranthus-blitoides-s-watson</t>
  </si>
  <si>
    <t>http://floracatalana.net/amaranthus-blitum-l-</t>
  </si>
  <si>
    <t>http://floracatalana.net/amaranthus-blitum-l-subsp-blitum</t>
  </si>
  <si>
    <t>http://floracatalana.net/amaranthus-blitum-l-subsp-emarginatus-moq-ex-uline-et-bray-carretero-munoz-garm-et-pedrol</t>
  </si>
  <si>
    <t>http://floracatalana.net/amaranthus-deflexus-l-</t>
  </si>
  <si>
    <t>http://floracatalana.net/amaranthus-graecizans-l-</t>
  </si>
  <si>
    <t>http://floracatalana.net/amaranthus-hybridus-l-</t>
  </si>
  <si>
    <t>http://floracatalana.net/amaranthus-hybridus-l-subsp-bouchonii-thell-o-bolos-et-vigo</t>
  </si>
  <si>
    <t>http://floracatalana.net/amaranthus-hybridus-l-subsp-hybridus</t>
  </si>
  <si>
    <t>http://floracatalana.net/amaranthus-hybridus-l-subsp-hypochondriacus-l-thell-</t>
  </si>
  <si>
    <t>http://floracatalana.net/amaranthus-hybridus-l-subsp-paniculatus-l-hejny</t>
  </si>
  <si>
    <t>http://floracatalana.net/amaranthus-muricatus-moq-hieron-</t>
  </si>
  <si>
    <t>http://floracatalana.net/amaranthus-retroflexus-l-subsp-retroflexus</t>
  </si>
  <si>
    <t>http://floracatalana.net/amaranthus-viridis-l-</t>
  </si>
  <si>
    <t>http://floracatalana.net/ambrosia-coronopifolia-torr-et-a-gray</t>
  </si>
  <si>
    <t>http://floracatalana.net/ambrosia-tenuifolia-spreng-</t>
  </si>
  <si>
    <t>http://floracatalana.net/amelanchier-ovalis-medik-</t>
  </si>
  <si>
    <t>http://floracatalana.net/ammannia-coccinea-rottb-</t>
  </si>
  <si>
    <t>http://floracatalana.net/ammannia-robusta-heer-et-regel</t>
  </si>
  <si>
    <t>http://floracatalana.net/ammi-majus-l-</t>
  </si>
  <si>
    <t>http://floracatalana.net/ammi-visnaga-l-lam-</t>
  </si>
  <si>
    <t>http://floracatalana.net/ammophila-arenaria-l-link-subsp-arundinacea-husnot-h-lindb-f-</t>
  </si>
  <si>
    <t>http://floracatalana.net/amorpha-fruticosa-l-</t>
  </si>
  <si>
    <t>http://floracatalana.net/ampelodesmos-mauritanica-poiret-t-durand-et-schinz</t>
  </si>
  <si>
    <t>http://floracatalana.net/anacamptis-pyramidalis-l-rich-</t>
  </si>
  <si>
    <t>http://floracatalana.net/anacyclus-clavatus-desf-pers-</t>
  </si>
  <si>
    <t>http://floracatalana.net/anacyclus-radiatus-loisel-</t>
  </si>
  <si>
    <t>http://floracatalana.net/anacyclus-valentinus-l-</t>
  </si>
  <si>
    <t>http://floracatalana.net/anagallis-arvensis-l-</t>
  </si>
  <si>
    <t>http://floracatalana.net/anagallis-arvensis-l-subsp-arvensis</t>
  </si>
  <si>
    <t>http://floracatalana.net/anagallis-arvensis-l-subsp-foemina-mill-schinz-et-thell-</t>
  </si>
  <si>
    <t>http://floracatalana.net/anagallis-minima-l-krause-in-sturm</t>
  </si>
  <si>
    <t>http://www.floracatalana.net/anagallis-monelli-l-subsp-monelli</t>
  </si>
  <si>
    <t>http://floracatalana.net/anagallis-tenella-l-l-</t>
  </si>
  <si>
    <t>http://floracatalana.net/anagyris-foetida-l-</t>
  </si>
  <si>
    <t>http://floracatalana.net/anarrhinum-bellidifolium-l-willd-</t>
  </si>
  <si>
    <t>http://floracatalana.net/anchusa-arvensis-l-m-bieb-</t>
  </si>
  <si>
    <t>http://floracatalana.net/anchusa-italica-retz-</t>
  </si>
  <si>
    <t>http://floracatalana.net/anchusa-undulata-l-subsp-undulata</t>
  </si>
  <si>
    <t>http://floracatalana.net/andrachne-telephioides-l-</t>
  </si>
  <si>
    <t>http://floracatalana.net/andropogon-distachyos-l-</t>
  </si>
  <si>
    <t>http://floracatalana.net/androsace-carnea-l-</t>
  </si>
  <si>
    <t>http://floracatalana.net/androsace-carnea-l-subsp-laggeri-a-huet-nyman</t>
  </si>
  <si>
    <t>http://floracatalana.net/androsace-carnea-l-subsp-rosea-jordan-et-furr-gremli</t>
  </si>
  <si>
    <t>http://www.floracatalana.net/plants/androsace-ciliata-dc-in-lam-et-dc</t>
  </si>
  <si>
    <t>http://floracatalana.net/androsace-elongata-l-subsp-breistrofferi-charpin-et-greut-molero-et-j-m-monts-</t>
  </si>
  <si>
    <t>http://floracatalana.net/androsace-maxima-l-</t>
  </si>
  <si>
    <t>http://floracatalana.net/androsace-vandellii-turra-chiov-</t>
  </si>
  <si>
    <t>http://floracatalana.net/androsace-villosa-l-</t>
  </si>
  <si>
    <t>http://floracatalana.net/andryala-integrifolia-l-</t>
  </si>
  <si>
    <t>http://floracatalana.net/andryala-ragusina-l-</t>
  </si>
  <si>
    <t>http://floracatalana.net/anemone-alpina-l-</t>
  </si>
  <si>
    <t>http://floracatalana.net/anemone-alpina-l-subsp-apiifolia-scop-o-bolos-et-vigo</t>
  </si>
  <si>
    <t>http://floracatalana.net/anemone-alpina-l-subsp-font-queri-m-lainz-et-p-monts-o-bolos-et-vigo</t>
  </si>
  <si>
    <t>http://floracatalana.net/anemone-hepatica-l-</t>
  </si>
  <si>
    <t>http://floracatalana.net/anemone-narcissiflora-l-</t>
  </si>
  <si>
    <t>http://floracatalana.net/anemone-nemorosa-l-</t>
  </si>
  <si>
    <t>http://floracatalana.net/anemone-palmata-l-</t>
  </si>
  <si>
    <t>http://floracatalana.net/anemone-pulsatilla-l-subsp-rubra-delarbre-rouy-et-fouc-</t>
  </si>
  <si>
    <t>http://floracatalana.net/anemone-ranunculoides-l-</t>
  </si>
  <si>
    <t>http://floracatalana.net/anemone-vernalis-l-</t>
  </si>
  <si>
    <t>http://floracatalana.net/anethum-graveolens-l-</t>
  </si>
  <si>
    <t>http://floracatalana.net/angelica-razulii-gouan</t>
  </si>
  <si>
    <t>http://floracatalana.net/angelica-sylvestris-l-</t>
  </si>
  <si>
    <t>http://floracatalana.net/anogramma-leptophylla-l-link</t>
  </si>
  <si>
    <t>http://floracatalana.net/antennaria-carpatica-wahlenb-bluff-et-fingerh-subsp-carpatica</t>
  </si>
  <si>
    <t>http://floracatalana.net/antennaria-dioica-l-gaertn-</t>
  </si>
  <si>
    <t>http://floracatalana.net/anthemis-altissima-l-</t>
  </si>
  <si>
    <t>http://floracatalana.net/anthemis-arvensis-l-</t>
  </si>
  <si>
    <t>http://floracatalana.net/anthemis-cotula-l-</t>
  </si>
  <si>
    <t>http://floracatalana.net/anthemis-cretica-l-</t>
  </si>
  <si>
    <t>http://floracatalana.net/anthemis-cretica-l-subsp-carpatica-willd-o-bolos-et-vigo</t>
  </si>
  <si>
    <t>http://floracatalana.net/anthemis-cretica-l-subsp-saxatilis-dc-et-lam-r-fernandes</t>
  </si>
  <si>
    <t>http://floracatalana.net/anthemis-maritima-l-</t>
  </si>
  <si>
    <t>http://floracatalana.net/anthemis-triumfetti-l-dc-subsp-triumfetti</t>
  </si>
  <si>
    <t>http://floracatalana.net/anthericum-liliago-l-</t>
  </si>
  <si>
    <t>http://floracatalana.net/anthoxanthum-aristatum-boiss-</t>
  </si>
  <si>
    <t>http://floracatalana.net/anthoxanthum-odoratum-l-</t>
  </si>
  <si>
    <t>http://floracatalana.net/anthriscus-caucalis-m-bieb-</t>
  </si>
  <si>
    <t>http://floracatalana.net/anthriscus-cerefolium-l-hoffm-</t>
  </si>
  <si>
    <t>http://floracatalana.net/anthriscus-sylvestris-l-hoffm-subsp-sylvestris</t>
  </si>
  <si>
    <t>http://floracatalana.net/anthyllis-cytisoides-l-</t>
  </si>
  <si>
    <t>http://floracatalana.net/anthyllis-gerardi-l-</t>
  </si>
  <si>
    <t>http://floracatalana.net/anthyllis-montana-l-</t>
  </si>
  <si>
    <t>http://floracatalana.net/anthyllis-tetraphylla-l-</t>
  </si>
  <si>
    <t>http://floracatalana.net/anthyllis-vulneraria-l-</t>
  </si>
  <si>
    <t>http://floracatalana.net/anthyllis-vulneraria-l-subsp-alpestris-kit-ex-schultes-asch-et-graebn-</t>
  </si>
  <si>
    <t>http://floracatalana.net/anthyllis-vulneraria-l-subsp-gandogeri-sagorski-w-becker</t>
  </si>
  <si>
    <t>http://floracatalana.net/anthyllis-vulneraria-l-subsp-multifolia-w-becker-o-bolos-et-vigo</t>
  </si>
  <si>
    <t>http://floracatalana.net/anthyllis-vulneraria-l-subsp-sampaioana-rothm-vasc-</t>
  </si>
  <si>
    <t>http://floracatalana.net/anthyllis-vulneraria-l-subsp-vulnerarioides-all-arcang-</t>
  </si>
  <si>
    <t>http://floracatalana.net/antirrhinum-asarina-l-</t>
  </si>
  <si>
    <t>http://floracatalana.net/antirrhinum-barrelieri-boreau-subsp-litigiosum-pau-o-bolos-et-vigo</t>
  </si>
  <si>
    <t>http://floracatalana.net/antirrhinum-majus-l-</t>
  </si>
  <si>
    <t>http://floracatalana.net/antirrhinum-majus-l-subsp-latifolium-mill-rouy</t>
  </si>
  <si>
    <t>http://floracatalana.net/antirrhinum-majus-l-subsp-majus</t>
  </si>
  <si>
    <t>http://floracatalana.net/antirrhinum-majus-l-subsp-striatum-dc-rothm-</t>
  </si>
  <si>
    <t>http://floracatalana.net/antirrhinum-molle-l-</t>
  </si>
  <si>
    <t>http://floracatalana.net/antirrhinum-orontium-l-</t>
  </si>
  <si>
    <t>http://www.floracatalana.net/antirrhinum-sempervirens-lapeyr-subsp-pertegasii-rothm-o-bolos</t>
  </si>
  <si>
    <t>http://floracatalana.net/antirrhinum-sempervirens-lapeyr-subsp-sempervirens</t>
  </si>
  <si>
    <t>http://floracatalana.net/antirrhinum-siculum-mill-</t>
  </si>
  <si>
    <t>http://floracatalana.net/apera-interrupta-l-p-beauv-</t>
  </si>
  <si>
    <t>http://floracatalana.net/aphanes-arvensis-l-</t>
  </si>
  <si>
    <t>http://floracatalana.net/aphanes-australis-rydb-</t>
  </si>
  <si>
    <t>http://floracatalana.net/aphyllanthes-monspeliensis-l-</t>
  </si>
  <si>
    <t>http://floracatalana.net/apium-graveolens-l-</t>
  </si>
  <si>
    <t>http://floracatalana.net/apium-leptophyllum-pers-benth-</t>
  </si>
  <si>
    <t>http://floracatalana.net/apium-nodiflorum-l-lag-</t>
  </si>
  <si>
    <t>http://floracatalana.net/apium-nodiflorum-l-lag-subsp-nodiflorum</t>
  </si>
  <si>
    <t>http://floracatalana.net/apium-nodiflorum-l-lag-subsp-repens-jacq-thell-</t>
  </si>
  <si>
    <t>http://floracatalana.net/aptenia-cordifolia-l-f-schwantes</t>
  </si>
  <si>
    <t>http://floracatalana.net/aquilegia-viscosa-gouan</t>
  </si>
  <si>
    <t>http://floracatalana.net/aquilegia-viscosa-gouan-subsp-hirsutissima-timb-lagr-ex-gariod-breistr-</t>
  </si>
  <si>
    <t>http://floracatalana.net/aquilegia-viscosa-gouan-subsp-montsicciana-font-quer-o-bolos-et-vigo</t>
  </si>
  <si>
    <t>http://floracatalana.net/aquilegia-vulgaris-l-</t>
  </si>
  <si>
    <t>http://www.floracatalana.net/aquilegia-vulgaris-l-subsp-paui-font-quer-o-bolos-et-vigo</t>
  </si>
  <si>
    <t>http://floracatalana.net/aquilegia-vulgaris-l-subsp-vulgaris</t>
  </si>
  <si>
    <t>http://floracatalana.net/arabidopsis-thaliana-l-heynh-in-holl-et-heynh-</t>
  </si>
  <si>
    <t>http://floracatalana.net/arabis-alpina-l-subsp-alpina</t>
  </si>
  <si>
    <t>http://floracatalana.net/arabis-auriculata-lam-</t>
  </si>
  <si>
    <t>http://floracatalana.net/arabis-ciliata-clairv-</t>
  </si>
  <si>
    <t>http://floracatalana.net/arabis-collina-ten-subsp-muricola-jord-o-bolos-et-vigo</t>
  </si>
  <si>
    <t>http://floracatalana.net/arabis-glabra-l-bernh-</t>
  </si>
  <si>
    <t>http://floracatalana.net/arabis-hirsuta-l-scop-</t>
  </si>
  <si>
    <t>http://floracatalana.net/arabis-hirsuta-l-scop-subsp-gerardi-hartm-f-</t>
  </si>
  <si>
    <t>http://floracatalana.net/arabis-hirsuta-l-scop-subsp-hirsuta</t>
  </si>
  <si>
    <t>http://floracatalana.net/arabis-nova-vill-</t>
  </si>
  <si>
    <t>http://www.floracatalana.net/arabis-nova-vill-subsp-iberica-rivas-mart-ex-talavera</t>
  </si>
  <si>
    <t>http://floracatalana.net/arabis-nova-vill-subsp-nova</t>
  </si>
  <si>
    <t>http://floracatalana.net/arabis-pauciflora-grimm-garcke</t>
  </si>
  <si>
    <t>http://floracatalana.net/arabis-scabra-all-</t>
  </si>
  <si>
    <t>http://floracatalana.net/arabis-serpillifolia-vill-subsp-serpillifolia</t>
  </si>
  <si>
    <t>http://floracatalana.net/arabis-soyeri-reut-et-a-huet-subsp-soyeri</t>
  </si>
  <si>
    <t>http://floracatalana.net/arabis-turrita-l-</t>
  </si>
  <si>
    <t>http://floracatalana.net/arabis-verna-l-r-br-</t>
  </si>
  <si>
    <t>http://floracatalana.net/arachis-hypogaea-l-</t>
  </si>
  <si>
    <t>http://floracatalana.net/araujia-sericifera-brot-</t>
  </si>
  <si>
    <t>http://floracatalana.net/arbutus-unedo-l-</t>
  </si>
  <si>
    <t>http://floracatalana.net/arctium-lappa-l-</t>
  </si>
  <si>
    <t>http://floracatalana.net/arctium-minus-bernh-</t>
  </si>
  <si>
    <t>http://www.floracatalana.net/arctostaphylos-alpinus-l-spreng</t>
  </si>
  <si>
    <t>http://floracatalana.net/arctostaphylos-uva-ursi-l-spreng-</t>
  </si>
  <si>
    <t>http://floracatalana.net/arctotheca-calendula-l-levyns</t>
  </si>
  <si>
    <t>http://floracatalana.net/arenaria-biflora-l-</t>
  </si>
  <si>
    <t>http://floracatalana.net/arenaria-ciliata-l-subsp-moehringioides-j-murr-j-murr</t>
  </si>
  <si>
    <t>http://floracatalana.net/arenaria-conimbricensis-brot-</t>
  </si>
  <si>
    <t>http://floracatalana.net/arenaria-conimbricensis-brot-subsp-conimbricensis</t>
  </si>
  <si>
    <t>http://floracatalana.net/arenaria-fontqueri-cardona-et-j-m-monts-</t>
  </si>
  <si>
    <t>http://floracatalana.net/arenaria-fontqueri-cardona-et-j-m-monts-subsp-hispanica-coste-et-soulie-cardona-et-j-m-monts-</t>
  </si>
  <si>
    <t>http://floracatalana.net/arenaria-grandiflora-l-</t>
  </si>
  <si>
    <t>http://floracatalana.net/arenaria-ligericina-lecoq-et-lamotte</t>
  </si>
  <si>
    <t>http://floracatalana.net/arenaria-modesta-dufour-subsp-modesta</t>
  </si>
  <si>
    <t>http://floracatalana.net/arenaria-purpurascens-ramond-ex-dc-in-lam-et-dc-</t>
  </si>
  <si>
    <t>http://floracatalana.net/arenaria-serpyllifolia-l-</t>
  </si>
  <si>
    <t>http://floracatalana.net/arenaria-serpyllifolia-l-subsp-leptoclados-rchb-nyman</t>
  </si>
  <si>
    <t>http://floracatalana.net/arenaria-serpyllifolia-l-subsp-marschlinsii-koch-nyman</t>
  </si>
  <si>
    <t>http://floracatalana.net/arenaria-serpyllifolia-l-subsp-serpyllifolia</t>
  </si>
  <si>
    <t>http://floracatalana.net/arenaria-tetraquetra-l-</t>
  </si>
  <si>
    <t>http://floracatalana.net/arenaria-tetraquetra-l-subsp-condensata-arcang-</t>
  </si>
  <si>
    <t>http://floracatalana.net/argyrolobium-zanonii-turra-p-w-ball</t>
  </si>
  <si>
    <t>http://floracatalana.net/arisarum-vulgare-targ-tozz-</t>
  </si>
  <si>
    <t>http://floracatalana.net/arisarum-vulgare-targ-tozz-subsp-simorrhinum-durieu-maire-et-weiller</t>
  </si>
  <si>
    <t>http://floracatalana.net/arisarum-vulgare-targ-tozz-subsp-vulgare</t>
  </si>
  <si>
    <t>http://floracatalana.net/aristolochia-clematitis-l-</t>
  </si>
  <si>
    <t>http://floracatalana.net/aristolochia-longa-l-subsp-paucinervis-pomel-batt-in-batt-et-trab-</t>
  </si>
  <si>
    <t>http://floracatalana.net/aristolochia-pistolochia-l-</t>
  </si>
  <si>
    <t>http://floracatalana.net/aristolochia-rotunda-l-</t>
  </si>
  <si>
    <t>http://floracatalana.net/armeria-alliacea-cav-hoffmanns-et-link</t>
  </si>
  <si>
    <t>http://floracatalana.net/armeria-alliacea-cav-hoffmanns-et-link-subsp-alliacea</t>
  </si>
  <si>
    <t>http://floracatalana.net/armeria-alliacea-cav-hoffmanns-et-link-subsp-bupleuroides-godr-et-gren-o-bolos-et-vigo</t>
  </si>
  <si>
    <t>http://floracatalana.net/armeria-alliacea-cav-hoffmanns-et-link-subsp-plantaginea-all-o-bolos-et-vigo</t>
  </si>
  <si>
    <t>http://floracatalana.net/armeria-alliacea-cav-hoffmanns-et-link-subsp-ruscinonensis-girard-o-bolos-et-vigo</t>
  </si>
  <si>
    <t>http://floracatalana.net/armeria-maritima-willd-</t>
  </si>
  <si>
    <t>http://floracatalana.net/armeria-maritima-willd-subsp-alpina-willd-p-silva</t>
  </si>
  <si>
    <t>http://www.floracatalana.net/plants/armeria-maritima-willd-subsp-fontqueri-pau-in-font-quer-malag</t>
  </si>
  <si>
    <t>http://floracatalana.net/armeria-maritima-willd-subsp-muelleri-a-huet-o-bolos-et-vigo</t>
  </si>
  <si>
    <t>http://floracatalana.net/armoracia-rusticana-p-gaertn-</t>
  </si>
  <si>
    <t>http://floracatalana.net/arnica-montana-l-subsp-montana</t>
  </si>
  <si>
    <t>http://floracatalana.net/arnoseris-minima-l-schweigg-et-koerte</t>
  </si>
  <si>
    <t>http://floracatalana.net/arrhenatherum-elatius-l-p-beauv-ex-j-et-c-presl</t>
  </si>
  <si>
    <t>http://floracatalana.net/arrhenatherum-elatius-l-p-beauv-ex-j-et-c-presl-subsp-bulbosum-willd-schubler-et-martens</t>
  </si>
  <si>
    <t>http://floracatalana.net/arrhenatherum-elatius-l-p-beauv-ex-j-et-c-presl-subsp-elatius</t>
  </si>
  <si>
    <t>http://floracatalana.net/artemisia-abrotanum-l-</t>
  </si>
  <si>
    <t>http://floracatalana.net/artemisia-absinthium-l-</t>
  </si>
  <si>
    <t>http://floracatalana.net/artemisia-alba-turra</t>
  </si>
  <si>
    <t>http://floracatalana.net/artemisia-annua-l-</t>
  </si>
  <si>
    <t>http://floracatalana.net/artemisia-arborescens-l-</t>
  </si>
  <si>
    <t>http://floracatalana.net/artemisia-campestris-l-</t>
  </si>
  <si>
    <t>http://floracatalana.net/artemisia-campestris-l-subsp-campestris</t>
  </si>
  <si>
    <t>http://floracatalana.net/artemisia-campestris-l-subsp-glutinosa-gay-ex-bess-batt-</t>
  </si>
  <si>
    <t>http://floracatalana.net/artemisia-chamaemelifolia-vill-</t>
  </si>
  <si>
    <t>http://floracatalana.net/artemisia-dracunculus-l-</t>
  </si>
  <si>
    <t>http://floracatalana.net/artemisia-gallica-willd-</t>
  </si>
  <si>
    <t>http://floracatalana.net/artemisia-herba-alba-asso</t>
  </si>
  <si>
    <t>http://floracatalana.net/artemisia-umbelliformis-lam-</t>
  </si>
  <si>
    <t>http://floracatalana.net/artemisia-verlotiorum-lamotte</t>
  </si>
  <si>
    <t>http://floracatalana.net/artemisia-vulgaris-l-</t>
  </si>
  <si>
    <t>http://floracatalana.net/arthrocnemum-fruticosum-l-moq-</t>
  </si>
  <si>
    <t>http://floracatalana.net/arthrocnemum-macrostachyum-moric-moris</t>
  </si>
  <si>
    <t>http://www.floracatalana.net/arthrocnemum-perenne-mill-moss-subsp-alpini-lag-o-bolos-vigo-masalles-et-ninot</t>
  </si>
  <si>
    <t>http://floracatalana.net/arthrocnemum-perenne-mill-moss-subsp-alpini-lag-o-bolos-vigo-masalles-et-ninot</t>
  </si>
  <si>
    <t>http://floracatalana.net/arum-italicum-mill-subsp-italicum</t>
  </si>
  <si>
    <t>http://floracatalana.net/arum-maculatum-l-</t>
  </si>
  <si>
    <t>http://floracatalana.net/aruncus-dioicus-walter-fernald</t>
  </si>
  <si>
    <t>http://floracatalana.net/arundo-donax-l-</t>
  </si>
  <si>
    <t>http://floracatalana.net/arundo-plinii-turra</t>
  </si>
  <si>
    <t>http://floracatalana.net/asparagus-acutifolius-l-</t>
  </si>
  <si>
    <t>http://floracatalana.net/asparagus-horridus-l-in-j-a-murray</t>
  </si>
  <si>
    <t>http://floracatalana.net/asparagus-maritimus-l-mill-</t>
  </si>
  <si>
    <t>http://floracatalana.net/asparagus-officinalis-l-</t>
  </si>
  <si>
    <t>http://floracatalana.net/asperugo-procumbens-l-</t>
  </si>
  <si>
    <t>http://floracatalana.net/asperula-arvensis-l-</t>
  </si>
  <si>
    <t>http://floracatalana.net/asperula-cynanchica-l-</t>
  </si>
  <si>
    <t>http://floracatalana.net/asperula-cynanchica-l-subsp-aristata-l-f-beg-</t>
  </si>
  <si>
    <t>http://floracatalana.net/asperula-cynanchica-l-subsp-brachysiphon-lange-o-bolos-et-vigo</t>
  </si>
  <si>
    <t>http://floracatalana.net/asperula-cynanchica-l-subsp-pyrenaica-l-nyman</t>
  </si>
  <si>
    <t>http://www.floracatalana.net/plants/asperula-hirta-ramond</t>
  </si>
  <si>
    <t>http://floracatalana.net/asperula-laevigata-l-</t>
  </si>
  <si>
    <t>http://floracatalana.net/asphodelus-aestivus-brot-</t>
  </si>
  <si>
    <t>http://floracatalana.net/asphodelus-albus-mill-</t>
  </si>
  <si>
    <t>http://floracatalana.net/asphodelus-albus-mill-subsp-albus</t>
  </si>
  <si>
    <t>http://floracatalana.net/asphodelus-albus-mill-subsp-villarsii-billot-i-b-k-richardson-et-smythies</t>
  </si>
  <si>
    <t>http://floracatalana.net/asphodelus-cerasiferus-gay</t>
  </si>
  <si>
    <t>http://floracatalana.net/asphodelus-fistulosus-l-subsp-fistulosus</t>
  </si>
  <si>
    <t>http://floracatalana.net/asplenium-adiantum-nigrum-l-</t>
  </si>
  <si>
    <t>http://floracatalana.net/asplenium-adiantum-nigrum-l-subsp-adiantum-nigrum</t>
  </si>
  <si>
    <t>http://floracatalana.net/asplenium-adiantum-nigrum-l-subsp-onopteris-l-heufl-</t>
  </si>
  <si>
    <t>http://floracatalana.net/asplenium-celtibericum-rivas-mart-</t>
  </si>
  <si>
    <t>http://floracatalana.net/asplenium-fontanum-l-bernh-in-schrad-</t>
  </si>
  <si>
    <t>http://floracatalana.net/asplenium-foreziense-le-grand-ex-herib-</t>
  </si>
  <si>
    <t>http://floracatalana.net/asplenium-marinum-l-</t>
  </si>
  <si>
    <t>http://floracatalana.net/asplenium-obovatum-viv-</t>
  </si>
  <si>
    <t>http://floracatalana.net/asplenium-obovatum-viv-subsp-lanceolatum-fiori-p-silva</t>
  </si>
  <si>
    <t>http://floracatalana.net/asplenium-obovatum-viv-subsp-obovatum</t>
  </si>
  <si>
    <t>http://www.floracatalana.net/asplenium-petrarchae-guerin-dc-in-lam-et-dc-subsp-majoricum-r-litard-o-bolos-et-vigo</t>
  </si>
  <si>
    <t>http://floracatalana.net/asplenium-petrarchae-guerin-dc-in-lam-et-dc-subsp-petrarchae</t>
  </si>
  <si>
    <t>http://floracatalana.net/asplenium-ruta-muraria-l-</t>
  </si>
  <si>
    <t>http://floracatalana.net/asplenium-seelosii-leyb-subsp-catalaunicum-o-bolos-et-vigo-p-monts-</t>
  </si>
  <si>
    <t>http://floracatalana.net/asplenium-septentrionale-l-hoffm-</t>
  </si>
  <si>
    <t>http://floracatalana.net/asplenium-trichomanes-l-</t>
  </si>
  <si>
    <t>http://floracatalana.net/asplenium-trichomanes-l-subsp-hastatum-christ-jessen-in-ber-bayer-</t>
  </si>
  <si>
    <t>http://floracatalana.net/asplenium-trichomanes-l-subsp-inexpectans-lovis</t>
  </si>
  <si>
    <t>http://floracatalana.net/asplenium-trichomanes-l-subsp-pachyrachis-h-christ-lovis-et-reichst-</t>
  </si>
  <si>
    <t>http://floracatalana.net/asplenium-trichomanes-l-subsp-quadrivalens-d-e-mey-</t>
  </si>
  <si>
    <t>http://floracatalana.net/asplenium-trichomanes-l-subsp-trichomanes</t>
  </si>
  <si>
    <t>http://floracatalana.net/asplenium-trichomanes-ramosum-l-</t>
  </si>
  <si>
    <t>http://floracatalana.net/asplenium-x-alternifolium-wulfen-in-jacq-</t>
  </si>
  <si>
    <t>http://floracatalana.net/aster-alpinus-l-</t>
  </si>
  <si>
    <t>http://floracatalana.net/aster-linosyris-l-bernh-</t>
  </si>
  <si>
    <t>http://floracatalana.net/aster-novi-belgii-l-</t>
  </si>
  <si>
    <t>http://floracatalana.net/aster-pilosus-willd-</t>
  </si>
  <si>
    <t>http://floracatalana.net/aster-sedifolius-l-</t>
  </si>
  <si>
    <t>http://floracatalana.net/aster-squamatus-spreng-hieron-</t>
  </si>
  <si>
    <t>http://floracatalana.net/aster-tripolium-l-subsp-pannonicus-jacq-soo</t>
  </si>
  <si>
    <t>http://floracatalana.net/aster-willkommii-schultz-bip-</t>
  </si>
  <si>
    <t>http://floracatalana.net/aster-willkommii-schultz-bip-subsp-catalaunicus-costa-et-willk-a-bolos</t>
  </si>
  <si>
    <t>http://floracatalana.net/asteriscus-aquaticus-l-less-</t>
  </si>
  <si>
    <t>http://floracatalana.net/asteriscus-maritimus-l-less-</t>
  </si>
  <si>
    <t>http://floracatalana.net/asterolinon-linum-stellatum-l-duby-in-dc-</t>
  </si>
  <si>
    <t>http://www.floracatalana.net/astragalus-alopecuroides-l-subsp-alopecuroides</t>
  </si>
  <si>
    <t>http://floracatalana.net/astragalus-alpinus-l-</t>
  </si>
  <si>
    <t>http://floracatalana.net/astragalus-australis-l-lam-</t>
  </si>
  <si>
    <t>http://floracatalana.net/astragalus-austriacus-jacq-</t>
  </si>
  <si>
    <t>http://floracatalana.net/astragalus-cicer-l-</t>
  </si>
  <si>
    <t>http://floracatalana.net/astragalus-danicus-retz-</t>
  </si>
  <si>
    <t>http://floracatalana.net/astragalus-depressus-l-</t>
  </si>
  <si>
    <t>http://floracatalana.net/astragalus-echinatus-murray</t>
  </si>
  <si>
    <t>http://floracatalana.net/astragalus-epiglottis-l-</t>
  </si>
  <si>
    <t>http://floracatalana.net/astragalus-glaux-l-</t>
  </si>
  <si>
    <t>http://floracatalana.net/astragalus-glycyphyllos-l-</t>
  </si>
  <si>
    <t>http://floracatalana.net/astragalus-hamosus-l-</t>
  </si>
  <si>
    <t>http://floracatalana.net/astragalus-hypoglottis-l-</t>
  </si>
  <si>
    <t>http://www.floracatalana.net/plants/astragalus-incanus-l</t>
  </si>
  <si>
    <t>http://floracatalana.net/astragalus-monspessulanus-l-</t>
  </si>
  <si>
    <t>http://floracatalana.net/astragalus-monspessulanus-l-subsp-gypsophilus-rouy</t>
  </si>
  <si>
    <t>http://floracatalana.net/astragalus-monspessulanus-l-subsp-monspessulanus</t>
  </si>
  <si>
    <t>http://floracatalana.net/astragalus-penduliflorus-lam-</t>
  </si>
  <si>
    <t>http://floracatalana.net/astragalus-scorpioides-pourr-ex-willd-</t>
  </si>
  <si>
    <t>http://floracatalana.net/astragalus-sempervirens-lam-</t>
  </si>
  <si>
    <t>http://floracatalana.net/astragalus-sempervirens-lam-subsp-catalaunicus-br-bl-m-lainz</t>
  </si>
  <si>
    <t>http://floracatalana.net/astragalus-sesameus-l-</t>
  </si>
  <si>
    <t>http://floracatalana.net/astragalus-stella-l-</t>
  </si>
  <si>
    <t>http://floracatalana.net/astragalus-tragacantha-l-</t>
  </si>
  <si>
    <t>http://floracatalana.net/astrantia-major-l-</t>
  </si>
  <si>
    <t>http://floracatalana.net/astrantia-minor-l-</t>
  </si>
  <si>
    <t>http://floracatalana.net/athyrium-distentifolium-tausch-ex-opiz</t>
  </si>
  <si>
    <t>http://floracatalana.net/athyrium-filix-femina-l-roth</t>
  </si>
  <si>
    <t>http://floracatalana.net/atractylis-cancellata-l-subsp-cancellata</t>
  </si>
  <si>
    <t>http://floracatalana.net/atractylis-humilis-l-subsp-humilis</t>
  </si>
  <si>
    <t>http://floracatalana.net/atriplex-halimus-l-</t>
  </si>
  <si>
    <t>http://floracatalana.net/atriplex-hortensis-l-</t>
  </si>
  <si>
    <t>http://floracatalana.net/atriplex-micrantha-ledeb-</t>
  </si>
  <si>
    <t>http://floracatalana.net/atriplex-patula-l-</t>
  </si>
  <si>
    <t>http://floracatalana.net/atriplex-portulacoides-l-</t>
  </si>
  <si>
    <t>http://floracatalana.net/atriplex-prostrata-boucher-ex-dc-</t>
  </si>
  <si>
    <t>http://floracatalana.net/atriplex-rosea-l-</t>
  </si>
  <si>
    <t>http://floracatalana.net/atriplex-rosea-l-subsp-tarraconensis-sennen-o-bolos-et-vigo</t>
  </si>
  <si>
    <t>http://floracatalana.net/atriplex-tatarica-l-</t>
  </si>
  <si>
    <t>http://www.floracatalana.net/atropa-baetica-willk</t>
  </si>
  <si>
    <t>http://floracatalana.net/atropa-belladonna-l-</t>
  </si>
  <si>
    <t>http://floracatalana.net/avellinia-michelii-savi-parl-</t>
  </si>
  <si>
    <t>http://floracatalana.net/avena-barbata-pott-ex-link-in-schrad-</t>
  </si>
  <si>
    <t>http://floracatalana.net/avena-fatua-l-</t>
  </si>
  <si>
    <t>http://floracatalana.net/avena-sativa-l-</t>
  </si>
  <si>
    <t>http://floracatalana.net/avena-sterilis-l-</t>
  </si>
  <si>
    <t>http://floracatalana.net/avena-sterilis-l-subsp-ludoviciana-durieu-gillet-et-magne</t>
  </si>
  <si>
    <t>http://floracatalana.net/avena-sterilis-l-subsp-sterilis</t>
  </si>
  <si>
    <t>http://floracatalana.net/avena-strigosa-schreb-</t>
  </si>
  <si>
    <t>http://floracatalana.net/avenula-bromoides-gouan-h-scholz-subsp-bromoides</t>
  </si>
  <si>
    <t>http://floracatalana.net/avenula-lodunensis-delastre-kerguelen</t>
  </si>
  <si>
    <t>http://floracatalana.net/avenula-pratensis-l-dumort-</t>
  </si>
  <si>
    <t>http://floracatalana.net/avenula-pratensis-l-dumort-subsp-iberica-st-yves-o-bolos-et-vigo</t>
  </si>
  <si>
    <t>http://floracatalana.net/avenula-pratensis-l-dumort-subsp-pratensis</t>
  </si>
  <si>
    <t>http://floracatalana.net/avenula-pratensis-l-dumort-subsp-requienii-mutel-romero-zarco</t>
  </si>
  <si>
    <t>http://floracatalana.net/avenula-pubescens-huds-dumort-subsp-pubescens</t>
  </si>
  <si>
    <t>http://floracatalana.net/avenula-versicolor-vill-m-lainz-subsp-versicolor</t>
  </si>
  <si>
    <t>http://floracatalana.net/azolla-caroliniana-willd-</t>
  </si>
  <si>
    <t>http://floracatalana.net/azolla-filiculoides-lam-</t>
  </si>
  <si>
    <t>http://floracatalana.net/baccharis-halimifolia-l-</t>
  </si>
  <si>
    <t>http://floracatalana.net/baldellia-ranunculoides-l-parl-</t>
  </si>
  <si>
    <t>http://floracatalana.net/ballota-nigra-l-subsp-foetida-hayek</t>
  </si>
  <si>
    <t>http://floracatalana.net/barbarea-intermedia-boreau</t>
  </si>
  <si>
    <t>http://floracatalana.net/barbarea-verna-mill-asch-</t>
  </si>
  <si>
    <t>http://floracatalana.net/barbarea-vulgaris-r-br-in-aiton</t>
  </si>
  <si>
    <t>http://floracatalana.net/barlia-robertiana-loisel-greut-</t>
  </si>
  <si>
    <t>http://floracatalana.net/bartsia-alpina-l-</t>
  </si>
  <si>
    <t>http://floracatalana.net/bassia-hirsuta-l-asch-in-schweinf-</t>
  </si>
  <si>
    <t>http://floracatalana.net/bellardia-trixago-l-all-</t>
  </si>
  <si>
    <t>http://floracatalana.net/bellardiochloa-variegata-lam-kerguelen</t>
  </si>
  <si>
    <t>http://floracatalana.net/bellevalia-romana-l-rchb-</t>
  </si>
  <si>
    <t>http://floracatalana.net/bellis-annua-l-subsp-annua</t>
  </si>
  <si>
    <t>http://floracatalana.net/bellis-perennis-l-</t>
  </si>
  <si>
    <t>http://floracatalana.net/bellis-sylvestris-cyrillo</t>
  </si>
  <si>
    <t>http://floracatalana.net/berberis-vulgaris-l-</t>
  </si>
  <si>
    <t>http://floracatalana.net/berberis-vulgaris-l-subsp-seroi-o-bolos-et-vigo</t>
  </si>
  <si>
    <t>http://floracatalana.net/berberis-vulgaris-l-subsp-vulgaris</t>
  </si>
  <si>
    <t>http://floracatalana.net/bergia-capensis-l-</t>
  </si>
  <si>
    <t>http://floracatalana.net/berteroa-incana-l-dc-</t>
  </si>
  <si>
    <t>http://floracatalana.net/berula-erecta-huds-coville</t>
  </si>
  <si>
    <t>http://floracatalana.net/beta-vulgaris-l-</t>
  </si>
  <si>
    <t>http://floracatalana.net/beta-vulgaris-l-subsp-cicla-l-w-d-j-koch-cicla-group-</t>
  </si>
  <si>
    <t>http://floracatalana.net/beta-vulgaris-l-subsp-maritima-l-arcang-</t>
  </si>
  <si>
    <t>http://www.floracatalana.net/beta-vulgaris-l-subsp-vulgaris-conditiva-group-</t>
  </si>
  <si>
    <t>http://floracatalana.net/betula-pendula-roth</t>
  </si>
  <si>
    <t>http://floracatalana.net/betula-pubescens-ehrh-</t>
  </si>
  <si>
    <t>http://floracatalana.net/bidens-aurea-aiton-sherff</t>
  </si>
  <si>
    <t>http://floracatalana.net/bidens-cernua-l-</t>
  </si>
  <si>
    <t>http://floracatalana.net/bidens-frondosa-l-</t>
  </si>
  <si>
    <t>http://floracatalana.net/bidens-pilosa-l-</t>
  </si>
  <si>
    <t>http://floracatalana.net/bidens-subalternans-dc-</t>
  </si>
  <si>
    <t>http://floracatalana.net/bidens-tripartita-l-</t>
  </si>
  <si>
    <t>http://floracatalana.net/bifora-radians-m-bieb-</t>
  </si>
  <si>
    <t>http://floracatalana.net/bifora-testiculata-l-spreng-</t>
  </si>
  <si>
    <t>http://floracatalana.net/biscutella-auriculata-l-subsp-auriculata</t>
  </si>
  <si>
    <t>http://floracatalana.net/biscutella-cichoriifolia-loisel-</t>
  </si>
  <si>
    <t>http://floracatalana.net/biscutella-laevigata-l-</t>
  </si>
  <si>
    <t>http://floracatalana.net/biscutella-laevigata-l-subsp-brevifolia-rouy-et-fouc-o-bolos-et-masclans</t>
  </si>
  <si>
    <t>http://floracatalana.net/biscutella-laevigata-l-subsp-controversa-boreau-o-bolos-et-masclans</t>
  </si>
  <si>
    <t>http://floracatalana.net/biscutella-laevigata-l-subsp-coronopifolia-l-rouy-et-fouc-</t>
  </si>
  <si>
    <t>http://www.floracatalana.net/biscutella-laevigata-l-subsp-cuneata-font-quer</t>
  </si>
  <si>
    <t>http://floracatalana.net/biscutella-laevigata-l-subsp-flexuosa-jord-o-bolos-et-masclans</t>
  </si>
  <si>
    <t>http://floracatalana.net/biscutella-laevigata-l-subsp-laevigata</t>
  </si>
  <si>
    <t>http://floracatalana.net/biscutella-laevigata-l-subsp-mediterranea-jord-br-bl-et-al-</t>
  </si>
  <si>
    <t>http://floracatalana.net/biscutella-laevigata-l-subsp-pyrenaica-a-huet-nyman</t>
  </si>
  <si>
    <t>http://floracatalana.net/biscutella-laevigata-l-subsp-stenophylla-dufour-vigo</t>
  </si>
  <si>
    <t>http://floracatalana.net/biserrula-pelecinus-l-</t>
  </si>
  <si>
    <t>http://floracatalana.net/blackstonia-perfoliata-l-huds-</t>
  </si>
  <si>
    <t>http://floracatalana.net/blackstonia-perfoliata-l-huds-subsp-imperfoliata-l-f-franco-et-rocha-afonso</t>
  </si>
  <si>
    <t>http://floracatalana.net/blackstonia-perfoliata-l-huds-subsp-perfoliata</t>
  </si>
  <si>
    <t>http://floracatalana.net/blackstonia-perfoliata-l-huds-subsp-serotina-koch-ex-rchb-vollm-</t>
  </si>
  <si>
    <t>http://floracatalana.net/blechnum-spicant-l-roth</t>
  </si>
  <si>
    <t>http://floracatalana.net/borago-officinalis-l-</t>
  </si>
  <si>
    <t>http://www.floracatalana.net/borderea-chouardii-gaussen-heslot</t>
  </si>
  <si>
    <t>http://floracatalana.net/botrychium-lunaria-l-sw-</t>
  </si>
  <si>
    <t>http://floracatalana.net/botrychium-matricariifolium-a-br-ex-koch</t>
  </si>
  <si>
    <t>http://floracatalana.net/botrychium-simplex-e-hitchc-in-silliman</t>
  </si>
  <si>
    <t>http://floracatalana.net/boussingaultia-cordifolia-ten-</t>
  </si>
  <si>
    <t>http://floracatalana.net/brachypodium-distachyon-l-p-beauv-</t>
  </si>
  <si>
    <t>http://floracatalana.net/brachypodium-phoenicoides-l-roem-et-schultes</t>
  </si>
  <si>
    <t>http://floracatalana.net/brachypodium-retusum-pers-p-beauv-</t>
  </si>
  <si>
    <t>http://floracatalana.net/brachypodium-sylvaticum-huds-p-beauv-</t>
  </si>
  <si>
    <t>http://floracatalana.net/brassica-fruticulosa-cyrillo-subsp-fruticulosa</t>
  </si>
  <si>
    <t>http://floracatalana.net/brassica-juncea-l-czern-</t>
  </si>
  <si>
    <t>http://floracatalana.net/brassica-napus-l-</t>
  </si>
  <si>
    <t>http://floracatalana.net/brassica-nigra-l-koch-in-roehl</t>
  </si>
  <si>
    <t>http://floracatalana.net/brassica-oleracea-l-</t>
  </si>
  <si>
    <t>http://floracatalana.net/brassica-oleracea-l-subsp-oleracea</t>
  </si>
  <si>
    <t>http://floracatalana.net/brassica-oleracea-l-subsp-robertiana-gay-rouy-et-foucaud</t>
  </si>
  <si>
    <t>http://floracatalana.net/brassica-rapa-l-</t>
  </si>
  <si>
    <t>http://floracatalana.net/brassica-rapa-l-subsp-oleifera-dc-</t>
  </si>
  <si>
    <t>http://floracatalana.net/brassica-rapa-l-subsp-rapa</t>
  </si>
  <si>
    <t>http://floracatalana.net/brassica-repanda-willd-dc-</t>
  </si>
  <si>
    <t>http://floracatalana.net/brassica-repanda-willd-dc-subsp-confusa-emb-et-maire-heywood</t>
  </si>
  <si>
    <t>http://floracatalana.net/brimeura-amethystina-l-chouard</t>
  </si>
  <si>
    <t>http://floracatalana.net/brimeura-amethystina-l-chouard-subsp-amethystina</t>
  </si>
  <si>
    <t>http://floracatalana.net/briza-maxima-l-</t>
  </si>
  <si>
    <t>http://floracatalana.net/briza-media-l-</t>
  </si>
  <si>
    <t>http://floracatalana.net/briza-minor-l-</t>
  </si>
  <si>
    <t>http://floracatalana.net/bromus-arvensis-l-</t>
  </si>
  <si>
    <t>http://floracatalana.net/bromus-catharticus-vahl</t>
  </si>
  <si>
    <t>http://floracatalana.net/bromus-commutatus-schrad-</t>
  </si>
  <si>
    <t>http://floracatalana.net/bromus-diandrus-roth</t>
  </si>
  <si>
    <t>http://floracatalana.net/bromus-diandrus-roth-subsp-diandrus</t>
  </si>
  <si>
    <t>http://floracatalana.net/bromus-diandrus-roth-subsp-maximus-desf-soo</t>
  </si>
  <si>
    <t>http://floracatalana.net/bromus-erectus-huds-subsp-erectus</t>
  </si>
  <si>
    <t>http://floracatalana.net/bromus-hordeaceus-l-</t>
  </si>
  <si>
    <t>http://floracatalana.net/bromus-hordeaceus-l-subsp-divaricatus-bonnier-et-layens-kerguelen</t>
  </si>
  <si>
    <t>http://floracatalana.net/bromus-hordeaceus-l-subsp-hordeaceus</t>
  </si>
  <si>
    <t>http://floracatalana.net/bromus-inermis-leysser</t>
  </si>
  <si>
    <t>http://floracatalana.net/bromus-intermedius-guss-</t>
  </si>
  <si>
    <t>http://floracatalana.net/bromus-lanceolatus-roth</t>
  </si>
  <si>
    <t>http://floracatalana.net/bromus-madritensis-l-</t>
  </si>
  <si>
    <t>http://floracatalana.net/bromus-racemosus-l-</t>
  </si>
  <si>
    <t>http://floracatalana.net/bromus-ramosus-huds-</t>
  </si>
  <si>
    <t>http://floracatalana.net/bromus-ramosus-huds-subsp-benekenii-lange-schinz-et-thell-</t>
  </si>
  <si>
    <t>http://floracatalana.net/bromus-ramosus-huds-subsp-ramosus</t>
  </si>
  <si>
    <t>http://floracatalana.net/bromus-rubens-l-</t>
  </si>
  <si>
    <t>http://floracatalana.net/bromus-secalinus-l-</t>
  </si>
  <si>
    <t>http://floracatalana.net/bromus-squarrosus-l-</t>
  </si>
  <si>
    <t>http://floracatalana.net/bromus-sterilis-l-</t>
  </si>
  <si>
    <t>http://floracatalana.net/bromus-tectorum-l-</t>
  </si>
  <si>
    <t>http://floracatalana.net/broussonetia-papyrifera-l-vent-</t>
  </si>
  <si>
    <t>http://floracatalana.net/bryonia-cretica-l-subsp-dioica-jacq-tutin</t>
  </si>
  <si>
    <t>http://floracatalana.net/buddleja-davidii-franch-</t>
  </si>
  <si>
    <t>http://floracatalana.net/bufonia-paniculata-dubois-in-delarbre</t>
  </si>
  <si>
    <t>http://floracatalana.net/bufonia-perennis-pourr-</t>
  </si>
  <si>
    <t>http://floracatalana.net/bufonia-tenuifolia-l-</t>
  </si>
  <si>
    <t>http://floracatalana.net/bufonia-tuberculata-loscos</t>
  </si>
  <si>
    <t>http://floracatalana.net/bulbocodium-vernum-l-</t>
  </si>
  <si>
    <t>http://floracatalana.net/bunias-erucago-l-</t>
  </si>
  <si>
    <t>http://floracatalana.net/bunium-bulbocastanum-l-subsp-bulbocastanum</t>
  </si>
  <si>
    <t>http://floracatalana.net/bunium-pachypodum-p-w-ball</t>
  </si>
  <si>
    <t>http://floracatalana.net/bupleurum-angulosum-l-</t>
  </si>
  <si>
    <t>http://floracatalana.net/bupleurum-baldense-turra-subsp-baldense</t>
  </si>
  <si>
    <t>http://floracatalana.net/bupleurum-falcatum-l-subsp-falcatum</t>
  </si>
  <si>
    <t>http://floracatalana.net/bupleurum-fruticescens-l-subsp-fruticescens</t>
  </si>
  <si>
    <t>http://floracatalana.net/bupleurum-fruticosum-l-</t>
  </si>
  <si>
    <t>http://floracatalana.net/bupleurum-gerardi-all-</t>
  </si>
  <si>
    <t>http://floracatalana.net/bupleurum-lancifolium-hornem-</t>
  </si>
  <si>
    <t>http://floracatalana.net/bupleurum-praealtum-l-</t>
  </si>
  <si>
    <t>http://floracatalana.net/bupleurum-ranunculoides-l-subsp-gramineum-vill-hayek</t>
  </si>
  <si>
    <t>http://floracatalana.net/bupleurum-rigidum-l-subsp-rigidum</t>
  </si>
  <si>
    <t>http://floracatalana.net/bupleurum-rotundifolium-l-</t>
  </si>
  <si>
    <t>http://floracatalana.net/bupleurum-semicompositum-l-</t>
  </si>
  <si>
    <t>http://floracatalana.net/bupleurum-tenuissimum-l-subsp-tenuissimum</t>
  </si>
  <si>
    <t>http://floracatalana.net/butomus-umbellatus-l-</t>
  </si>
  <si>
    <t>http://floracatalana.net/buxus-sempervirens-l-</t>
  </si>
  <si>
    <t>http://floracatalana.net/cachrys-trifida-mill-</t>
  </si>
  <si>
    <t>http://floracatalana.net/caesalpinia-gilliesii-vall-ex-hook</t>
  </si>
  <si>
    <t>http://floracatalana.net/cakile-maritima-scop-subsp-maritima</t>
  </si>
  <si>
    <t>http://floracatalana.net/calamagrostis-arundinacea-l-roth</t>
  </si>
  <si>
    <t>http://floracatalana.net/calendula-arvensis-l-</t>
  </si>
  <si>
    <t>http://floracatalana.net/calendula-officinalis-l-</t>
  </si>
  <si>
    <t>http://floracatalana.net/calepina-irregularis-asso-thell-in-schinz-et-keller</t>
  </si>
  <si>
    <t>http://floracatalana.net/calicotome-spinosa-l-link-subsp-spinosa</t>
  </si>
  <si>
    <t>http://floracatalana.net/callitriche-brutia-petagna-subsp-brutia</t>
  </si>
  <si>
    <t>http://floracatalana.net/callitriche-obtusangula-le-gall</t>
  </si>
  <si>
    <t>http://floracatalana.net/callitriche-palustris-l-</t>
  </si>
  <si>
    <t>http://floracatalana.net/callitriche-platycarpa-kutz-in-rchb-</t>
  </si>
  <si>
    <t>http://floracatalana.net/callitriche-stagnalis-scop-</t>
  </si>
  <si>
    <t>http://floracatalana.net/calluna-vulgaris-l-hull</t>
  </si>
  <si>
    <t>http://floracatalana.net/caltha-palustris-l-</t>
  </si>
  <si>
    <t>http://www.floracatalana.net/calycocorsus-stipitatus-jacq-rauschert</t>
  </si>
  <si>
    <t>http://floracatalana.net/calystegia-sepium-l-r-br-</t>
  </si>
  <si>
    <t>http://floracatalana.net/calystegia-sepium-l-r-br-subsp-sepium</t>
  </si>
  <si>
    <t>http://floracatalana.net/calystegia-sepium-l-r-br-subsp-silvatica-kit-maire</t>
  </si>
  <si>
    <t>http://floracatalana.net/calystegia-soldanella-l-r-br-</t>
  </si>
  <si>
    <t>http://floracatalana.net/camelina-sativa-l-crantz</t>
  </si>
  <si>
    <t>http://floracatalana.net/camelina-sativa-l-crantz-subsp-dentata-pers-arcang-</t>
  </si>
  <si>
    <t>http://floracatalana.net/camelina-sativa-l-crantz-subsp-microcarpa-dc-hegi-et-em-schmid</t>
  </si>
  <si>
    <t>http://floracatalana.net/camelina-sativa-l-crantz-subsp-sativa</t>
  </si>
  <si>
    <t>http://floracatalana.net/campanula-cochlearifolia-lam-</t>
  </si>
  <si>
    <t>http://floracatalana.net/campanula-cochlearifolia-lam-subsp-andorrana-br-bl-o-bolos-et-vigo</t>
  </si>
  <si>
    <t>http://floracatalana.net/campanula-cochlearifolia-lam-subsp-cochlearifolia</t>
  </si>
  <si>
    <t>http://floracatalana.net/campanula-erinus-l-</t>
  </si>
  <si>
    <t>http://floracatalana.net/campanula-glomerata-l-</t>
  </si>
  <si>
    <t>http://www.floracatalana.net/campanula-latifolia-l</t>
  </si>
  <si>
    <t>http://floracatalana.net/campanula-patula-l-subsp-patula</t>
  </si>
  <si>
    <t>http://floracatalana.net/campanula-persicifolia-l-</t>
  </si>
  <si>
    <t>http://floracatalana.net/campanula-rapunculoides-l-</t>
  </si>
  <si>
    <t>http://floracatalana.net/campanula-rapunculus-l-</t>
  </si>
  <si>
    <t>http://floracatalana.net/campanula-rotundifolia-l-</t>
  </si>
  <si>
    <t>http://floracatalana.net/campanula-rotundifolia-l-subsp-catalanica-podlech-o-bolos-et-vigo</t>
  </si>
  <si>
    <t>http://floracatalana.net/campanula-rotundifolia-l-subsp-rotundifolia</t>
  </si>
  <si>
    <t>http://floracatalana.net/campanula-scheuchzeri-vill-</t>
  </si>
  <si>
    <t>http://floracatalana.net/campanula-scheuchzeri-vill-subsp-ficarioides-timb-lagr-o-bolos-et-vigo</t>
  </si>
  <si>
    <t>http://floracatalana.net/campanula-scheuchzeri-vill-subsp-scheuchzeri</t>
  </si>
  <si>
    <t>http://floracatalana.net/campanula-serrata-kit-ap-schultes-hendrych-subsp-recta-dulac-podlech</t>
  </si>
  <si>
    <t>http://floracatalana.net/campanula-speciosa-pourr-</t>
  </si>
  <si>
    <t>http://floracatalana.net/campanula-speciosa-pourr-subsp-affinis-schultes-font-quer</t>
  </si>
  <si>
    <t>http://floracatalana.net/campanula-speciosa-pourr-subsp-speciosa</t>
  </si>
  <si>
    <t>http://floracatalana.net/campanula-trachelium-l-</t>
  </si>
  <si>
    <t>http://floracatalana.net/camphorosma-monspeliaca-l-subsp-monspeliaca</t>
  </si>
  <si>
    <t>http://floracatalana.net/cannabis-sativa-l-</t>
  </si>
  <si>
    <t>http://floracatalana.net/capparis-spinosa-l-subsp-rupestris-sm-nyman</t>
  </si>
  <si>
    <t>http://floracatalana.net/capsella-bursa-pastoris-l-medik-</t>
  </si>
  <si>
    <t>http://floracatalana.net/capsella-bursa-pastoris-l-medik-subsp-bursa-pastoris</t>
  </si>
  <si>
    <t>http://floracatalana.net/cardamine-amara-l-</t>
  </si>
  <si>
    <t>http://floracatalana.net/cardamine-amara-l-subsp-amara</t>
  </si>
  <si>
    <t>http://floracatalana.net/cardamine-amara-l-subsp-olotensis-o-bolos</t>
  </si>
  <si>
    <t>http://floracatalana.net/cardamine-bellidifolia-l-subsp-alpina-willd-b-m-g-jones</t>
  </si>
  <si>
    <t>http://floracatalana.net/cardamine-flexuosa-with-</t>
  </si>
  <si>
    <t>http://floracatalana.net/cardamine-heptaphylla-vill-o-e-schulz</t>
  </si>
  <si>
    <t>http://floracatalana.net/cardamine-hirsuta-l-</t>
  </si>
  <si>
    <t>http://floracatalana.net/cardamine-impatiens-l-subsp-impatiens</t>
  </si>
  <si>
    <t>http://floracatalana.net/cardamine-parviflora-l-</t>
  </si>
  <si>
    <t>http://floracatalana.net/cardamine-pentaphyllos-l-crantz</t>
  </si>
  <si>
    <t>http://floracatalana.net/cardamine-pratensis-l-</t>
  </si>
  <si>
    <t>http://floracatalana.net/cardamine-pratensis-l-subsp-nuriae-sennen-sennen</t>
  </si>
  <si>
    <t>http://floracatalana.net/cardamine-raphanifolia-pourr-subsp-raphanifolia</t>
  </si>
  <si>
    <t>http://floracatalana.net/cardamine-resedifolia-l-</t>
  </si>
  <si>
    <t>http://floracatalana.net/cardiospermum-halicacabum-l-</t>
  </si>
  <si>
    <t>http://floracatalana.net/carduncellus-caeruleus-l-c-presl-subsp-caeruleus</t>
  </si>
  <si>
    <t>http://floracatalana.net/carduncellus-monspelliensium-all-</t>
  </si>
  <si>
    <t>http://www.floracatalana.net/carduus-bourgeanus-boiss-et-reut</t>
  </si>
  <si>
    <t>http://floracatalana.net/carduus-carlinoides-gouan-subsp-carlinoides</t>
  </si>
  <si>
    <t>http://floracatalana.net/carduus-crispus-l-subsp-occidentalis-chass-et-arenes</t>
  </si>
  <si>
    <t>http://floracatalana.net/carduus-defloratus-l-</t>
  </si>
  <si>
    <t>http://floracatalana.net/carduus-defloratus-l-subsp-argemone-pourr-et-lam-o-bolos-et-vigo</t>
  </si>
  <si>
    <t>http://floracatalana.net/carduus-defloratus-l-subsp-carlinifolius-lam-arenes</t>
  </si>
  <si>
    <t>http://floracatalana.net/carduus-nigrescens-vill-</t>
  </si>
  <si>
    <t>http://floracatalana.net/carduus-nigrescens-vill-subsp-nigrescens</t>
  </si>
  <si>
    <t>http://floracatalana.net/carduus-nigrescens-vill-subsp-vivariensis-jord-rouy</t>
  </si>
  <si>
    <t>http://floracatalana.net/carduus-nutans-l-subsp-nutans</t>
  </si>
  <si>
    <t>http://floracatalana.net/carduus-pycnocephalus-l-</t>
  </si>
  <si>
    <t>http://floracatalana.net/carduus-tenuiflorus-curtis</t>
  </si>
  <si>
    <t>http://floracatalana.net/carex-acuta-l-</t>
  </si>
  <si>
    <t>http://floracatalana.net/carex-acutiformis-ehrh-</t>
  </si>
  <si>
    <t>http://floracatalana.net/carex-alba-scop-</t>
  </si>
  <si>
    <t>http://floracatalana.net/carex-atrata-l-</t>
  </si>
  <si>
    <t>http://floracatalana.net/carex-atrata-l-subsp-atrata</t>
  </si>
  <si>
    <t>http://floracatalana.net/carex-atrata-l-subsp-nigra-gaudin-hartm-</t>
  </si>
  <si>
    <t>http://floracatalana.net/carex-brevicollis-dc-in-lam-et-dc-</t>
  </si>
  <si>
    <t>http://floracatalana.net/carex-capillaris-l-</t>
  </si>
  <si>
    <t>http://floracatalana.net/carex-caryophyllea-latourr-</t>
  </si>
  <si>
    <t>http://floracatalana.net/carex-cespitosa-l-</t>
  </si>
  <si>
    <t>http://www.floracatalana.net/plants/carex-curta-gooden</t>
  </si>
  <si>
    <t>http://floracatalana.net/carex-curvula-all-</t>
  </si>
  <si>
    <t>http://floracatalana.net/carex-curvula-all-subsp-curvula</t>
  </si>
  <si>
    <t>http://floracatalana.net/carex-curvula-all-subsp-rosae-gilomen</t>
  </si>
  <si>
    <t>http://floracatalana.net/carex-davalliana-sm-</t>
  </si>
  <si>
    <t>http://floracatalana.net/carex-depauperata-gooden</t>
  </si>
  <si>
    <t>http://floracatalana.net/carex-depressa-link-subsp-basilaris-jord-kerguelen</t>
  </si>
  <si>
    <t>http://floracatalana.net/carex-digitata-l-</t>
  </si>
  <si>
    <t>http://floracatalana.net/carex-distachya-desf-</t>
  </si>
  <si>
    <t>http://floracatalana.net/carex-distans-l-</t>
  </si>
  <si>
    <t>http://floracatalana.net/carex-disticha-huds-</t>
  </si>
  <si>
    <t>http://floracatalana.net/carex-divisa-huds-</t>
  </si>
  <si>
    <t>http://floracatalana.net/carex-divisa-huds-subsp-chaetophylla-steudel-nyman</t>
  </si>
  <si>
    <t>http://floracatalana.net/carex-divisa-huds-subsp-divisa</t>
  </si>
  <si>
    <t>http://floracatalana.net/carex-echinata-murray</t>
  </si>
  <si>
    <t>http://floracatalana.net/carex-elata-all-</t>
  </si>
  <si>
    <t>http://floracatalana.net/carex-ericetorum-pollich</t>
  </si>
  <si>
    <t>http://floracatalana.net/carex-extensa-gooden-</t>
  </si>
  <si>
    <t>http://floracatalana.net/carex-flacca-schreber</t>
  </si>
  <si>
    <t>http://floracatalana.net/carex-flacca-schreber-subsp-erythrostachys-hoppe-holub</t>
  </si>
  <si>
    <t>http://floracatalana.net/carex-flacca-schreber-subsp-flacca</t>
  </si>
  <si>
    <t>http://floracatalana.net/carex-flava-l-</t>
  </si>
  <si>
    <t>http://floracatalana.net/carex-flava-l-subsp-alpina-kneucker-o-bolos-masalles-et-vigo</t>
  </si>
  <si>
    <t>http://floracatalana.net/carex-flava-l-subsp-lepidocarpa-tausch-lange</t>
  </si>
  <si>
    <t>http://floracatalana.net/carex-flava-l-subsp-oedocarpa-andersson-o-bolos-et-vigo</t>
  </si>
  <si>
    <t>http://floracatalana.net/carex-flava-l-subsp-viridula-michx-o-bolos-et-vigo</t>
  </si>
  <si>
    <t>http://floracatalana.net/carex-frigida-all-</t>
  </si>
  <si>
    <t>http://floracatalana.net/carex-grioletii-roem-</t>
  </si>
  <si>
    <t>http://floracatalana.net/carex-halleriana-asso</t>
  </si>
  <si>
    <t>http://floracatalana.net/carex-hirta-l-</t>
  </si>
  <si>
    <t>http://floracatalana.net/carex-hispida-willd-in-schkuhr</t>
  </si>
  <si>
    <t>http://floracatalana.net/carex-humilis-leysser</t>
  </si>
  <si>
    <t>http://www.floracatalana.net/plants/carex-lasiocarpa-ehrh</t>
  </si>
  <si>
    <t>http://floracatalana.net/carex-liparocarpos-gaudin</t>
  </si>
  <si>
    <t>http://floracatalana.net/carex-macrostylon-lapeyr-</t>
  </si>
  <si>
    <t>http://floracatalana.net/carex-mairii-coss-et-germ-</t>
  </si>
  <si>
    <t>http://floracatalana.net/carex-montana-l-</t>
  </si>
  <si>
    <t>http://floracatalana.net/carex-muricata-l-</t>
  </si>
  <si>
    <t>http://floracatalana.net/carex-muricata-l-subsp-contigua-hoppe-moravec</t>
  </si>
  <si>
    <t>http://floracatalana.net/carex-muricata-l-subsp-divulsa-stokes-celak</t>
  </si>
  <si>
    <t>http://floracatalana.net/carex-muricata-l-subsp-muricata</t>
  </si>
  <si>
    <t>http://floracatalana.net/carex-nigra-l-reichard</t>
  </si>
  <si>
    <t>http://floracatalana.net/carex-oedipostyla-duval-jouve</t>
  </si>
  <si>
    <t>http://floracatalana.net/carex-olbiensis-jord-</t>
  </si>
  <si>
    <t>http://floracatalana.net/carex-ornithopoda-willd-</t>
  </si>
  <si>
    <t>http://floracatalana.net/carex-ornithopoda-willd-subsp-ornithopoda</t>
  </si>
  <si>
    <t>http://floracatalana.net/carex-ornithopoda-willd-subsp-ornithopodioides-hausm-nyman</t>
  </si>
  <si>
    <t>http://floracatalana.net/carex-ovalis-gooden-</t>
  </si>
  <si>
    <t>http://floracatalana.net/carex-pallescens-l-</t>
  </si>
  <si>
    <t>http://floracatalana.net/carex-panicea-l-</t>
  </si>
  <si>
    <t>http://floracatalana.net/carex-paniculata-l-subsp-paniculata</t>
  </si>
  <si>
    <t>http://floracatalana.net/carex-pendula-huds-</t>
  </si>
  <si>
    <t>http://www.floracatalana.net/plants/carex-pilulifera-l</t>
  </si>
  <si>
    <t>http://floracatalana.net/carex-praecox-schreber</t>
  </si>
  <si>
    <t>http://floracatalana.net/carex-pseudocyperus-l-</t>
  </si>
  <si>
    <t>http://www.floracatalana.net/carex-pulicaris-l</t>
  </si>
  <si>
    <t>http://floracatalana.net/carex-punctata-gaudin</t>
  </si>
  <si>
    <t>http://floracatalana.net/carex-pyrenaica-wahlenb-</t>
  </si>
  <si>
    <t>http://floracatalana.net/carex-remota-l-</t>
  </si>
  <si>
    <t>http://floracatalana.net/carex-riparia-curtis</t>
  </si>
  <si>
    <t>http://floracatalana.net/carex-rostrata-stokes</t>
  </si>
  <si>
    <t>http://floracatalana.net/carex-rupestris-all-</t>
  </si>
  <si>
    <t>http://floracatalana.net/carex-sempervirens-vill-</t>
  </si>
  <si>
    <t>http://floracatalana.net/carex-sempervirens-vill-subsp-pseudotristis-domin-pawl-</t>
  </si>
  <si>
    <t>http://floracatalana.net/carex-sempervirens-vill-subsp-sempervirens</t>
  </si>
  <si>
    <t>http://floracatalana.net/carex-sylvatica-huds-</t>
  </si>
  <si>
    <t>http://floracatalana.net/carex-sylvatica-huds-subsp-paui-sennen-a-et-o-bolos</t>
  </si>
  <si>
    <t>http://floracatalana.net/carex-sylvatica-huds-subsp-sylvatica</t>
  </si>
  <si>
    <t>http://floracatalana.net/carex-tomentosa-l-</t>
  </si>
  <si>
    <t>http://floracatalana.net/carex-umbrosa-host</t>
  </si>
  <si>
    <t>http://floracatalana.net/carex-umbrosa-host-subsp-huetiana-boiss-soo</t>
  </si>
  <si>
    <t>http://floracatalana.net/carex-umbrosa-host-subsp-umbrosa</t>
  </si>
  <si>
    <t>http://floracatalana.net/carex-vaginata-tausch</t>
  </si>
  <si>
    <t>http://floracatalana.net/carex-vulpina-l-subsp-cuprina-heuff-o-bolos-et-vigo</t>
  </si>
  <si>
    <t>http://floracatalana.net/carlina-acanthifolia-all-subsp-cynara-pourr-ex-duby-arcang-</t>
  </si>
  <si>
    <t>http://floracatalana.net/carlina-acaulis-l-subsp-caulescens-lam-schubl-et-martens</t>
  </si>
  <si>
    <t>http://floracatalana.net/carlina-corymbosa-l-subsp-hispanica-lam-o-bolos-et-vigo</t>
  </si>
  <si>
    <t>http://floracatalana.net/carlina-lanata-l-</t>
  </si>
  <si>
    <t>http://floracatalana.net/carlina-vulgaris-l-subsp-vulgaris</t>
  </si>
  <si>
    <t>http://floracatalana.net/carpesium-cernuum-l-</t>
  </si>
  <si>
    <t>http://floracatalana.net/carpinus-betulus-l-</t>
  </si>
  <si>
    <t>http://floracatalana.net/carpobrotus-acinaciformis-l-bolus</t>
  </si>
  <si>
    <t>http://floracatalana.net/carpobrotus-edulis-l-n-e-br-in-phillips</t>
  </si>
  <si>
    <t>http://www.floracatalana.net/plants/carrichtera-annua-l-dc</t>
  </si>
  <si>
    <t>http://floracatalana.net/carthamus-lanatus-l-subsp-lanatus</t>
  </si>
  <si>
    <t>http://floracatalana.net/carthamus-tinctorius-l-</t>
  </si>
  <si>
    <t>http://floracatalana.net/carum-carvi-l-</t>
  </si>
  <si>
    <t>http://floracatalana.net/carum-verticillatum-l-koch</t>
  </si>
  <si>
    <t>http://floracatalana.net/castanea-sativa-mill-</t>
  </si>
  <si>
    <t>http://floracatalana.net/catabrosa-aquatica-l-p-beauv-</t>
  </si>
  <si>
    <t>http://floracatalana.net/catalpa-bignonioides-walt-</t>
  </si>
  <si>
    <t>http://floracatalana.net/catananche-caerulea-l-</t>
  </si>
  <si>
    <t>http://floracatalana.net/catapodium-marinum-l-f-t-hubbard</t>
  </si>
  <si>
    <t>http://floracatalana.net/catapodium-rigidum-l-f-t-hubbard</t>
  </si>
  <si>
    <t>http://floracatalana.net/catapodium-rigidum-l-f-t-hubbard-subsp-hemipoa-delile-ex-spreng-kerguelen</t>
  </si>
  <si>
    <t>http://floracatalana.net/catapodium-rigidum-l-f-t-hubbard-subsp-rigidum</t>
  </si>
  <si>
    <t>http://floracatalana.net/caucalis-platycarpos-l-</t>
  </si>
  <si>
    <t>http://floracatalana.net/cedrus-atlantica-endl-carriere</t>
  </si>
  <si>
    <t>http://floracatalana.net/cedrus-deodara-d-don-g-don-</t>
  </si>
  <si>
    <t>http://floracatalana.net/cedrus-libani-a-rich-</t>
  </si>
  <si>
    <t>http://floracatalana.net/celtis-australis-l-</t>
  </si>
  <si>
    <t>http://floracatalana.net/cenchrus-incertus-m-a-curtis</t>
  </si>
  <si>
    <t>http://floracatalana.net/centaurea-aspera-l-</t>
  </si>
  <si>
    <t>http://floracatalana.net/centaurea-aspera-l-subsp-aspera</t>
  </si>
  <si>
    <t>http://floracatalana.net/centaurea-calcitrapa-l-</t>
  </si>
  <si>
    <t>http://floracatalana.net/centaurea-collina-l-</t>
  </si>
  <si>
    <t>http://floracatalana.net/centaurea-cyanus-l-</t>
  </si>
  <si>
    <t>http://floracatalana.net/cheirolophus-intybaceus-lam-dostal</t>
  </si>
  <si>
    <t>http://floracatalana.net/centaurea-jacea-l-</t>
  </si>
  <si>
    <t>http://floracatalana.net/centaurea-jacea-l-subsp-dracunculifolia-dufour-a-et-o-bolos</t>
  </si>
  <si>
    <t>http://floracatalana.net/centaurea-jacea-l-subsp-vinyalsii-sennen-o-bolos-nuet-et-panareda</t>
  </si>
  <si>
    <t>http://www.floracatalana.net/plants/centaurea-lagascana-graells-subsp-podospermifolia-loscos-et-j-pardo-dostal</t>
  </si>
  <si>
    <t>http://floracatalana.net/centaurea-linifolia-l-</t>
  </si>
  <si>
    <t>http://floracatalana.net/centaurea-linifolia-l-subsp-linifolia</t>
  </si>
  <si>
    <t>http://floracatalana.net/centaurea-melitensis-l-</t>
  </si>
  <si>
    <t>http://floracatalana.net/centaurea-montana-l-</t>
  </si>
  <si>
    <t>http://www.floracatalana.net/centaurea-montana-l-subsp-lingulata-lag-o-bolos-et-vigo</t>
  </si>
  <si>
    <t>http://www.floracatalana.net/plants/centaurea-montana-l-subsp-montana</t>
  </si>
  <si>
    <t>http://floracatalana.net/centaurea-montana-l-subsp-semidecurrens-jord-o-bolos-et-vigo</t>
  </si>
  <si>
    <t>http://floracatalana.net/centaurea-nigra-l-</t>
  </si>
  <si>
    <t>http://www.floracatalana.net/centaurea-nigra-l-subsp-nigra</t>
  </si>
  <si>
    <t>http://www.floracatalana.net/centaurea-ornata-willd-subsp-ornata</t>
  </si>
  <si>
    <t>http://floracatalana.net/centaurea-paniculata-l-</t>
  </si>
  <si>
    <t>http://floracatalana.net/centaurea-paniculata-l-subsp-hanrii-jord-rouy</t>
  </si>
  <si>
    <t>http://floracatalana.net/centaurea-paniculata-l-subsp-leucophaea-jord-briq-</t>
  </si>
  <si>
    <t>http://floracatalana.net/centaurea-paniculata-l-subsp-paniculata</t>
  </si>
  <si>
    <t>http://floracatalana.net/centaurea-pectinata-l-subsp-pectinata</t>
  </si>
  <si>
    <t>http://floracatalana.net/centaurea-scabiosa-l-subsp-scabiosa</t>
  </si>
  <si>
    <t>http://floracatalana.net/centaurea-seridis-l-</t>
  </si>
  <si>
    <t>http://floracatalana.net/centaurea-solstitialis-l-subsp-solstitialis</t>
  </si>
  <si>
    <t>http://floracatalana.net/centaurea-uniflora-l-subsp-emigrantis-bubani-pau-et-font-quer-ex-font-quer</t>
  </si>
  <si>
    <t>http://floracatalana.net/centaurium-erythraea-raf-</t>
  </si>
  <si>
    <t>http://floracatalana.net/centaurium-erythraea-raf-subsp-erythraea</t>
  </si>
  <si>
    <t>http://floracatalana.net/centaurium-erythraea-raf-subsp-majus-hoffmanns-et-link-m-lainz</t>
  </si>
  <si>
    <t>http://floracatalana.net/centaurium-maritimum-l-fritsch</t>
  </si>
  <si>
    <t>http://floracatalana.net/centaurium-pulchellum-sw-druce</t>
  </si>
  <si>
    <t>http://floracatalana.net/centaurium-pulchellum-sw-druce-subsp-pulchellum</t>
  </si>
  <si>
    <t>http://floracatalana.net/centaurium-pulchellum-sw-druce-subsp-tenuiflorum-hoffmanns-et-link-maire</t>
  </si>
  <si>
    <t>http://www.floracatalana.net/centaurium-quadrifolium-l-g-lopez-et-ch-e-jarvis-subsp-barrelieri-dufour-g-lopez</t>
  </si>
  <si>
    <t>http://floracatalana.net/centaurium-spicatum-l-fritsch</t>
  </si>
  <si>
    <t>http://floracatalana.net/centranthus-angustifolius-mill-dc-subsp-lecoqii-jord-br-bl-</t>
  </si>
  <si>
    <t>http://floracatalana.net/centranthus-calcitrapae-l-dufr-</t>
  </si>
  <si>
    <t>http://floracatalana.net/centranthus-macrosiphon-boiss-</t>
  </si>
  <si>
    <t>http://floracatalana.net/centranthus-ruber-l-dc-subsp-ruber</t>
  </si>
  <si>
    <t>http://floracatalana.net/cephalanthera-damasonium-mill-druce</t>
  </si>
  <si>
    <t>http://floracatalana.net/cephalanthera-longifolia-l-fritsch</t>
  </si>
  <si>
    <t>http://floracatalana.net/cephalanthera-rubra-l-rich-</t>
  </si>
  <si>
    <t>http://floracatalana.net/cephalaria-leucantha-l-roem-et-schultes</t>
  </si>
  <si>
    <t>http://floracatalana.net/cephalaria-syriaca-l-roem-et-schultes</t>
  </si>
  <si>
    <t>http://floracatalana.net/cerastium-alpinum-l-</t>
  </si>
  <si>
    <t>http://floracatalana.net/cerastium-alpinum-l-subsp-alpinum</t>
  </si>
  <si>
    <t>http://floracatalana.net/cerastium-alpinum-l-subsp-glabratum-hartm-a-et-d-love</t>
  </si>
  <si>
    <t>http://floracatalana.net/cerastium-alpinum-l-subsp-lanatum-lam-gremli</t>
  </si>
  <si>
    <t>http://floracatalana.net/cerastium-arvense-l-</t>
  </si>
  <si>
    <t>http://floracatalana.net/cerastium-brachypetalum-pers-subsp-tauricum-spreng-murb-</t>
  </si>
  <si>
    <t>http://floracatalana.net/cerastium-cerastoides-l-britton</t>
  </si>
  <si>
    <t>http://floracatalana.net/cerastium-dichotomum-l-</t>
  </si>
  <si>
    <t>http://floracatalana.net/cerastium-diffusum-pers-subsp-diffusum</t>
  </si>
  <si>
    <t>http://floracatalana.net/cerastium-fontanum-baumg-</t>
  </si>
  <si>
    <t>http://floracatalana.net/cerastium-fontanum-baumg-subsp-lucorum-schur-soo</t>
  </si>
  <si>
    <t>http://floracatalana.net/cerastium-fontanum-baumg-subsp-vulgare-hartm-greut-et-burdet</t>
  </si>
  <si>
    <t>http://floracatalana.net/cerastium-glomeratum-thuill-</t>
  </si>
  <si>
    <t>http://floracatalana.net/cerastium-latifolium-l-subsp-pyrenaicum-gay-font-quer</t>
  </si>
  <si>
    <t>http://floracatalana.net/cerastium-perfoliatum-l-</t>
  </si>
  <si>
    <t>http://floracatalana.net/cerastium-pumilum-curtis</t>
  </si>
  <si>
    <t>http://floracatalana.net/cerastium-semidecandrum-l-</t>
  </si>
  <si>
    <t>http://floracatalana.net/ceratonia-siliqua-l-</t>
  </si>
  <si>
    <t>http://floracatalana.net/ceratophyllum-demersum-l-</t>
  </si>
  <si>
    <t>http://floracatalana.net/ceratophyllum-submersum-l-</t>
  </si>
  <si>
    <t>http://floracatalana.net/cercis-siliquastrum-l-</t>
  </si>
  <si>
    <t>http://floracatalana.net/cerinthe-major-l-</t>
  </si>
  <si>
    <t>http://floracatalana.net/cerinthe-major-l-subsp-gymnandra-gasp-cout-</t>
  </si>
  <si>
    <t>http://floracatalana.net/cestrum-parqui-lher-</t>
  </si>
  <si>
    <t>http://floracatalana.net/ceterach-officinarum-dc-in-lam-et-dc-</t>
  </si>
  <si>
    <t>http://floracatalana.net/chaenomeles-japonica-thunb-lindl-</t>
  </si>
  <si>
    <t>http://floracatalana.net/chaenorhinum-minus-l-lange-subsp-minus</t>
  </si>
  <si>
    <t>http://floracatalana.net/chaenorhinum-origanifolium-l-kostel-</t>
  </si>
  <si>
    <t>http://floracatalana.net/chaenorhinum-origanifolium-l-kostel-subsp-cadevallii-o-bolos-et-vigo-m-lainz</t>
  </si>
  <si>
    <t>http://floracatalana.net/chaenorhinum-origanifolium-l-kostel-subsp-origanifolium</t>
  </si>
  <si>
    <t>http://floracatalana.net/chaenorhinum-rubrifolium-dc-fourr-</t>
  </si>
  <si>
    <t>http://floracatalana.net/chaenorhinum-rubrifolium-dc-fourr-subsp-rubrifolium</t>
  </si>
  <si>
    <t>http://floracatalana.net/chaerophyllum-aureum-l-</t>
  </si>
  <si>
    <t>http://floracatalana.net/chaerophyllum-hirsutum-l-</t>
  </si>
  <si>
    <t>http://floracatalana.net/chaerophyllum-hirsutum-l-subsp-hirsutum</t>
  </si>
  <si>
    <t>http://floracatalana.net/chaerophyllum-temulum-l-</t>
  </si>
  <si>
    <t>http://floracatalana.net/chamaecytisus-supinus-l-link-subsp-supinus</t>
  </si>
  <si>
    <t>http://floracatalana.net/chamaemelum-mixtum-l-all-</t>
  </si>
  <si>
    <t>http://floracatalana.net/chamaemelum-nobile-l-all-</t>
  </si>
  <si>
    <t>http://floracatalana.net/chamaerops-humilis-l-</t>
  </si>
  <si>
    <t>http://floracatalana.net/chamaespartium-sagittale-l-p-e-gibbs</t>
  </si>
  <si>
    <t>http://floracatalana.net/chamaespartium-sagittale-l-p-e-gibbs-subsp-delphinense-verlot-o-bolos-et-vigo</t>
  </si>
  <si>
    <t>http://floracatalana.net/chamaespartium-sagittale-l-p-e-gibbs-subsp-sagittale</t>
  </si>
  <si>
    <t>http://floracatalana.net/cheilanthes-marantae-l-domin-</t>
  </si>
  <si>
    <t>http://floracatalana.net/cheilanthes-pteridioides-reichard-c-chr-</t>
  </si>
  <si>
    <t>http://floracatalana.net/cheilanthes-pteridioides-reichard-c-chr-subsp-acrostica-balb-o-bolos-vigo-masalles-et-ninot</t>
  </si>
  <si>
    <t>http://floracatalana.net/cheilanthes-pteridioides-reichard-c-chr-subsp-guanchica-c-bolle-o-bolos-vigo-masalles-et-ninot</t>
  </si>
  <si>
    <t>http://floracatalana.net/cheilanthes-pteridioides-reichard-c-chr-subsp-maderensis-lowe-o-bolos-vigo-masalles-et-ninot</t>
  </si>
  <si>
    <t>http://floracatalana.net/cheilanthes-pteridioides-reichard-c-chr-subsp-tinaei-tod-o-bolos-vigo-masalles-et-ninot</t>
  </si>
  <si>
    <t>http://floracatalana.net/cheilanthes-vellea-aiton-f-muell-</t>
  </si>
  <si>
    <t>http://floracatalana.net/cheiranthus-cheiri-l-</t>
  </si>
  <si>
    <t>http://floracatalana.net/chelidonium-majus-l-</t>
  </si>
  <si>
    <t>http://floracatalana.net/chenopodium-album-l-</t>
  </si>
  <si>
    <t>http://floracatalana.net/chenopodium-album-l-subsp-album</t>
  </si>
  <si>
    <t>http://floracatalana.net/chenopodium-album-l-subsp-striatum-krasan-j-murr</t>
  </si>
  <si>
    <t>http://floracatalana.net/chenopodium-ambrosioides-l-</t>
  </si>
  <si>
    <t>http://floracatalana.net/chenopodium-bonus-henricus-l-</t>
  </si>
  <si>
    <t>http://floracatalana.net/chenopodium-botrys-l-</t>
  </si>
  <si>
    <t>http://floracatalana.net/chenopodium-chenopodioides-l-aellen</t>
  </si>
  <si>
    <t>http://floracatalana.net/chenopodium-foliosum-asch-</t>
  </si>
  <si>
    <t>http://floracatalana.net/chenopodium-glaucum-l-</t>
  </si>
  <si>
    <t>http://floracatalana.net/chenopodium-hybridum-l-</t>
  </si>
  <si>
    <t>http://floracatalana.net/chenopodium-multifidum-l-</t>
  </si>
  <si>
    <t>http://floracatalana.net/chenopodium-murale-l-</t>
  </si>
  <si>
    <t>http://floracatalana.net/chenopodium-opulifolium-schrad-ex-koch-et-ziz</t>
  </si>
  <si>
    <t>http://floracatalana.net/chenopodium-polyspermum-l-</t>
  </si>
  <si>
    <t>http://floracatalana.net/chenopodium-pumilio-r-br-</t>
  </si>
  <si>
    <t>http://floracatalana.net/chenopodium-urbicum-l-</t>
  </si>
  <si>
    <t>http://floracatalana.net/chenopodium-vulvaria-l-</t>
  </si>
  <si>
    <t>http://floracatalana.net/chloris-gayana-kunth</t>
  </si>
  <si>
    <t>http://floracatalana.net/chondrilla-juncea-l-</t>
  </si>
  <si>
    <t>http://floracatalana.net/chrozophora-tinctoria-l-raf-</t>
  </si>
  <si>
    <t>http://floracatalana.net/chrozophora-tinctoria-l-raf-subsp-tinctoria</t>
  </si>
  <si>
    <t>http://floracatalana.net/chrysanthemum-coronarium-l-</t>
  </si>
  <si>
    <t>http://floracatalana.net/chrysanthemum-segetum-l-</t>
  </si>
  <si>
    <t>http://floracatalana.net/chrysosplenium-alternifolium-l-</t>
  </si>
  <si>
    <t>http://floracatalana.net/chrysosplenium-oppositifolium-l-</t>
  </si>
  <si>
    <t>http://floracatalana.net/cicendia-filiformis-l-delarbre</t>
  </si>
  <si>
    <t>http://floracatalana.net/cicer-arietinum-l-</t>
  </si>
  <si>
    <t>http://floracatalana.net/cicerbita-alpina-l-wallr-</t>
  </si>
  <si>
    <t>http://floracatalana.net/cicerbita-plumieri-l-kirschl-</t>
  </si>
  <si>
    <t>http://floracatalana.net/cichorium-endivia-l-</t>
  </si>
  <si>
    <t>http://floracatalana.net/cichorium-endivia-l-subsp-endivia</t>
  </si>
  <si>
    <t>http://floracatalana.net/cichorium-endivia-l-subsp-pumilum-jacq-cout-</t>
  </si>
  <si>
    <t>http://floracatalana.net/cichorium-intybus-l-</t>
  </si>
  <si>
    <t>http://floracatalana.net/circaea-alpina-l-</t>
  </si>
  <si>
    <t>http://floracatalana.net/circaea-lutetiana-l-</t>
  </si>
  <si>
    <t>http://floracatalana.net/cirsium-acarna-l-moench</t>
  </si>
  <si>
    <t>http://floracatalana.net/cirsium-acaule-l-scop-subsp-acaule</t>
  </si>
  <si>
    <t>http://floracatalana.net/cirsium-arvense-l-scop-</t>
  </si>
  <si>
    <t>http://floracatalana.net/cirsium-echinatum-desf-dc-in-lam-et-dc-</t>
  </si>
  <si>
    <t>http://floracatalana.net/cirsium-eriophorum-l-scop-</t>
  </si>
  <si>
    <t>http://floracatalana.net/cirsium-eriophorum-l-scop-subsp-eriophorum</t>
  </si>
  <si>
    <t>http://www.floracatalana.net/plants/cirsium-eriophorum-l-scop-subsp-odontolepis-boiss-ex-dc-rouy</t>
  </si>
  <si>
    <t>http://floracatalana.net/cirsium-eriophorum-l-scop-subsp-richterianum-gillot-petrak</t>
  </si>
  <si>
    <t>http://floracatalana.net/cirsium-erisithales-jacq-scop-</t>
  </si>
  <si>
    <t>http://floracatalana.net/cirsium-monspessulanum-l-hill</t>
  </si>
  <si>
    <t>http://floracatalana.net/cirsium-palustre-l-scop-</t>
  </si>
  <si>
    <t>http://floracatalana.net/cirsium-rivulare-jacq-all-</t>
  </si>
  <si>
    <t>http://floracatalana.net/cirsium-tuberosum-l-all-subsp-tuberosum</t>
  </si>
  <si>
    <t>http://floracatalana.net/cirsium-vulgare-savi-ten-</t>
  </si>
  <si>
    <t>http://floracatalana.net/cirsium-vulgare-savi-ten-subsp-crinitum-boiss-rouy-ex-a-et-o-bolos</t>
  </si>
  <si>
    <t>http://floracatalana.net/cirsium-vulgare-savi-ten-subsp-vulgare</t>
  </si>
  <si>
    <t>http://floracatalana.net/cistus-albidus-l-</t>
  </si>
  <si>
    <t>http://floracatalana.net/cistus-clusii-dunal</t>
  </si>
  <si>
    <t>http://floracatalana.net/cistus-crispus-l-</t>
  </si>
  <si>
    <t>http://floracatalana.net/cistus-ladanifer-l-</t>
  </si>
  <si>
    <t>http://floracatalana.net/cistus-laurifolius-l-</t>
  </si>
  <si>
    <t>http://floracatalana.net/cistus-monspeliensis-l-</t>
  </si>
  <si>
    <t>http://www.floracatalana.net/cistus-populifolius-l</t>
  </si>
  <si>
    <t>http://floracatalana.net/cistus-salviifolius-l-</t>
  </si>
  <si>
    <t>http://floracatalana.net/citrullus-lanatus-thunb-matsumara-et-nakai</t>
  </si>
  <si>
    <t>http://floracatalana.net/citrus-aurantium-l-</t>
  </si>
  <si>
    <t>http://floracatalana.net/citrus-limon-l-burm-</t>
  </si>
  <si>
    <t>http://floracatalana.net/citrus-medica-l-burm-</t>
  </si>
  <si>
    <t>http://floracatalana.net/cladium-mariscus-l-pohl</t>
  </si>
  <si>
    <t>http://floracatalana.net/cleistogenes-serotina-l-keng</t>
  </si>
  <si>
    <t>http://floracatalana.net/clematis-flammula-l-</t>
  </si>
  <si>
    <t>http://floracatalana.net/clematis-recta-l-</t>
  </si>
  <si>
    <t>http://floracatalana.net/clematis-vitalba-l-</t>
  </si>
  <si>
    <t>http://floracatalana.net/clypeola-jonthlaspi-l-</t>
  </si>
  <si>
    <t>http://floracatalana.net/clypeola-jonthlaspi-l-subsp-jonthlaspi</t>
  </si>
  <si>
    <t>http://floracatalana.net/clypeola-jonthlaspi-l-subsp-microcarpa-moris-arcang-</t>
  </si>
  <si>
    <t>http://floracatalana.net/cneorum-tricoccon-l-</t>
  </si>
  <si>
    <t>http://floracatalana.net/cnicus-benedictus-l-</t>
  </si>
  <si>
    <t>http://floracatalana.net/coeloglossum-viride-l-hartm-</t>
  </si>
  <si>
    <t>http://floracatalana.net/coincya-cheiranthos-vill-greut-et-burdet</t>
  </si>
  <si>
    <t>http://floracatalana.net/colchicum-autumnale-l-subsp-autumnale</t>
  </si>
  <si>
    <t>http://www.floracatalana.net/colchicum-triphyllum-kunze</t>
  </si>
  <si>
    <t>http://floracatalana.net/colutea-arborescens-l-</t>
  </si>
  <si>
    <t>http://floracatalana.net/colutea-arborescens-l-subsp-arborescens</t>
  </si>
  <si>
    <t>http://floracatalana.net/colutea-arborescens-l-subsp-gallica-browicz</t>
  </si>
  <si>
    <t>http://floracatalana.net/commelina-communis-l-</t>
  </si>
  <si>
    <t>http://floracatalana.net/conium-maculatum-l-</t>
  </si>
  <si>
    <t>http://floracatalana.net/conopodium-majus-gouan-loret-in-loret-et-barrandon</t>
  </si>
  <si>
    <t>http://floracatalana.net/conopodium-majus-gouan-loret-in-loret-et-barrandon-subsp-majus</t>
  </si>
  <si>
    <t>http://floracatalana.net/conopodium-majus-gouan-loret-in-loret-et-barrandon-subsp-ramosum-costa-silvestre</t>
  </si>
  <si>
    <t>http://floracatalana.net/conringia-orientalis-l-dumort-</t>
  </si>
  <si>
    <t>http://floracatalana.net/convallaria-majalis-l-</t>
  </si>
  <si>
    <t>http://floracatalana.net/convolvulus-althaeoides-l-</t>
  </si>
  <si>
    <t>http://floracatalana.net/convolvulus-arvensis-l-</t>
  </si>
  <si>
    <t>http://floracatalana.net/convolvulus-cantabrica-l-</t>
  </si>
  <si>
    <t>http://floracatalana.net/convolvulus-lanuginosus-desr-</t>
  </si>
  <si>
    <t>http://floracatalana.net/convolvulus-lineatus-l-</t>
  </si>
  <si>
    <t>http://floracatalana.net/convolvulus-siculus-l-subsp-siculus</t>
  </si>
  <si>
    <t>http://floracatalana.net/convolvulus-tricolor-l-subsp-tricolor</t>
  </si>
  <si>
    <t>http://floracatalana.net/conyza-bonariensis-l-cronquist</t>
  </si>
  <si>
    <t>http://floracatalana.net/conyza-canadensis-l-cronquist</t>
  </si>
  <si>
    <t>http://floracatalana.net/conyza-sumatrensis-retz-e-walker</t>
  </si>
  <si>
    <t>http://floracatalana.net/corallorhiza-trifida-chatel-</t>
  </si>
  <si>
    <t>http://floracatalana.net/coriandrum-sativum-l-</t>
  </si>
  <si>
    <t>http://floracatalana.net/coriaria-myrtifolia-l-</t>
  </si>
  <si>
    <t>http://floracatalana.net/coris-monspeliensis-l-subsp-monspeliensis</t>
  </si>
  <si>
    <t>http://floracatalana.net/cornus-mas-l-</t>
  </si>
  <si>
    <t>http://floracatalana.net/cornus-sanguinea-l-</t>
  </si>
  <si>
    <t>http://floracatalana.net/coronilla-emerus-l-subsp-emerus</t>
  </si>
  <si>
    <t>http://www.floracatalana.net/coronilla-juncea-l</t>
  </si>
  <si>
    <t>http://floracatalana.net/coronilla-minima-l-</t>
  </si>
  <si>
    <t>http://floracatalana.net/coronilla-minima-l-subsp-lotoides-koch-nyman</t>
  </si>
  <si>
    <t>http://floracatalana.net/coronilla-minima-l-subsp-minima</t>
  </si>
  <si>
    <t>http://floracatalana.net/coronilla-repanda-poiret-guss-subsp-dura-cav-cout-</t>
  </si>
  <si>
    <t>http://floracatalana.net/coronilla-scorpioides-l-koch</t>
  </si>
  <si>
    <t>http://floracatalana.net/coronilla-valentina-l-subsp-glauca-l-batt-in-batt-et-trab-</t>
  </si>
  <si>
    <t>http://floracatalana.net/coronilla-varia-l-</t>
  </si>
  <si>
    <t>http://floracatalana.net/coronopus-didymus-l-sm-</t>
  </si>
  <si>
    <t>http://floracatalana.net/coronopus-squamatus-forssk-asch-</t>
  </si>
  <si>
    <t>http://floracatalana.net/corrigiola-litoralis-l-</t>
  </si>
  <si>
    <t>http://floracatalana.net/corrigiola-litoralis-l-subsp-litoralis</t>
  </si>
  <si>
    <t>http://floracatalana.net/corrigiola-litoralis-l-subsp-telephiifolia-pourr-briq-</t>
  </si>
  <si>
    <t>http://floracatalana.net/cortaderia-selloana-schultes-et-schultes-fil-asch-et-graebn-</t>
  </si>
  <si>
    <t>http://floracatalana.net/corydalis-cava-l-schweigger-et-koerte-subsp-cava</t>
  </si>
  <si>
    <t>http://floracatalana.net/corydalis-claviculata-l-dc-in-lam-et-dc-</t>
  </si>
  <si>
    <t>http://floracatalana.net/corydalis-solida-l-clairv-subsp-solida</t>
  </si>
  <si>
    <t>http://floracatalana.net/corylus-avellana-l-</t>
  </si>
  <si>
    <t>http://floracatalana.net/corynephorus-canescens-l-p-beauv-</t>
  </si>
  <si>
    <t>http://floracatalana.net/corynephorus-divaricatus-pourr-breistr-</t>
  </si>
  <si>
    <t>http://floracatalana.net/corynephorus-divaricatus-pourr-breistr-subsp-articulatus-desf-m-lainz</t>
  </si>
  <si>
    <t>http://floracatalana.net/corynephorus-divaricatus-pourr-breistr-subsp-divaricatus</t>
  </si>
  <si>
    <t>http://floracatalana.net/cotoneaster-integerrimus-medik-</t>
  </si>
  <si>
    <t>http://floracatalana.net/cotoneaster-tomentosus-aiton-lindl-</t>
  </si>
  <si>
    <t>http://floracatalana.net/cotula-australis-sieber-ex-spreng-hook-f-</t>
  </si>
  <si>
    <t>http://floracatalana.net/crassula-campestris-eckl-et-zeyh-walp-subsp-campestris</t>
  </si>
  <si>
    <t>http://floracatalana.net/crassula-multicava-lem-</t>
  </si>
  <si>
    <t>http://floracatalana.net/crassula-tillaea-lester-garland</t>
  </si>
  <si>
    <t>http://floracatalana.net/crassula-vaillantii-willd-roth</t>
  </si>
  <si>
    <t>http://floracatalana.net/crataegus-azarolus-l-</t>
  </si>
  <si>
    <t>http://floracatalana.net/crataegus-monogyna-jacq-</t>
  </si>
  <si>
    <t>http://floracatalana.net/crataegus-monogyna-jacq-subsp-monogyna</t>
  </si>
  <si>
    <t>http://floracatalana.net/crataegus-monogyna-jacq-subsp-ruscinonensis-gren-et-blanc-o-bolos-et-vigo</t>
  </si>
  <si>
    <t>http://floracatalana.net/crepis-albida-vill-</t>
  </si>
  <si>
    <t>http://floracatalana.net/crepis-albida-vill-subsp-albida</t>
  </si>
  <si>
    <t>http://floracatalana.net/crepis-albida-vill-subsp-macrocephala-willk-babc-</t>
  </si>
  <si>
    <t>http://floracatalana.net/crepis-biennis-l-</t>
  </si>
  <si>
    <t>http://floracatalana.net/crepis-bursifolia-l-</t>
  </si>
  <si>
    <t>http://floracatalana.net/crepis-capillaris-l-wallr-</t>
  </si>
  <si>
    <t>http://floracatalana.net/crepis-conyzifolia-gouan-a-kern-</t>
  </si>
  <si>
    <t>http://floracatalana.net/crepis-foetida-l-subsp-foetida</t>
  </si>
  <si>
    <t>http://floracatalana.net/crepis-lampsanoides-gouan-tausch</t>
  </si>
  <si>
    <t>http://floracatalana.net/crepis-mollis-jacq-asch-</t>
  </si>
  <si>
    <t>http://floracatalana.net/crepis-nicaeensis-balb-in-pers-</t>
  </si>
  <si>
    <t>http://floracatalana.net/crepis-pulchra-l-</t>
  </si>
  <si>
    <t>http://floracatalana.net/crepis-pygmaea-l-subsp-pygmaea</t>
  </si>
  <si>
    <t>http://floracatalana.net/crepis-pyrenaica-l-greut-</t>
  </si>
  <si>
    <t>http://floracatalana.net/crepis-sancta-l-bornm-subsp-sancta</t>
  </si>
  <si>
    <t>http://floracatalana.net/crepis-setosa-haller-f-</t>
  </si>
  <si>
    <t>http://floracatalana.net/crepis-vesicaria-l-</t>
  </si>
  <si>
    <t>http://floracatalana.net/crepis-vesicaria-l-subsp-taraxacifolia-thuill-thell-ex-schinz-et-keller</t>
  </si>
  <si>
    <t>http://floracatalana.net/cressa-cretica-l-</t>
  </si>
  <si>
    <t>http://floracatalana.net/crithmum-maritimum-l-</t>
  </si>
  <si>
    <t>http://floracatalana.net/crocus-nudiflorus-sm-</t>
  </si>
  <si>
    <t>http://floracatalana.net/crocus-sativus-l-</t>
  </si>
  <si>
    <t>http://floracatalana.net/crocus-vernus-l-hill-subsp-albiflorus-kit-asch-et-graebn-</t>
  </si>
  <si>
    <t>http://floracatalana.net/crucianella-angustifolia-l-</t>
  </si>
  <si>
    <t>http://floracatalana.net/crucianella-maritima-l-</t>
  </si>
  <si>
    <t>http://floracatalana.net/cruciata-glabra-l-ehrend-</t>
  </si>
  <si>
    <t>http://floracatalana.net/cruciata-laevipes-opiz</t>
  </si>
  <si>
    <t>http://floracatalana.net/crupina-vulgaris-cass-</t>
  </si>
  <si>
    <t>http://floracatalana.net/crypsis-aculeata-l-ait-</t>
  </si>
  <si>
    <t>http://floracatalana.net/crypsis-schoenoides-l-lam-</t>
  </si>
  <si>
    <t>http://floracatalana.net/cryptogramma-crispa-l-r-br-ex-hook-</t>
  </si>
  <si>
    <t>http://floracatalana.net/cucubalus-baccifer-l-</t>
  </si>
  <si>
    <t>http://floracatalana.net/cucumis-melo-l-</t>
  </si>
  <si>
    <t>http://floracatalana.net/cucumis-sativus-l-</t>
  </si>
  <si>
    <t>http://floracatalana.net/cucurbita-maxima-duch-in-lam-</t>
  </si>
  <si>
    <t>http://floracatalana.net/cucurbita-pepo-l-</t>
  </si>
  <si>
    <t>http://floracatalana.net/cuminum-cyminum-l-</t>
  </si>
  <si>
    <t>http://floracatalana.net/cupressus-arizonica-greene</t>
  </si>
  <si>
    <t>http://floracatalana.net/cupressus-macrocarpa-hartw-</t>
  </si>
  <si>
    <t>http://floracatalana.net/cupressus-sempervirens-l-</t>
  </si>
  <si>
    <t>http://floracatalana.net/cuscuta-australis-r-br-subsp-tinei-inzegna-feinbrun</t>
  </si>
  <si>
    <t>http://floracatalana.net/cuscuta-campestris-yunck-</t>
  </si>
  <si>
    <t>http://floracatalana.net/cuscuta-epithymum-l-l-</t>
  </si>
  <si>
    <t>http://floracatalana.net/cuscuta-epithymum-l-l-subsp-approximata-bab-rouy</t>
  </si>
  <si>
    <t>http://floracatalana.net/cuscuta-epithymum-l-l-subsp-epithymum</t>
  </si>
  <si>
    <t>http://floracatalana.net/cuscuta-epithymum-l-l-subsp-planiflora-ten-rouy</t>
  </si>
  <si>
    <t>http://floracatalana.net/cuscuta-europaea-l-</t>
  </si>
  <si>
    <t>http://floracatalana.net/cutandia-maritima-l-barbey</t>
  </si>
  <si>
    <t>http://floracatalana.net/cyclamen-balearicum-willk-</t>
  </si>
  <si>
    <t>http://floracatalana.net/cydonia-oblonga-mill-</t>
  </si>
  <si>
    <t>http://floracatalana.net/cymbalaria-muralis-gaertn-b-mey-et-sherb-subsp-muralis</t>
  </si>
  <si>
    <t>http://floracatalana.net/cymodocea-nodosa-ucria-asch-</t>
  </si>
  <si>
    <t>http://floracatalana.net/cynanchum-acutum-l-</t>
  </si>
  <si>
    <t>http://floracatalana.net/cynara-cardunculus-l-</t>
  </si>
  <si>
    <t>http://floracatalana.net/cynara-scolymus-l-</t>
  </si>
  <si>
    <t>http://floracatalana.net/cynodon-dactylon-l-pers-</t>
  </si>
  <si>
    <t>http://floracatalana.net/cynoglossum-cheirifolium-l-</t>
  </si>
  <si>
    <t>http://floracatalana.net/cynoglossum-creticum-mill-</t>
  </si>
  <si>
    <t>http://floracatalana.net/cynoglossum-dioscoridis-vill-</t>
  </si>
  <si>
    <t>http://floracatalana.net/cynoglossum-officinale-l-</t>
  </si>
  <si>
    <t>http://floracatalana.net/cynosurus-cristatus-l-</t>
  </si>
  <si>
    <t>http://floracatalana.net/cynosurus-echinatus-l-</t>
  </si>
  <si>
    <t>http://floracatalana.net/cynosurus-elegans-desf-subsp-obliquatus-link-trab-</t>
  </si>
  <si>
    <t>http://floracatalana.net/cyperus-alternifolius-l-subsp-flabelliformis-rottb-kuk-</t>
  </si>
  <si>
    <t>http://floracatalana.net/cyperus-auricomus-sieber-et-spreng-</t>
  </si>
  <si>
    <t>http://floracatalana.net/cyperus-capitatus-vand-</t>
  </si>
  <si>
    <t>http://floracatalana.net/cyperus-difformis-l-</t>
  </si>
  <si>
    <t>http://floracatalana.net/cyperus-eragrostis-lam-</t>
  </si>
  <si>
    <t>http://floracatalana.net/cyperus-esculentus-l-</t>
  </si>
  <si>
    <t>http://floracatalana.net/cyperus-flavescens-l-</t>
  </si>
  <si>
    <t>http://floracatalana.net/cyperus-flavidus-retz-</t>
  </si>
  <si>
    <t>http://floracatalana.net/cyperus-fuscus-l-</t>
  </si>
  <si>
    <t>http://floracatalana.net/cyperus-laevigatus-l-subsp-distachyos-all-ball</t>
  </si>
  <si>
    <t>http://floracatalana.net/cyperus-longus-l-</t>
  </si>
  <si>
    <t>http://floracatalana.net/cyperus-rotundus-l-</t>
  </si>
  <si>
    <t>http://floracatalana.net/cyperus-serotinus-rottb-</t>
  </si>
  <si>
    <t>http://floracatalana.net/cypripedium-calceolus-l-</t>
  </si>
  <si>
    <t>http://floracatalana.net/cyrtomium-falcatum-l-fil-c-presl</t>
  </si>
  <si>
    <t>http://floracatalana.net/cystopteris-fragilis-l-bernh-</t>
  </si>
  <si>
    <t>http://floracatalana.net/cystopteris-fragilis-l-bernh-subsp-alpina-lam-hartmann</t>
  </si>
  <si>
    <t>http://floracatalana.net/cystopteris-fragilis-l-bernh-subsp-fragilis</t>
  </si>
  <si>
    <t>http://floracatalana.net/cystopteris-fragilis-l-bernh-subsp-huteri-milde-prada-et-salvo</t>
  </si>
  <si>
    <t>http://floracatalana.net/cystopteris-montana-lam-desv-</t>
  </si>
  <si>
    <t>http://floracatalana.net/cytinus-hypocistis-l-l-</t>
  </si>
  <si>
    <t>http://floracatalana.net/cytinus-hypocistis-l-l-subsp-hypocistis</t>
  </si>
  <si>
    <t>http://floracatalana.net/cytinus-hypocistis-l-l-subsp-macranthus-wettst-</t>
  </si>
  <si>
    <t>http://floracatalana.net/cytinus-ruber-fourr-ex-fritsch</t>
  </si>
  <si>
    <t>http://floracatalana.net/cytisophyllum-sessilifolium-l-o-lang</t>
  </si>
  <si>
    <t>http://floracatalana.net/dactylis-glomerata-l-</t>
  </si>
  <si>
    <t>http://floracatalana.net/dactylis-glomerata-l-subsp-glomerata</t>
  </si>
  <si>
    <t>http://floracatalana.net/dactylis-glomerata-l-subsp-hispanica-roth-nyman</t>
  </si>
  <si>
    <t>http://floracatalana.net/damasonium-alisma-mill-subsp-alisma</t>
  </si>
  <si>
    <t>http://floracatalana.net/danthonia-decumbens-l-dc-in-lam-et-dc-</t>
  </si>
  <si>
    <t>http://floracatalana.net/daphne-alpina-l-</t>
  </si>
  <si>
    <t>http://floracatalana.net/daphne-cneorum-l-</t>
  </si>
  <si>
    <t>http://floracatalana.net/daphne-gnidium-l-</t>
  </si>
  <si>
    <t>http://floracatalana.net/daphne-laureola-l-</t>
  </si>
  <si>
    <t>http://floracatalana.net/daphne-laureola-l-subsp-laureola</t>
  </si>
  <si>
    <t>http://floracatalana.net/daphne-mezereum-l-</t>
  </si>
  <si>
    <t>http://floracatalana.net/datura-ferox-l-</t>
  </si>
  <si>
    <t>http://floracatalana.net/datura-inoxia-mill-</t>
  </si>
  <si>
    <t>http://floracatalana.net/datura-stramonium-l-</t>
  </si>
  <si>
    <t>http://floracatalana.net/daucus-carota-l-</t>
  </si>
  <si>
    <t>http://floracatalana.net/daucus-carota-l-subsp-carota</t>
  </si>
  <si>
    <t>http://floracatalana.net/daucus-carota-l-subsp-maritimus-lam-batt-in-batt-et-trab-</t>
  </si>
  <si>
    <t>http://floracatalana.net/daucus-carota-l-subsp-sativus-hoffm-arcang-</t>
  </si>
  <si>
    <t>http://www.floracatalana.net/plants/daucus-durieua-lange-in-willk-et-lange</t>
  </si>
  <si>
    <t>http://floracatalana.net/daucus-gingidium-l-subsp-hispanicus-gouan-o-bolos-et-vigo</t>
  </si>
  <si>
    <t>http://floracatalana.net/delairea-odorata-lem-</t>
  </si>
  <si>
    <t>http://floracatalana.net/delphinium-ajacis-l-</t>
  </si>
  <si>
    <t>http://floracatalana.net/delphinium-elatum-l-subsp-montanum-dc-nyman</t>
  </si>
  <si>
    <t>http://www.floracatalana.net/delphinium-fissum-waldst-et-kit-subsp-bolosii-c-blanche-et-molero-vigo</t>
  </si>
  <si>
    <t>http://floracatalana.net/delphinium-peregrinum-l-</t>
  </si>
  <si>
    <t>http://floracatalana.net/delphinium-peregrinum-l-subsp-gracile-dc-o-bolos-et-vigo</t>
  </si>
  <si>
    <t>http://floracatalana.net/delphinium-peregrinum-l-subsp-verdunense-balb-cout-</t>
  </si>
  <si>
    <t>http://floracatalana.net/delphinium-pubescens-dc-subsp-pubescens</t>
  </si>
  <si>
    <t>http://floracatalana.net/delphinium-staphisagria-l-</t>
  </si>
  <si>
    <t>http://floracatalana.net/deschampsia-cespitosa-l-p-beauv-</t>
  </si>
  <si>
    <t>http://floracatalana.net/deschampsia-flexuosa-l-trin-</t>
  </si>
  <si>
    <t>http://floracatalana.net/deschampsia-media-gouan-roem-et-schultes</t>
  </si>
  <si>
    <t>http://floracatalana.net/deschampsia-media-gouan-roem-et-schultes-subsp-media</t>
  </si>
  <si>
    <t>http://floracatalana.net/descurainia-sophia-l-webb-ex-prantl-in-engl-et-prantl</t>
  </si>
  <si>
    <t>http://floracatalana.net/dethawia-splendens-lapeyr-kerguelen-subsp-splendens</t>
  </si>
  <si>
    <t>http://floracatalana.net/dianthus-armeria-l-subsp-armeria</t>
  </si>
  <si>
    <t>http://floracatalana.net/dianthus-benearnensis-loret</t>
  </si>
  <si>
    <t>http://floracatalana.net/dianthus-carthusianorum-l-</t>
  </si>
  <si>
    <t>http://floracatalana.net/dianthus-caryophyllus-l-</t>
  </si>
  <si>
    <t>http://floracatalana.net/dianthus-caryophyllus-l-subsp-sylvestris-wulfen-in-jacq-rouy-et-fouc-</t>
  </si>
  <si>
    <t>http://floracatalana.net/dianthus-deltoides-l-</t>
  </si>
  <si>
    <t>http://floracatalana.net/dianthus-hispanicus-asso-subsp-brachyanthus-boiss-bernal</t>
  </si>
  <si>
    <t>http://floracatalana.net/dianthus-hyssopifolius-l-subsp-hyssopifolius</t>
  </si>
  <si>
    <t>http://floracatalana.net/dianthus-multiceps-costa-ex-willk-</t>
  </si>
  <si>
    <t>http://floracatalana.net/dianthus-pungens-l-</t>
  </si>
  <si>
    <t>http://floracatalana.net/dianthus-pungens-l-subsp-pungens</t>
  </si>
  <si>
    <t>http://floracatalana.net/dianthus-pungens-l-subsp-ruscinonensis-boiss-bernal-m-lainz-et-munoz-garm-</t>
  </si>
  <si>
    <t>http://floracatalana.net/dianthus-pyrenaicus-pourr-</t>
  </si>
  <si>
    <t>http://floracatalana.net/dianthus-pyrenaicus-pourr-subsp-attenuatus-sm-bernal-m-lainz-et-munoz-garm</t>
  </si>
  <si>
    <t>http://floracatalana.net/dianthus-pyrenaicus-pourr-subsp-pyrenaicus</t>
  </si>
  <si>
    <t>http://floracatalana.net/dianthus-seguieri-vill-</t>
  </si>
  <si>
    <t>http://floracatalana.net/dianthus-seguieri-vill-subsp-requienii-godr-bernal-m-lainz-et-munoz-garm-</t>
  </si>
  <si>
    <t>http://floracatalana.net/dianthus-seguieri-vill-subsp-vigoi-m-lainz-o-bolos</t>
  </si>
  <si>
    <t>http://floracatalana.net/dichanthium-ischaemum-l-roberty</t>
  </si>
  <si>
    <t>http://floracatalana.net/dictamnus-albus-l-</t>
  </si>
  <si>
    <t>http://www.floracatalana.net/dictamnus-hispanicus-webb-ex-willk</t>
  </si>
  <si>
    <t>http://floracatalana.net/digitalis-lutea-l-subsp-lutea</t>
  </si>
  <si>
    <t>http://www.floracatalana.net/digitalis-obscura-l-subsp-obscura</t>
  </si>
  <si>
    <t>http://floracatalana.net/digitalis-purpurea-l-</t>
  </si>
  <si>
    <t>http://floracatalana.net/digitaria-ischaemum-schreber-muhl-</t>
  </si>
  <si>
    <t>http://floracatalana.net/digitaria-sanguinalis-l-scop-</t>
  </si>
  <si>
    <t>http://floracatalana.net/diospyros-kaki-l-f-</t>
  </si>
  <si>
    <t>http://www.floracatalana.net/diospyros-virginiana-l</t>
  </si>
  <si>
    <t>http://floracatalana.net/dipcadi-serotinum-l-medik-</t>
  </si>
  <si>
    <t>http://floracatalana.net/diplotaxis-erucoides-l-dc-</t>
  </si>
  <si>
    <t>http://floracatalana.net/diplotaxis-muralis-l-dc-</t>
  </si>
  <si>
    <t>http://floracatalana.net/diplotaxis-tenuifolia-l-dc-</t>
  </si>
  <si>
    <t>http://floracatalana.net/diplotaxis-viminea-l-dc-</t>
  </si>
  <si>
    <t>http://www.floracatalana.net/diplotaxis-virgata-cav-dc</t>
  </si>
  <si>
    <t>http://floracatalana.net/dipsacus-fullonum-l-subsp-fullonum</t>
  </si>
  <si>
    <t>http://floracatalana.net/dipsacus-pilosus-l-</t>
  </si>
  <si>
    <t>http://floracatalana.net/disphyma-crassifolium-l-bolus</t>
  </si>
  <si>
    <t>http://floracatalana.net/doronicum-austriacum-jacq-</t>
  </si>
  <si>
    <t>http://floracatalana.net/doronicum-grandiflorum-lam-</t>
  </si>
  <si>
    <t>http://floracatalana.net/doronicum-pardalianches-l-</t>
  </si>
  <si>
    <t>http://www.floracatalana.net/plants/doronicum-plantagineum-l</t>
  </si>
  <si>
    <t>http://floracatalana.net/dorycnium-hirsutum-l-ser-in-dc-</t>
  </si>
  <si>
    <t>http://floracatalana.net/dorycnium-pentaphyllum-scop-</t>
  </si>
  <si>
    <t>http://floracatalana.net/dorycnium-pentaphyllum-scop-subsp-gracile-jord-rouy-in-rouy-et-fouc-</t>
  </si>
  <si>
    <t>http://floracatalana.net/dorycnium-pentaphyllum-scop-subsp-pentaphyllum</t>
  </si>
  <si>
    <t>http://floracatalana.net/dorycnium-rectum-l-ser-in-dc-</t>
  </si>
  <si>
    <t>http://floracatalana.net/draba-aizoides-l-</t>
  </si>
  <si>
    <t>http://floracatalana.net/draba-dubia-suter</t>
  </si>
  <si>
    <t>http://floracatalana.net/draba-dubia-suter-subsp-dubia</t>
  </si>
  <si>
    <t>http://floracatalana.net/draba-dubia-suter-subsp-laevipes-dc-br-bl-</t>
  </si>
  <si>
    <t>http://floracatalana.net/draba-fladnizensis-wulfen-in-jacq-</t>
  </si>
  <si>
    <t>http://floracatalana.net/draba-muralis-l-</t>
  </si>
  <si>
    <t>http://floracatalana.net/draba-nemorosa-l-</t>
  </si>
  <si>
    <t>http://floracatalana.net/draba-siliquosa-m-bieb-subsp-carinthiaca-hoppe-o-bolos-et-vigo</t>
  </si>
  <si>
    <t>http://floracatalana.net/draba-tomentosa-clairv-</t>
  </si>
  <si>
    <t>http://floracatalana.net/draba-tomentosa-clairv-subsp-subnivalis-br-bl-o-bolos-et-vigo</t>
  </si>
  <si>
    <t>http://floracatalana.net/dracocephalum-austriacum-l-</t>
  </si>
  <si>
    <t>http://floracatalana.net/drosanthemum-floribundum-haw-schwantes</t>
  </si>
  <si>
    <t>http://www.floracatalana.net/drosera-longifolia-l</t>
  </si>
  <si>
    <t>http://floracatalana.net/drosera-rotundifolia-l-</t>
  </si>
  <si>
    <t>http://floracatalana.net/dryas-octopetala-l-</t>
  </si>
  <si>
    <t>http://floracatalana.net/dryopteris-carthusiana-vill-h-p-fuchs</t>
  </si>
  <si>
    <t>http://floracatalana.net/dryopteris-carthusiana-vill-h-p-fuchs-subsp-assimilis-walker-o-bolos-vigo-masalles-et-ninot</t>
  </si>
  <si>
    <t>http://floracatalana.net/dryopteris-carthusiana-vill-h-p-fuchs-subsp-carthusiana</t>
  </si>
  <si>
    <t>http://floracatalana.net/dryopteris-carthusiana-vill-h-p-fuchs-subsp-dilatata-hoffm-o-bolos-vigo-masalles-et-ninot</t>
  </si>
  <si>
    <t>http://floracatalana.net/dryopteris-carthusiana-vill-h-p-fuchs-subsp-remota-a-br-ex-doll-o-bolos-vigo-masalles-et-ninot</t>
  </si>
  <si>
    <t>http://floracatalana.net/dryopteris-filix-mas-l-schott</t>
  </si>
  <si>
    <t>http://floracatalana.net/dryopteris-filix-mas-l-schott-subsp-affinis-lowe-o-bolos-vigo-masalles-et-ninot</t>
  </si>
  <si>
    <t>http://floracatalana.net/dryopteris-filix-mas-l-schott-subsp-borreri-newman-bech-et-tavel</t>
  </si>
  <si>
    <t>http://floracatalana.net/dryopteris-filix-mas-l-schott-subsp-cambrensis-fraser-jenk-o-bolos-vigo-masalles-et-ninot</t>
  </si>
  <si>
    <t>http://floracatalana.net/dryopteris-filix-mas-l-schott-subsp-filix-mas</t>
  </si>
  <si>
    <t>http://floracatalana.net/dryopteris-filix-mas-l-schott-subsp-oreades-fomin-o-bolos-et-vigo</t>
  </si>
  <si>
    <t>http://floracatalana.net/dryopteris-villarii-bellardi-woyn-ex-schinz-et-thell-subsp-submontana-fraser-jenk-et-jermy</t>
  </si>
  <si>
    <t>http://floracatalana.net/duchesnea-indica-jacks-focke</t>
  </si>
  <si>
    <t>http://floracatalana.net/ecballium-elaterium-l-a-rich-in-bory</t>
  </si>
  <si>
    <t>http://floracatalana.net/echinaria-capitata-l-desf-</t>
  </si>
  <si>
    <t>http://floracatalana.net/echinochloa-colona-l-link</t>
  </si>
  <si>
    <t>http://floracatalana.net/echinochloa-crus-galli-l-p-beauv-</t>
  </si>
  <si>
    <t>http://floracatalana.net/echinochloa-crus-galli-l-p-beauv-subsp-crus-galli</t>
  </si>
  <si>
    <t>http://floracatalana.net/echinochloa-crus-galli-l-p-beauv-subsp-oryzoides-ard-o-bolos-et-masclans</t>
  </si>
  <si>
    <t>http://floracatalana.net/echinochloa-eruciformis-sibth-et-sm-rchb-</t>
  </si>
  <si>
    <t>http://floracatalana.net/echinophora-spinosa-l-</t>
  </si>
  <si>
    <t>http://floracatalana.net/echinops-ritro-l-subsp-ritro</t>
  </si>
  <si>
    <t>http://floracatalana.net/echinops-sphaerocephalus-l-subsp-sphaerocephalus</t>
  </si>
  <si>
    <t>http://floracatalana.net/echium-calycinum-viv-</t>
  </si>
  <si>
    <t>http://floracatalana.net/echium-creticum-l-</t>
  </si>
  <si>
    <t>http://floracatalana.net/echium-italicum-l-</t>
  </si>
  <si>
    <t>http://floracatalana.net/echium-italicum-l-subsp-italicum</t>
  </si>
  <si>
    <t>http://floracatalana.net/echium-italicum-l-subsp-pyrenaicum-rouy</t>
  </si>
  <si>
    <t>http://floracatalana.net/echium-plantagineum-l-</t>
  </si>
  <si>
    <t>http://floracatalana.net/echium-sabulicola-pomel</t>
  </si>
  <si>
    <t>http://floracatalana.net/echium-vulgare-l-</t>
  </si>
  <si>
    <t>http://floracatalana.net/echium-vulgare-l-subsp-argentae-pau-font-quer</t>
  </si>
  <si>
    <t>http://floracatalana.net/echium-vulgare-l-subsp-vulgare</t>
  </si>
  <si>
    <t>http://floracatalana.net/eclipta-prostrata-l-l-</t>
  </si>
  <si>
    <t>http://floracatalana.net/egeria-densa-planchon</t>
  </si>
  <si>
    <t>http://floracatalana.net/ehrharta-longiflora-sm-</t>
  </si>
  <si>
    <t>http://floracatalana.net/eichhornia-crassipes-mart-solms-laub-</t>
  </si>
  <si>
    <t>http://floracatalana.net/einadia-nutans-r-br-a-j-scott</t>
  </si>
  <si>
    <t>http://floracatalana.net/elaeagnus-angustifolia-l-</t>
  </si>
  <si>
    <t>http://floracatalana.net/elatine-alsinastrum-l-</t>
  </si>
  <si>
    <t>http://floracatalana.net/elatine-brochonii-clavaud</t>
  </si>
  <si>
    <t>http://floracatalana.net/elatine-hydropiper-l-</t>
  </si>
  <si>
    <t>http://floracatalana.net/elatine-hydropiper-l-subsp-macropoda-guss-o-bolos-et-vigo</t>
  </si>
  <si>
    <t>http://floracatalana.net/eleocharis-acicularis-l-roem-et-schultes</t>
  </si>
  <si>
    <t>http://floracatalana.net/eleocharis-multicaulis-sm-desv-</t>
  </si>
  <si>
    <t>http://floracatalana.net/eleocharis-palustris-l-roem-et-schultes</t>
  </si>
  <si>
    <t>http://floracatalana.net/eleocharis-palustris-l-roem-et-schultes-subsp-palustris</t>
  </si>
  <si>
    <t>http://floracatalana.net/eleocharis-palustris-l-roem-et-schultes-subsp-uniglumis-link-hartm-</t>
  </si>
  <si>
    <t>http://floracatalana.net/eleocharis-parvula-roem-et-schultes-bluff-nees-et-schauer</t>
  </si>
  <si>
    <t>http://floracatalana.net/eleocharis-quinqueflora-hartmann-o-schwarz</t>
  </si>
  <si>
    <t>http://floracatalana.net/eleusine-indica-l-gaertn-</t>
  </si>
  <si>
    <t>http://floracatalana.net/eleusine-tristachya-lam-lam-subsp-barcinonensis-costa-ex-willk-a-et-o-bolos</t>
  </si>
  <si>
    <t>http://floracatalana.net/elodea-canadensis-michx-</t>
  </si>
  <si>
    <t>http://floracatalana.net/elymus-caninus-l-l-</t>
  </si>
  <si>
    <t>http://floracatalana.net/elymus-elongatus-host-runemark</t>
  </si>
  <si>
    <t>http://floracatalana.net/elymus-farctus-viv-runemark-ex-melderis-subsp-farctus</t>
  </si>
  <si>
    <t>http://floracatalana.net/elymus-hispidus-opiz-melderis</t>
  </si>
  <si>
    <t>http://floracatalana.net/elymus-pungens-pers-melderis</t>
  </si>
  <si>
    <t>http://floracatalana.net/elymus-pungens-pers-melderis-subsp-campestris-gren-et-godr-melderis</t>
  </si>
  <si>
    <t>http://floracatalana.net/elymus-pungens-pers-melderis-subsp-pycnanthus-godr-o-bolos-et-vigo</t>
  </si>
  <si>
    <t>http://floracatalana.net/elymus-repens-l-gould</t>
  </si>
  <si>
    <t>http://floracatalana.net/emex-spinosa-l-campd-</t>
  </si>
  <si>
    <t>http://floracatalana.net/empetrum-nigrum-l-</t>
  </si>
  <si>
    <t>http://floracatalana.net/empetrum-nigrum-l-subsp-hermaphroditum-hagerup-bocher</t>
  </si>
  <si>
    <t>http://floracatalana.net/endressia-pyrenaica-gay-ex-dc-gay</t>
  </si>
  <si>
    <t>http://floracatalana.net/ephedra-distachya-l-subsp-distachya</t>
  </si>
  <si>
    <t>http://floracatalana.net/ephedra-fragilis-desf-subsp-fragilis</t>
  </si>
  <si>
    <t>http://floracatalana.net/epilobium-alsinifolium-vill-</t>
  </si>
  <si>
    <t>http://floracatalana.net/epilobium-anagallidifolium-lam-</t>
  </si>
  <si>
    <t>http://floracatalana.net/epilobium-angustifolium-l-</t>
  </si>
  <si>
    <t>http://floracatalana.net/epilobium-collinum-c-c-gmel-</t>
  </si>
  <si>
    <t>http://floracatalana.net/epilobium-hirsutum-l-</t>
  </si>
  <si>
    <t>http://floracatalana.net/epilobium-lanceolatum-sebast-et-mauri</t>
  </si>
  <si>
    <t>http://floracatalana.net/epilobium-montanum-l-</t>
  </si>
  <si>
    <t>http://floracatalana.net/epilobium-obscurum-schreber</t>
  </si>
  <si>
    <t>http://floracatalana.net/epilobium-palustre-l-</t>
  </si>
  <si>
    <t>http://floracatalana.net/epilobium-parviflorum-schreber</t>
  </si>
  <si>
    <t>http://floracatalana.net/epilobium-roseum-schreber-subsp-roseum</t>
  </si>
  <si>
    <t>http://floracatalana.net/epilobium-tetragonum-l-</t>
  </si>
  <si>
    <t>http://floracatalana.net/epipactis-atrorubens-hoffm-schultes</t>
  </si>
  <si>
    <t>http://floracatalana.net/epipactis-atrorubens-hoffm-schultes-subsp-atrorubens</t>
  </si>
  <si>
    <t>http://floracatalana.net/epipactis-atrorubens-hoffm-schultes-subsp-parviflora-a-et-c-nieschalk</t>
  </si>
  <si>
    <t>http://floracatalana.net/epipactis-helleborine-l-crantz</t>
  </si>
  <si>
    <t>http://floracatalana.net/epipactis-helleborine-l-crantz-subsp-helleborine</t>
  </si>
  <si>
    <t>http://floracatalana.net/epipactis-helleborine-l-crantz-subsp-muelleri-godfery-o-bolos-masalles-et-vigo</t>
  </si>
  <si>
    <t>http://floracatalana.net/epipactis-helleborine-l-crantz-subsp-tremolsii-pau-e-klein</t>
  </si>
  <si>
    <t>http://floracatalana.net/epipactis-lusitanica-tyteca</t>
  </si>
  <si>
    <t>http://floracatalana.net/epipactis-microphylla-ehrh-sw-</t>
  </si>
  <si>
    <t>http://floracatalana.net/epipactis-palustris-l-crantz</t>
  </si>
  <si>
    <t>http://floracatalana.net/epipactis-purpurata-sm-</t>
  </si>
  <si>
    <t>http://floracatalana.net/epipogium-aphyllum-sw-</t>
  </si>
  <si>
    <t>http://floracatalana.net/equisetum-arvense-l-</t>
  </si>
  <si>
    <t>http://floracatalana.net/equisetum-hyemale-l-</t>
  </si>
  <si>
    <t>http://floracatalana.net/equisetum-palustre-l-</t>
  </si>
  <si>
    <t>http://floracatalana.net/equisetum-ramosissimum-desf-subsp-ramosissimum</t>
  </si>
  <si>
    <t>http://floracatalana.net/equisetum-sylvaticum-l-</t>
  </si>
  <si>
    <t>http://floracatalana.net/equisetum-telmateia-ehrh-</t>
  </si>
  <si>
    <t>http://floracatalana.net/eragrostis-barrelieri-daveauo</t>
  </si>
  <si>
    <t>http://floracatalana.net/eragrostis-cilianensis-all-f-t-hubbard</t>
  </si>
  <si>
    <t>http://floracatalana.net/eragrostis-curvula-schrad-nees</t>
  </si>
  <si>
    <t>http://floracatalana.net/eragrostis-mexicana-hornem-link-subsp-virescens-c-presl-koel-et-sanchez-vega</t>
  </si>
  <si>
    <t>http://floracatalana.net/eragrostis-minor-host</t>
  </si>
  <si>
    <t>http://floracatalana.net/eragrostis-pilosa-l-p-beauv-</t>
  </si>
  <si>
    <t>http://floracatalana.net/erica-arborea-l-</t>
  </si>
  <si>
    <t>http://floracatalana.net/erica-cinerea-l-</t>
  </si>
  <si>
    <t>http://floracatalana.net/erica-multiflora-l-</t>
  </si>
  <si>
    <t>http://floracatalana.net/erica-scoparia-l-subsp-scoparia</t>
  </si>
  <si>
    <t>http://floracatalana.net/erica-vagans-l-</t>
  </si>
  <si>
    <t>http://floracatalana.net/erigeron-acer-l-</t>
  </si>
  <si>
    <t>http://floracatalana.net/erigeron-alpinus-l-</t>
  </si>
  <si>
    <t>http://floracatalana.net/erigeron-annuus-l-pers-</t>
  </si>
  <si>
    <t>http://floracatalana.net/erigeron-atticus-vill-</t>
  </si>
  <si>
    <t>http://floracatalana.net/erigeron-glabratus-bluff-et-fingerh-</t>
  </si>
  <si>
    <t>http://floracatalana.net/erigeron-karvinskianus-dc-</t>
  </si>
  <si>
    <t>http://floracatalana.net/erigeron-uniflorus-l-</t>
  </si>
  <si>
    <t>http://floracatalana.net/erigeron-uniflorus-l-subsp-aragonensis-vierh-o-bolos-et-vigo</t>
  </si>
  <si>
    <t>http://floracatalana.net/erinacea-anthyllis-link</t>
  </si>
  <si>
    <t>http://floracatalana.net/erinus-alpinus-l-</t>
  </si>
  <si>
    <t>http://floracatalana.net/eriobotrya-japonica-thunb-lindl-</t>
  </si>
  <si>
    <t>http://floracatalana.net/eriophorum-angustifolium-honckeny</t>
  </si>
  <si>
    <t>http://floracatalana.net/eriophorum-latifolium-hoppe</t>
  </si>
  <si>
    <t>http://floracatalana.net/eriophorum-scheuchzeri-hoppe</t>
  </si>
  <si>
    <t>http://floracatalana.net/eriophorum-vaginatum-l-</t>
  </si>
  <si>
    <t>http://floracatalana.net/erodium-acaule-l-bech-et-thell-in-bech-</t>
  </si>
  <si>
    <t>http://floracatalana.net/erodium-botrys-cav-bertol-</t>
  </si>
  <si>
    <t>http://floracatalana.net/erodium-chium-l-willd-</t>
  </si>
  <si>
    <t>http://floracatalana.net/erodium-ciconium-l-et-jusl-l-her-in-aiton</t>
  </si>
  <si>
    <t>http://floracatalana.net/erodium-cicutarium-l-l-her-in-aiton</t>
  </si>
  <si>
    <t>http://floracatalana.net/erodium-cicutarium-l-l-her-in-aiton-subsp-bipinnatum-cav-tourlet</t>
  </si>
  <si>
    <t>http://floracatalana.net/erodium-cicutarium-l-l-her-in-aiton-subsp-cicutarium</t>
  </si>
  <si>
    <t>http://floracatalana.net/erodium-foetidum-l-et-nath-lher-</t>
  </si>
  <si>
    <t>http://www.floracatalana.net/plants/erodium-foetidum-l-et-nath-l-her-subsp-celtibericum-pau-o-bolos-et-vigo</t>
  </si>
  <si>
    <t>http://floracatalana.net/erodium-foetidum-l-et-nath-l-her-subsp-crispum-lapeyr-o-bolos-et-vigo</t>
  </si>
  <si>
    <t>http://floracatalana.net/erodium-foetidum-l-et-nath-lher-subsp-glandulosum-cav-in-lam-o-bolos-et-vigo</t>
  </si>
  <si>
    <t>http://floracatalana.net/erodium-foetidum-l-et-nath-lher-subsp-lucidum-lapeyr-o-bolos-et-vigo</t>
  </si>
  <si>
    <t>http://floracatalana.net/erodium-foetidum-l-et-nath-lher-subsp-rupestre-pourr-ex-cav-o-bolos-et-vigo</t>
  </si>
  <si>
    <t>http://floracatalana.net/erodium-laciniatum-cav-willd-subsp-laciniatum</t>
  </si>
  <si>
    <t>http://floracatalana.net/erodium-malacoides-l-l-her-</t>
  </si>
  <si>
    <t>http://floracatalana.net/erodium-malacoides-l-l-her-subsp-malacoides</t>
  </si>
  <si>
    <t>http://floracatalana.net/erodium-moschatum-l-l-her-in-aiton</t>
  </si>
  <si>
    <t>http://www.floracatalana.net/erodium-sanguis-christi-sennen</t>
  </si>
  <si>
    <t>http://floracatalana.net/erophila-verna-l-chevall-</t>
  </si>
  <si>
    <t>http://floracatalana.net/eruca-vesicaria-l-cav-</t>
  </si>
  <si>
    <t>http://floracatalana.net/eruca-vesicaria-l-cav-subsp-sativa-mill-thell-in-hegi</t>
  </si>
  <si>
    <t>http://floracatalana.net/eruca-vesicaria-l-cav-subsp-vesicaria</t>
  </si>
  <si>
    <t>http://floracatalana.net/erucastrum-gallicum-willd-o-e-schulz</t>
  </si>
  <si>
    <t>http://floracatalana.net/erucastrum-nasturtiifolium-poiret-o-e-schulz</t>
  </si>
  <si>
    <t>http://floracatalana.net/erucastrum-nasturtiifolium-poiret-o-e-schulz-subsp-nasturtiifolium</t>
  </si>
  <si>
    <t>http://floracatalana.net/eryngium-bourgatii-gouan</t>
  </si>
  <si>
    <t>http://floracatalana.net/eryngium-campestre-l-</t>
  </si>
  <si>
    <t>http://floracatalana.net/eryngium-maritimum-l-</t>
  </si>
  <si>
    <t>http://floracatalana.net/erysimum-grandiflorum-desf-</t>
  </si>
  <si>
    <t>http://floracatalana.net/erysimum-grandiflorum-desf-subsp-collisparsum-jord-o-bolos-et-vigo</t>
  </si>
  <si>
    <t>http://floracatalana.net/erysimum-grandiflorum-desf-subsp-dertosense-o-bolos-et-vigo-o-bolos-et-vigo</t>
  </si>
  <si>
    <t>http://floracatalana.net/erysimum-incanum-kunze</t>
  </si>
  <si>
    <t>http://floracatalana.net/erysimum-incanum-kunze-subsp-aurigeranum-jeanb-et-timb-lagr-o-bolos-et-vigo</t>
  </si>
  <si>
    <t>http://floracatalana.net/erysimum-repandum-l-</t>
  </si>
  <si>
    <t>http://floracatalana.net/erysimum-sylvestre-crantz-scop-subsp-pyrenaicum-nyman-o-bolos-et-vigo</t>
  </si>
  <si>
    <t>http://floracatalana.net/erythronium-dens-canis-l-</t>
  </si>
  <si>
    <t>http://floracatalana.net/eschscholzia-californica-cham-</t>
  </si>
  <si>
    <t>http://floracatalana.net/eucalyptus-camaldulensis-dehnh-</t>
  </si>
  <si>
    <t>http://floracatalana.net/eucalyptus-globulus-labill-</t>
  </si>
  <si>
    <t>http://floracatalana.net/eupatorium-cannabinum-l-subsp-cannabinum</t>
  </si>
  <si>
    <t>http://floracatalana.net/euphorbia-amygdaloides-l-subsp-amygdaloides</t>
  </si>
  <si>
    <t>http://floracatalana.net/euphorbia-biumbellata-poiret</t>
  </si>
  <si>
    <t>http://floracatalana.net/euphorbia-chamaesyce-l-subsp-chamaesyce</t>
  </si>
  <si>
    <t>http://floracatalana.net/euphorbia-characias-l-subsp-characias</t>
  </si>
  <si>
    <t>http://floracatalana.net/euphorbia-cyparissias-l-</t>
  </si>
  <si>
    <t>http://floracatalana.net/euphorbia-dendroides-l-</t>
  </si>
  <si>
    <t>http://floracatalana.net/euphorbia-dulcis-l-</t>
  </si>
  <si>
    <t>http://floracatalana.net/euphorbia-dulcis-l-subsp-angulata-jacq-rouy</t>
  </si>
  <si>
    <t>http://floracatalana.net/euphorbia-dulcis-l-subsp-dulcis</t>
  </si>
  <si>
    <t>http://floracatalana.net/euphorbia-duvalii-lecoq-et-lamotte</t>
  </si>
  <si>
    <t>http://floracatalana.net/euphorbia-esula-l-subsp-saratoi-ard-p-fourn-</t>
  </si>
  <si>
    <t>http://floracatalana.net/euphorbia-exigua-l-subsp-exigua</t>
  </si>
  <si>
    <t>http://floracatalana.net/euphorbia-falcata-l-</t>
  </si>
  <si>
    <t>http://floracatalana.net/euphorbia-flavicoma-dc-</t>
  </si>
  <si>
    <t>http://floracatalana.net/euphorbia-flavicoma-dc-subsp-brittingeri-opiz-ex-samp-o-bolos-et-vigo</t>
  </si>
  <si>
    <t>http://floracatalana.net/euphorbia-flavicoma-dc-subsp-flavicoma</t>
  </si>
  <si>
    <t>http://floracatalana.net/euphorbia-helioscopia-l-</t>
  </si>
  <si>
    <t>http://floracatalana.net/euphorbia-helioscopia-l-subsp-helioscopia</t>
  </si>
  <si>
    <t>http://www.floracatalana.net/euphorbia-helioscopia-l-subsp-helioscopioides-loscos-et-j-pardo-nyman</t>
  </si>
  <si>
    <t>http://floracatalana.net/euphorbia-hirsuta-l-</t>
  </si>
  <si>
    <t>http://floracatalana.net/euphorbia-humifusa-willd-</t>
  </si>
  <si>
    <t>http://floracatalana.net/euphorbia-hyberna-l-</t>
  </si>
  <si>
    <t>http://www.floracatalana.net/euphorbia-isatidifolia-lam</t>
  </si>
  <si>
    <t>http://floracatalana.net/euphorbia-lathyris-l-</t>
  </si>
  <si>
    <t>http://floracatalana.net/euphorbia-maculata-l-</t>
  </si>
  <si>
    <t>http://www.floracatalana.net/plants/euphorbia-minuta-loscos</t>
  </si>
  <si>
    <t>http://floracatalana.net/euphorbia-nevadensis-boiss-et-reut-</t>
  </si>
  <si>
    <t>http://floracatalana.net/euphorbia-nicaeensis-all-subsp-nicaeensis</t>
  </si>
  <si>
    <t>http://floracatalana.net/euphorbia-nutans-lag-</t>
  </si>
  <si>
    <t>http://floracatalana.net/euphorbia-palustris-l-</t>
  </si>
  <si>
    <t>http://floracatalana.net/euphorbia-paralias-l-</t>
  </si>
  <si>
    <t>http://floracatalana.net/euphorbia-peplis-l-</t>
  </si>
  <si>
    <t>http://floracatalana.net/euphorbia-peplus-l-</t>
  </si>
  <si>
    <t>http://floracatalana.net/euphorbia-pithyusa-l-</t>
  </si>
  <si>
    <t>http://floracatalana.net/euphorbia-platyphyllos-l-</t>
  </si>
  <si>
    <t>http://floracatalana.net/euphorbia-prostrata-aiton</t>
  </si>
  <si>
    <t>http://floracatalana.net/euphorbia-segetalis-l-</t>
  </si>
  <si>
    <t>http://floracatalana.net/euphorbia-segetalis-l-subsp-pinea-l-hayek</t>
  </si>
  <si>
    <t>http://floracatalana.net/euphorbia-segetalis-l-subsp-segetalis</t>
  </si>
  <si>
    <t>http://floracatalana.net/euphorbia-seguieriana-neck-</t>
  </si>
  <si>
    <t>http://floracatalana.net/euphorbia-serpens-kunth-in-humb-bonpl-et-kunth</t>
  </si>
  <si>
    <t>http://floracatalana.net/euphorbia-serrata-l-</t>
  </si>
  <si>
    <t>http://floracatalana.net/euphorbia-sulcata-de-lens-ex-loisel</t>
  </si>
  <si>
    <t>http://floracatalana.net/euphorbia-terracina-l-</t>
  </si>
  <si>
    <t>http://floracatalana.net/euphorbia-villosa-waldst-et-kit-ex-willd-</t>
  </si>
  <si>
    <t>http://floracatalana.net/euphrasia-alpina-lam-</t>
  </si>
  <si>
    <t>http://floracatalana.net/euphrasia-alpina-lam-subsp-alpina</t>
  </si>
  <si>
    <t>http://floracatalana.net/euphrasia-alpina-lam-subsp-pulchra-sennen-o-bolos-et-vigo</t>
  </si>
  <si>
    <t>http://floracatalana.net/euphrasia-hirtella-jord-ex-reut-</t>
  </si>
  <si>
    <t>http://floracatalana.net/euphrasia-minima-jacq-ex-dc-</t>
  </si>
  <si>
    <t>http://floracatalana.net/euphrasia-minima-jacq-ex-dc-subsp-minima</t>
  </si>
  <si>
    <t>http://floracatalana.net/euphrasia-minima-jacq-ex-dc-subsp-sicardii-sennen-o-bolos-et-vigo</t>
  </si>
  <si>
    <t>http://floracatalana.net/euphrasia-nemorosa-pers-wallr-</t>
  </si>
  <si>
    <t>http://floracatalana.net/euphrasia-rostkoviana-hayne</t>
  </si>
  <si>
    <t>http://floracatalana.net/euphrasia-salisburgensis-funck-subsp-salisburgensis</t>
  </si>
  <si>
    <t>http://floracatalana.net/euphrasia-stricta-d-wolff-ex-j-f-lehm-</t>
  </si>
  <si>
    <t>http://floracatalana.net/euphrasia-stricta-d-wolff-ex-j-f-lehm-subsp-pectinata-ten-p-fourn-</t>
  </si>
  <si>
    <t>http://floracatalana.net/euphrasia-stricta-d-wolff-ex-j-f-lehm-subsp-stricta</t>
  </si>
  <si>
    <t>http://floracatalana.net/evax-lusitanica-samp-</t>
  </si>
  <si>
    <t>http://floracatalana.net/evax-pygmaea-l-brot-subsp-pygmaea</t>
  </si>
  <si>
    <t>http://floracatalana.net/evonymus-europaeus-mill-</t>
  </si>
  <si>
    <t>http://floracatalana.net/evonymus-japonicus-l-f-</t>
  </si>
  <si>
    <t>http://floracatalana.net/exaculum-pusillum-lam-caruel-in-parl-</t>
  </si>
  <si>
    <t>http://floracatalana.net/fagopyrum-esculentum-moench</t>
  </si>
  <si>
    <t>http://floracatalana.net/fagus-sylvatica-l-</t>
  </si>
  <si>
    <t>http://floracatalana.net/ferula-communis-l-</t>
  </si>
  <si>
    <t>http://floracatalana.net/ferula-communis-l-subsp-catalaunica-c-vicioso-sanchez-cuxart-et-bernal</t>
  </si>
  <si>
    <t>http://floracatalana.net/ferula-communis-l-subsp-communis</t>
  </si>
  <si>
    <t>http://floracatalana.net/festuca-airoides-lam-</t>
  </si>
  <si>
    <t>http://floracatalana.net/festuca-airoides-lam-subsp-airoides</t>
  </si>
  <si>
    <t>http://floracatalana.net/festuca-airoides-lam-subsp-molinieri-litard-o-bolos-vigo-masalles-et-ninot</t>
  </si>
  <si>
    <t>http://floracatalana.net/festuca-altissima-all-</t>
  </si>
  <si>
    <t>http://floracatalana.net/festuca-arundinacea-schreber</t>
  </si>
  <si>
    <t>http://floracatalana.net/festuca-arundinacea-schreber-subsp-arundinacea</t>
  </si>
  <si>
    <t>http://floracatalana.net/festuca-arundinacea-schreber-subsp-fenas-lag-arcang-</t>
  </si>
  <si>
    <t>http://floracatalana.net/festuca-arundinacea-schreber-subsp-mediterranea-hackel-k-richt-</t>
  </si>
  <si>
    <t>http://floracatalana.net/festuca-arvernensis-auquier-kerg-et-markgr-dann-subsp-costei-st-yves-auquier-et-kerg-</t>
  </si>
  <si>
    <t>http://floracatalana.net/festuca-borderi-hackel-k-richt-</t>
  </si>
  <si>
    <t>http://floracatalana.net/festuca-eskia-ramond-ex-dc-</t>
  </si>
  <si>
    <t>http://floracatalana.net/festuca-gautieri-hackel-k-richt-</t>
  </si>
  <si>
    <t>http://floracatalana.net/festuca-gigantea-l-vill-</t>
  </si>
  <si>
    <t>http://floracatalana.net/festuca-glacialis-miegev-</t>
  </si>
  <si>
    <t>http://floracatalana.net/festuca-glacialis-miegev-subsp-glacialis</t>
  </si>
  <si>
    <t>http://floracatalana.net/festuca-glacialis-miegev-subsp-prudhommei-kerg-et-plonka-o-bolos-et-vigo</t>
  </si>
  <si>
    <t>http://floracatalana.net/festuca-glauca-vill-</t>
  </si>
  <si>
    <t>http://floracatalana.net/festuca-gr-ovina-l-</t>
  </si>
  <si>
    <t>http://floracatalana.net/festuca-heterophylla-lam-</t>
  </si>
  <si>
    <t>http://floracatalana.net/festuca-indigesta-boiss-</t>
  </si>
  <si>
    <t>http://floracatalana.net/festuca-indigesta-boiss-subsp-durissima-hackel-o-bolos-vigo-masalles-et-ninot</t>
  </si>
  <si>
    <t>http://floracatalana.net/festuca-indigesta-boiss-subsp-indigesta</t>
  </si>
  <si>
    <t>http://floracatalana.net/festuca-lemanii-bastard</t>
  </si>
  <si>
    <t>http://floracatalana.net/festuca-liviensis-verguin-markgr-dann-</t>
  </si>
  <si>
    <t>http://floracatalana.net/festuca-marginata-hackel-k-richt-</t>
  </si>
  <si>
    <t>http://floracatalana.net/festuca-marginata-hackel-k-richt-subsp-alopecuroides-hackel-k-richt-</t>
  </si>
  <si>
    <t>http://floracatalana.net/festuca-marginata-hackel-k-richt-subsp-marginata</t>
  </si>
  <si>
    <t>http://floracatalana.net/festuca-occitanica-litard-auquier-et-kerg-</t>
  </si>
  <si>
    <t>http://floracatalana.net/festuca-paniculata-l-schinz-et-thell-</t>
  </si>
  <si>
    <t>http://floracatalana.net/festuca-paniculata-l-schinz-et-thell-subsp-paniculata</t>
  </si>
  <si>
    <t>http://floracatalana.net/festuca-paniculata-l-schinz-et-thell-subsp-spadicea-l-litard-</t>
  </si>
  <si>
    <t>http://floracatalana.net/festuca-pratensis-huds-subsp-pratensis</t>
  </si>
  <si>
    <t>http://floracatalana.net/festuca-rubra-l-</t>
  </si>
  <si>
    <t>http://floracatalana.net/festuca-rubra-l-subsp-commutata-gaudin</t>
  </si>
  <si>
    <t>http://floracatalana.net/festuca-rubra-l-subsp-juncea-hackel-k-richt-</t>
  </si>
  <si>
    <t>http://floracatalana.net/festuca-rubra-l-subsp-rivularis-boiss-o-bolos-masalles-et-vigo</t>
  </si>
  <si>
    <t>http://floracatalana.net/festuca-rubra-l-subsp-rubra</t>
  </si>
  <si>
    <t>http://floracatalana.net/festuca-rubra-l-subsp-trichophylla-ducros-ex-gaudin</t>
  </si>
  <si>
    <t>http://floracatalana.net/ficus-carica-l-</t>
  </si>
  <si>
    <t>http://floracatalana.net/filago-arvensis-l-</t>
  </si>
  <si>
    <t>http://floracatalana.net/filago-congesta-guss-ex-dc-</t>
  </si>
  <si>
    <t>http://floracatalana.net/filago-gallica-l-</t>
  </si>
  <si>
    <t>http://floracatalana.net/filago-minima-sm-pers-</t>
  </si>
  <si>
    <t>http://floracatalana.net/filago-pyramidata-l-</t>
  </si>
  <si>
    <t>http://floracatalana.net/filago-pyramidata-l-subsp-canescens-jord-o-bolos-et-vigo</t>
  </si>
  <si>
    <t>http://floracatalana.net/filago-pyramidata-l-subsp-lutescens-jord-o-bolos-et-vigo</t>
  </si>
  <si>
    <t>http://floracatalana.net/filago-pyramidata-l-subsp-pyramidata</t>
  </si>
  <si>
    <t>http://floracatalana.net/filipendula-ulmaria-l-maxim-</t>
  </si>
  <si>
    <t>http://floracatalana.net/filipendula-vulgaris-moench</t>
  </si>
  <si>
    <t>http://floracatalana.net/foeniculum-vulgare-mill-</t>
  </si>
  <si>
    <t>http://floracatalana.net/forsythia-suspensa-vahl</t>
  </si>
  <si>
    <t>http://floracatalana.net/fragaria-vesca-l-</t>
  </si>
  <si>
    <t>http://floracatalana.net/fragaria-viridis-weston</t>
  </si>
  <si>
    <t>http://floracatalana.net/frankenia-laevis-l-subsp-intermedia-dc-maire</t>
  </si>
  <si>
    <t>http://floracatalana.net/frankenia-pulverulenta-l-</t>
  </si>
  <si>
    <t>http://floracatalana.net/fraxinus-angustifolia-vahl</t>
  </si>
  <si>
    <t>http://floracatalana.net/fraxinus-angustifolia-vahl-subsp-angustifolia</t>
  </si>
  <si>
    <t>http://floracatalana.net/fraxinus-angustifolia-vahl-subsp-oxycarpa-m-bieb-ex-willd-franco-et-rocha-afonso</t>
  </si>
  <si>
    <t>http://floracatalana.net/fraxinus-excelsior-l-</t>
  </si>
  <si>
    <t>http://floracatalana.net/fraxinus-ornus-l-</t>
  </si>
  <si>
    <t>http://floracatalana.net/fraxinus-pennsylvanica-marsh-</t>
  </si>
  <si>
    <t>http://floracatalana.net/freesia-refracta-jacq-eckl-ex-klatt</t>
  </si>
  <si>
    <t>http://floracatalana.net/fritillaria-pyrenaica-l-</t>
  </si>
  <si>
    <t>http://www.floracatalana.net/plants/fritillaria-pyrenaica-l-subsp-boissieri-costa-vigo-et-valdes</t>
  </si>
  <si>
    <t>http://floracatalana.net/fritillaria-pyrenaica-l-subsp-pyrenaica</t>
  </si>
  <si>
    <t>http://floracatalana.net/fumana-ericoides-cav-gand-</t>
  </si>
  <si>
    <t>http://floracatalana.net/fumana-ericoides-cav-gand-subsp-montana-pomel-guemes-et-munoz-garm-</t>
  </si>
  <si>
    <t>http://floracatalana.net/fumana-laevipes-l-spach</t>
  </si>
  <si>
    <t>http://floracatalana.net/fumana-procumbens-dunal-gren-et-godr-</t>
  </si>
  <si>
    <t>http://floracatalana.net/fumana-thymifolia-l-webb</t>
  </si>
  <si>
    <t>http://floracatalana.net/fumana-thymifolia-l-webb-subsp-laevis-cav-molero-et-rovira</t>
  </si>
  <si>
    <t>http://floracatalana.net/fumana-thymifolia-l-webb-subsp-thymifolia</t>
  </si>
  <si>
    <t>http://floracatalana.net/fumaria-bastardii-boreau-in-duch-</t>
  </si>
  <si>
    <t>http://floracatalana.net/fumaria-capreolata-l-</t>
  </si>
  <si>
    <t>http://floracatalana.net/fumaria-densiflora-dc-subsp-densiflora</t>
  </si>
  <si>
    <t>http://floracatalana.net/fumaria-gaillardotii-boiss-</t>
  </si>
  <si>
    <t>http://floracatalana.net/fumaria-gaillardotii-boiss-subsp-gaillardotii</t>
  </si>
  <si>
    <t>http://floracatalana.net/fumaria-gaillardotii-boiss-subsp-major-maire-in-jahand-et-maire-o-bolos-et-vigo</t>
  </si>
  <si>
    <t>http://floracatalana.net/fumaria-muralis-sonder-ex-koch</t>
  </si>
  <si>
    <t>http://floracatalana.net/fumaria-officinalis-l-</t>
  </si>
  <si>
    <t>http://floracatalana.net/fumaria-officinalis-l-subsp-officinalis</t>
  </si>
  <si>
    <t>http://floracatalana.net/fumaria-officinalis-l-subsp-wirtgenii-koch-arcang-</t>
  </si>
  <si>
    <t>http://floracatalana.net/fumaria-parviflora-lam-</t>
  </si>
  <si>
    <t>http://floracatalana.net/fumaria-petteri-rchb-subsp-calcarata-cadevall-liden-et-soler</t>
  </si>
  <si>
    <t>http://floracatalana.net/fumaria-reuteri-boiss-</t>
  </si>
  <si>
    <t>http://floracatalana.net/fumaria-vaillantii-loisel-in-desv-</t>
  </si>
  <si>
    <t>http://floracatalana.net/gagea-foliosa-j-et-c-presl-schultes-et-schultes-f-</t>
  </si>
  <si>
    <t>http://floracatalana.net/gagea-fragifera-vill-e-bayer-et-g-lopez</t>
  </si>
  <si>
    <t>http://floracatalana.net/gagea-lutea-l-ker-gawl-</t>
  </si>
  <si>
    <t>http://floracatalana.net/gagea-lutea-l-ker-gawl-subsp-burnatii-terrac-m-lainz</t>
  </si>
  <si>
    <t>http://floracatalana.net/gagea-lutea-l-ker-gawl-subsp-lutea</t>
  </si>
  <si>
    <t>http://floracatalana.net/gagea-pratensis-pers-dumort-</t>
  </si>
  <si>
    <t>http://floracatalana.net/gagea-villosa-m-bieb-duby</t>
  </si>
  <si>
    <t>http://floracatalana.net/galactites-tomentosa-moench</t>
  </si>
  <si>
    <t>http://floracatalana.net/galanthus-nivalis-l-</t>
  </si>
  <si>
    <t>http://floracatalana.net/galega-officinalis-l-</t>
  </si>
  <si>
    <t>http://floracatalana.net/galeopsis-ladanum-l-</t>
  </si>
  <si>
    <t>http://floracatalana.net/galeopsis-ladanum-l-subsp-angustifolia-ehrh-ex-hoffm-gaudin</t>
  </si>
  <si>
    <t>http://floracatalana.net/galeopsis-ladanum-l-subsp-ladanum</t>
  </si>
  <si>
    <t>http://floracatalana.net/galeopsis-ladanum-l-subsp-pyrenaica-bartl-o-bolos</t>
  </si>
  <si>
    <t>http://floracatalana.net/galeopsis-segetum-neck-</t>
  </si>
  <si>
    <t>http://floracatalana.net/galeopsis-tetrahit-l-subsp-tetrahit</t>
  </si>
  <si>
    <t>http://floracatalana.net/galinsoga-ciliata-raf-blake</t>
  </si>
  <si>
    <t>http://floracatalana.net/galinsoga-parviflora-cav-</t>
  </si>
  <si>
    <t>http://floracatalana.net/galium-aparine-l-</t>
  </si>
  <si>
    <t>http://floracatalana.net/galium-aparine-l-subsp-aparine</t>
  </si>
  <si>
    <t>http://floracatalana.net/galium-aparine-l-subsp-spurium-l-simonk-</t>
  </si>
  <si>
    <t>http://floracatalana.net/galium-cometerhizon-lapeyr-</t>
  </si>
  <si>
    <t>http://floracatalana.net/galium-lucidum-all-</t>
  </si>
  <si>
    <t>http://floracatalana.net/galium-lucidum-all-subsp-fruticescens-cav-o-bolos-et-vigo</t>
  </si>
  <si>
    <t>http://floracatalana.net/galium-lucidum-all-subsp-lucidum</t>
  </si>
  <si>
    <t>http://floracatalana.net/galium-maritimum-l-</t>
  </si>
  <si>
    <t>http://floracatalana.net/galium-minutulum-jord-</t>
  </si>
  <si>
    <t>http://floracatalana.net/galium-mollugo-l-</t>
  </si>
  <si>
    <t>http://floracatalana.net/galium-mollugo-l-subsp-erectum-syme</t>
  </si>
  <si>
    <t>http://floracatalana.net/galium-mollugo-l-subsp-mollugo</t>
  </si>
  <si>
    <t>http://floracatalana.net/galium-murale-l-all-</t>
  </si>
  <si>
    <t>http://floracatalana.net/galium-odoratum-l-scop-</t>
  </si>
  <si>
    <t>http://floracatalana.net/galium-palustre-l-</t>
  </si>
  <si>
    <t>http://floracatalana.net/galium-palustre-l-subsp-elongatum-presl-lange</t>
  </si>
  <si>
    <t>http://floracatalana.net/galium-palustre-l-subsp-palustre</t>
  </si>
  <si>
    <t>http://floracatalana.net/galium-parisiense-l-</t>
  </si>
  <si>
    <t>http://floracatalana.net/galium-parisiense-l-subsp-divaricatum-pourr-ex-lam-rouy-et-camus</t>
  </si>
  <si>
    <t>http://floracatalana.net/galium-parisiense-l-subsp-parisiense</t>
  </si>
  <si>
    <t>http://floracatalana.net/galium-pumilum-murray</t>
  </si>
  <si>
    <t>http://floracatalana.net/galium-pumilum-murray-subsp-marchandii-roem-et-schultes-o-bolos-et-vigo</t>
  </si>
  <si>
    <t>http://floracatalana.net/galium-pumilum-murray-subsp-papillosum-lapeyr-batalla-et-masclans-ex-o-bolos</t>
  </si>
  <si>
    <t>http://floracatalana.net/galium-pumilum-murray-subsp-pinetorum-ehrend-vigo</t>
  </si>
  <si>
    <t>http://floracatalana.net/galium-pumilum-murray-subsp-rivulare-boiss-et-reut-o-bolos-et-vigo</t>
  </si>
  <si>
    <t>http://floracatalana.net/galium-pusillum-l-subsp-brockmannii-briq-o-bolos</t>
  </si>
  <si>
    <t>http://floracatalana.net/galium-pyrenaicum-gouan</t>
  </si>
  <si>
    <t>http://floracatalana.net/galium-rotundifolium-l-</t>
  </si>
  <si>
    <t>http://floracatalana.net/galium-scabrum-l-</t>
  </si>
  <si>
    <t>http://floracatalana.net/galium-sylvaticum-l-subsp-aristatum-l-rouy</t>
  </si>
  <si>
    <t>http://floracatalana.net/galium-tricornutum-dandy</t>
  </si>
  <si>
    <t>http://floracatalana.net/galium-uliginosum-l-</t>
  </si>
  <si>
    <t>http://floracatalana.net/galium-verrucosum-huds-</t>
  </si>
  <si>
    <t>http://www.floracatalana.net/plants/galium-verticillatum-danthoine-in-lam</t>
  </si>
  <si>
    <t>http://floracatalana.net/galium-verum-l-subsp-verum</t>
  </si>
  <si>
    <t>http://floracatalana.net/gastridium-ventricosum-gouan-schinz-et-thell-subsp-ventricosum</t>
  </si>
  <si>
    <t>http://floracatalana.net/gaudinia-fragilis-l-p-beauv-</t>
  </si>
  <si>
    <t>http://floracatalana.net/gazania-rigens-l-gaertn-</t>
  </si>
  <si>
    <t>http://floracatalana.net/genista-anglica-l-</t>
  </si>
  <si>
    <t>http://floracatalana.net/genista-balansae-boiss-rouy-subsp-europaea-g-lopez-et-c-e-jarvis-o-bolos-et-vigo</t>
  </si>
  <si>
    <t>http://www.floracatalana.net/genista-biflora-desf-dc</t>
  </si>
  <si>
    <t>http://floracatalana.net/genista-cinerea-vill-dc-in-lam-et-dc-</t>
  </si>
  <si>
    <t>http://floracatalana.net/genista-cinerea-vill-dc-in-lam-et-dc-subsp-ausetana-o-bolos-et-vigo</t>
  </si>
  <si>
    <t>http://floracatalana.net/genista-hispanica-l-subsp-hispanica</t>
  </si>
  <si>
    <t>http://www.floracatalana.net/plants/genista-horrida-vahl-dc</t>
  </si>
  <si>
    <t>http://floracatalana.net/genista-linifolia-l-subsp-linifolia</t>
  </si>
  <si>
    <t>http://floracatalana.net/genista-monspessulana-l-l-a-s-johnson</t>
  </si>
  <si>
    <t>http://floracatalana.net/genista-patens-dc-</t>
  </si>
  <si>
    <t>http://floracatalana.net/genista-pilosa-l-</t>
  </si>
  <si>
    <t>http://floracatalana.net/genista-scorpius-l-dc-in-lam-et-dc-subsp-scorpius</t>
  </si>
  <si>
    <t>http://floracatalana.net/genista-tinctoria-l-</t>
  </si>
  <si>
    <t>http://floracatalana.net/genista-triflora-rouy</t>
  </si>
  <si>
    <t>http://floracatalana.net/gentiana-acaulis-l-</t>
  </si>
  <si>
    <t>http://floracatalana.net/gentiana-acaulis-l-subsp-acaulis</t>
  </si>
  <si>
    <t>http://floracatalana.net/gentiana-acaulis-l-subsp-alpina-vill-o-bolos-et-vigo</t>
  </si>
  <si>
    <t>http://floracatalana.net/gentiana-burseri-lapeyr-subsp-burseri</t>
  </si>
  <si>
    <t>http://floracatalana.net/gentiana-campestris-l-subsp-campestris</t>
  </si>
  <si>
    <t>http://floracatalana.net/gentiana-ciliata-l-</t>
  </si>
  <si>
    <t>http://floracatalana.net/gentiana-cruciata-l-subsp-cruciata</t>
  </si>
  <si>
    <t>http://floracatalana.net/gentiana-lutea-l-</t>
  </si>
  <si>
    <t>http://floracatalana.net/gentiana-lutea-l-subsp-lutea</t>
  </si>
  <si>
    <t>http://floracatalana.net/gentiana-lutea-l-subsp-montserratii-vivant-o-bolos-et-vigo</t>
  </si>
  <si>
    <t>http://floracatalana.net/gentiana-nivalis-l-</t>
  </si>
  <si>
    <t>http://floracatalana.net/gentiana-pneumonanthe-l-</t>
  </si>
  <si>
    <t>http://floracatalana.net/gentiana-pyrenaica-l-</t>
  </si>
  <si>
    <t>http://floracatalana.net/gentiana-tenella-rottb-</t>
  </si>
  <si>
    <t>http://floracatalana.net/gentiana-terglouensis-hacq-subsp-schleicheri-vacc-tutin</t>
  </si>
  <si>
    <t>http://floracatalana.net/gentiana-verna-l-</t>
  </si>
  <si>
    <t>http://floracatalana.net/geranium-bohemicum-l-subsp-lanuginosum-lam-o-bolos-et-vigo</t>
  </si>
  <si>
    <t>http://floracatalana.net/geranium-columbinum-l-</t>
  </si>
  <si>
    <t>http://floracatalana.net/geranium-dissectum-l-</t>
  </si>
  <si>
    <t>http://floracatalana.net/geranium-divaricatum-ehrh-</t>
  </si>
  <si>
    <t>http://floracatalana.net/geranium-lucidum-l-</t>
  </si>
  <si>
    <t>http://floracatalana.net/geranium-molle-l-subsp-molle</t>
  </si>
  <si>
    <t>http://floracatalana.net/geranium-nodosum-l-</t>
  </si>
  <si>
    <t>http://floracatalana.net/geranium-phaeum-l-</t>
  </si>
  <si>
    <t>http://floracatalana.net/geranium-pratense-l-</t>
  </si>
  <si>
    <t>http://floracatalana.net/geranium-pusillum-burm-f-</t>
  </si>
  <si>
    <t>http://floracatalana.net/geranium-pyrenaicum-burm-f-</t>
  </si>
  <si>
    <t>http://floracatalana.net/geranium-robertianum-l-</t>
  </si>
  <si>
    <t>http://floracatalana.net/geranium-robertianum-l-subsp-purpureum-vill-nyman</t>
  </si>
  <si>
    <t>http://floracatalana.net/geranium-robertianum-l-subsp-robertianum</t>
  </si>
  <si>
    <t>http://floracatalana.net/geranium-rotundifolium-l-</t>
  </si>
  <si>
    <t>http://floracatalana.net/geranium-sanguineum-l-</t>
  </si>
  <si>
    <t>http://floracatalana.net/geranium-sylvaticum-l-subsp-sylvaticum</t>
  </si>
  <si>
    <t>http://floracatalana.net/geum-hispidum-fr-</t>
  </si>
  <si>
    <t>http://floracatalana.net/geum-montanum-l-</t>
  </si>
  <si>
    <t>http://floracatalana.net/geum-pyrenaicum-mill-</t>
  </si>
  <si>
    <t>http://floracatalana.net/geum-rivale-l-</t>
  </si>
  <si>
    <t>http://floracatalana.net/geum-sylvaticum-pourr-</t>
  </si>
  <si>
    <t>http://floracatalana.net/geum-urbanum-l-</t>
  </si>
  <si>
    <t>http://floracatalana.net/ginkgo-biloba-l-</t>
  </si>
  <si>
    <t>http://floracatalana.net/gladiolus-communis-l-</t>
  </si>
  <si>
    <t>http://floracatalana.net/gladiolus-communis-l-subsp-byzantinus-mill-a-p-ham-</t>
  </si>
  <si>
    <t>http://floracatalana.net/gladiolus-communis-l-subsp-communis</t>
  </si>
  <si>
    <t>http://floracatalana.net/gladiolus-illyricus-koch</t>
  </si>
  <si>
    <t>http://floracatalana.net/gladiolus-italicus-mill-</t>
  </si>
  <si>
    <t>http://floracatalana.net/glaucium-corniculatum-l-j-h-rudolph</t>
  </si>
  <si>
    <t>http://floracatalana.net/glaucium-flavum-crantz</t>
  </si>
  <si>
    <t>http://floracatalana.net/glechoma-hederacea-l-subsp-hederacea</t>
  </si>
  <si>
    <t>http://floracatalana.net/gleditsia-triacanthos-l-</t>
  </si>
  <si>
    <t>http://floracatalana.net/glinus-lotoides-l-</t>
  </si>
  <si>
    <t>http://floracatalana.net/globularia-alypum-l-</t>
  </si>
  <si>
    <t>http://floracatalana.net/globularia-cordifolia-l-</t>
  </si>
  <si>
    <t>http://floracatalana.net/globularia-cordifolia-l-subsp-cordifolia</t>
  </si>
  <si>
    <t>http://floracatalana.net/globularia-cordifolia-l-subsp-repens-lam-wettst-</t>
  </si>
  <si>
    <t>http://floracatalana.net/globularia-nudicaulis-l-</t>
  </si>
  <si>
    <t>http://floracatalana.net/globularia-vulgaris-l-</t>
  </si>
  <si>
    <t>http://floracatalana.net/globularia-vulgaris-l-subsp-vulgaris</t>
  </si>
  <si>
    <t>http://floracatalana.net/globularia-vulgaris-l-subsp-willkommii-nyman-wettst-</t>
  </si>
  <si>
    <t>http://floracatalana.net/glottiphyllum-longum-haw-n-r-br-</t>
  </si>
  <si>
    <t>http://floracatalana.net/glyceria-fluitans-l-r-br-</t>
  </si>
  <si>
    <t>http://floracatalana.net/glyceria-fluitans-l-r-br-subsp-declinata-m-bieb-o-bolos-masalles-et-vigo</t>
  </si>
  <si>
    <t>http://floracatalana.net/glyceria-fluitans-l-r-br-subsp-fluitans</t>
  </si>
  <si>
    <t>http://floracatalana.net/glyceria-fluitans-l-r-br-subsp-plicata-fr-</t>
  </si>
  <si>
    <t>http://floracatalana.net/glycyrrhiza-glabra-l-</t>
  </si>
  <si>
    <t>http://floracatalana.net/gnaphalium-hoppeanum-koch</t>
  </si>
  <si>
    <t>http://floracatalana.net/gnaphalium-luteo-album-l-</t>
  </si>
  <si>
    <t>http://floracatalana.net/gnaphalium-norvegicum-gunnerus</t>
  </si>
  <si>
    <t>http://floracatalana.net/gnaphalium-purpureum-l-subsp-pensylvanicum-willd-o-bolos-et-vigo</t>
  </si>
  <si>
    <t>http://floracatalana.net/gnaphalium-subfalcatum-cabrera</t>
  </si>
  <si>
    <t>http://floracatalana.net/gnaphalium-supinum-l-</t>
  </si>
  <si>
    <t>http://floracatalana.net/gnaphalium-sylvaticum-l-</t>
  </si>
  <si>
    <t>http://floracatalana.net/gnaphalium-uliginosum-l-</t>
  </si>
  <si>
    <t>http://floracatalana.net/gomphocarpus-fruticosus-l-aiton-f-in-aiton</t>
  </si>
  <si>
    <t>http://floracatalana.net/goodyera-repens-l-r-br-</t>
  </si>
  <si>
    <t>http://floracatalana.net/gratiola-officinalis-l-</t>
  </si>
  <si>
    <t>http://floracatalana.net/guizotia-abyssinica-l-cass-</t>
  </si>
  <si>
    <t>http://floracatalana.net/gymnadenia-conopsea-l-r-br-</t>
  </si>
  <si>
    <t>http://floracatalana.net/gymnadenia-odoratissima-l-rich-</t>
  </si>
  <si>
    <t>http://floracatalana.net/gymnocarpium-dryopteris-l-newman</t>
  </si>
  <si>
    <t>http://floracatalana.net/gymnocarpium-robertianum-hoffm-newman</t>
  </si>
  <si>
    <t>http://floracatalana.net/gypsophila-muralis-l-</t>
  </si>
  <si>
    <t>http://floracatalana.net/gypsophila-repens-l-</t>
  </si>
  <si>
    <t>http://floracatalana.net/hainardia-cylindrica-willd-greut-</t>
  </si>
  <si>
    <t>http://floracatalana.net/halimium-atriplicifolium-lam-spach</t>
  </si>
  <si>
    <t>http://floracatalana.net/halimium-halimifolium-l-willk-in-willk-et-lange-subsp-halimifolium</t>
  </si>
  <si>
    <t>http://floracatalana.net/halimium-umbellatum-l-spach-subsp-umbellatum</t>
  </si>
  <si>
    <t>http://www.floracatalana.net/haplophyllum-linifolium-l-g-don-f-subsp-linifolium</t>
  </si>
  <si>
    <t>http://floracatalana.net/hedera-helix-l-</t>
  </si>
  <si>
    <t>http://floracatalana.net/hedera-helix-l-subsp-helix</t>
  </si>
  <si>
    <t>http://floracatalana.net/hedypnois-rhagadioloides-l-f-w-schmidt</t>
  </si>
  <si>
    <t>http://floracatalana.net/helianthemum-apenninum-l-mill-</t>
  </si>
  <si>
    <t>http://floracatalana.net/helianthemum-apenninum-l-mill-subsp-apenninum</t>
  </si>
  <si>
    <t>http://floracatalana.net/helianthemum-apenninum-l-mill-subsp-pilosum-l-p-fourn-</t>
  </si>
  <si>
    <t>http://floracatalana.net/helianthemum-apenninum-l-mill-subsp-violaceum-cav-o-bolos-et-vigo</t>
  </si>
  <si>
    <t>http://floracatalana.net/helianthemum-canum-l-hornem-</t>
  </si>
  <si>
    <t>http://floracatalana.net/helianthemum-guttatum-l-mill-subsp-guttatum</t>
  </si>
  <si>
    <t>http://floracatalana.net/helianthemum-hirtum-l-mill-</t>
  </si>
  <si>
    <t>http://floracatalana.net/helianthemum-ledifolium-l-mill-</t>
  </si>
  <si>
    <t>http://floracatalana.net/helianthemum-marifolium-l-mill-</t>
  </si>
  <si>
    <t>http://www.floracatalana.net/helianthemum-marifolium-l-mill-subsp-marifolium</t>
  </si>
  <si>
    <t>http://floracatalana.net/helianthemum-nummularium-l-mill-</t>
  </si>
  <si>
    <t>http://floracatalana.net/helianthemum-oelandicum-l-dc-in-lam-et-dc-</t>
  </si>
  <si>
    <t>http://floracatalana.net/helianthemum-oelandicum-l-dc-in-lam-et-dc-subsp-alpestre-jacq-ces-</t>
  </si>
  <si>
    <t>http://floracatalana.net/helianthemum-oelandicum-l-dc-in-lam-et-dc-subsp-italicum-l-font-quer-et-rothm-</t>
  </si>
  <si>
    <t>http://floracatalana.net/helianthemum-origanifolium-lam-pers-</t>
  </si>
  <si>
    <t>http://floracatalana.net/helianthemum-origanifolium-lam-pers-subsp-molle-cav-font-quer-et-rothm</t>
  </si>
  <si>
    <t>http://floracatalana.net/helianthemum-salicifolium-l-mill-</t>
  </si>
  <si>
    <t>http://floracatalana.net/helianthemum-syriacum-jacq-dum-cours-</t>
  </si>
  <si>
    <t>http://floracatalana.net/helianthemum-tuberaria-l-mill-</t>
  </si>
  <si>
    <t>http://floracatalana.net/helianthus-annuus-l-</t>
  </si>
  <si>
    <t>http://floracatalana.net/helianthus-tuberosus-l-</t>
  </si>
  <si>
    <t>http://floracatalana.net/helichrysum-italicum-roth-g-don-f-in-loudon-subsp-serotinum-boiss-p-fourn-</t>
  </si>
  <si>
    <t>http://floracatalana.net/helichrysum-stoechas-l-moench</t>
  </si>
  <si>
    <t>http://floracatalana.net/helictotrichon-sedenense-dc-holub</t>
  </si>
  <si>
    <t>http://floracatalana.net/heliotropium-curassavicum-l-</t>
  </si>
  <si>
    <t>http://floracatalana.net/heliotropium-europaeum-l-</t>
  </si>
  <si>
    <t>http://floracatalana.net/helleborus-foetidus-l-</t>
  </si>
  <si>
    <t>http://floracatalana.net/helleborus-viridis-l-subsp-occidentalis-reut-schiffn-</t>
  </si>
  <si>
    <t>http://floracatalana.net/hemerocallis-fulva-l-l-</t>
  </si>
  <si>
    <t>http://floracatalana.net/heracleum-sphondylium-l-</t>
  </si>
  <si>
    <t>http://floracatalana.net/heracleum-sphondylium-l-subsp-granatense-boiss-briq-</t>
  </si>
  <si>
    <t>http://floracatalana.net/heracleum-sphondylium-l-subsp-pyrenaicum-lam-bonnier-et-layens</t>
  </si>
  <si>
    <t>http://floracatalana.net/herniaria-alpina-chaix</t>
  </si>
  <si>
    <t>http://floracatalana.net/herniaria-fruticosa-l-</t>
  </si>
  <si>
    <t>http://floracatalana.net/herniaria-glabra-l-</t>
  </si>
  <si>
    <t>http://floracatalana.net/herniaria-hirsuta-l-</t>
  </si>
  <si>
    <t>http://floracatalana.net/herniaria-hirsuta-l-subsp-cinerea-dc-arcang-</t>
  </si>
  <si>
    <t>http://floracatalana.net/herniaria-hirsuta-l-subsp-hirsuta</t>
  </si>
  <si>
    <t>http://floracatalana.net/herniaria-incana-lam-</t>
  </si>
  <si>
    <t>http://floracatalana.net/hesperis-matronalis-l-</t>
  </si>
  <si>
    <t>http://floracatalana.net/heteropogon-contortus-l-p-beauv-ex-roem-et-schultes</t>
  </si>
  <si>
    <t>http://floracatalana.net/hibiscus-trionum-l-</t>
  </si>
  <si>
    <t>http://floracatalana.net/hieracium-alatum-lapeyr-</t>
  </si>
  <si>
    <t>http://floracatalana.net/hieracium-amplexicaule-l-</t>
  </si>
  <si>
    <t>http://floracatalana.net/hieracium-anchusoides-arv-touv-</t>
  </si>
  <si>
    <t>http://floracatalana.net/hieracium-atropictum-arv-touv-et-gaut-</t>
  </si>
  <si>
    <t>http://floracatalana.net/hieracium-aymericianum-arv-touv-</t>
  </si>
  <si>
    <t>http://floracatalana.net/hieracium-billyanum-de-retz</t>
  </si>
  <si>
    <t>http://floracatalana.net/hieracium-bourgaei-boiss-</t>
  </si>
  <si>
    <t>http://floracatalana.net/hieracium-breviscapum-dc-in-lam-et-dc-</t>
  </si>
  <si>
    <t>http://floracatalana.net/hieracium-briziflorum-arv-touv-</t>
  </si>
  <si>
    <t>http://floracatalana.net/hieracium-candidum-scheele</t>
  </si>
  <si>
    <t>http://floracatalana.net/hieracium-cantalicum-arv-touv-</t>
  </si>
  <si>
    <t>http://floracatalana.net/hieracium-cavanillesianum-arv-touv-et-gaut-</t>
  </si>
  <si>
    <t>http://floracatalana.net/hieracium-cerinthoides-l-</t>
  </si>
  <si>
    <t>http://floracatalana.net/hieracium-chamaepicris-arv-touv-</t>
  </si>
  <si>
    <t>http://floracatalana.net/hieracium-compositum-lapeyr-</t>
  </si>
  <si>
    <t>http://floracatalana.net/hieracium-cordatum-scheele-ex-costa</t>
  </si>
  <si>
    <t>http://floracatalana.net/hieracium-cordifolium-lapeyr-</t>
  </si>
  <si>
    <t>http://floracatalana.net/hieracium-eriopogon-arv-touv-et-gaut-</t>
  </si>
  <si>
    <t>http://floracatalana.net/hieracium-glaucinum-jord-</t>
  </si>
  <si>
    <t>http://floracatalana.net/hieracium-glaucophyllum-scheele</t>
  </si>
  <si>
    <t>http://floracatalana.net/hieracium-hirsutum-bernh-ex-froel-</t>
  </si>
  <si>
    <t>http://floracatalana.net/hieracium-hypeuryum-peter</t>
  </si>
  <si>
    <t>http://floracatalana.net/hieracium-inuliflorum-arv-touv-et-gaut-</t>
  </si>
  <si>
    <t>http://floracatalana.net/hieracium-inuloides-tausch</t>
  </si>
  <si>
    <t>http://floracatalana.net/hieracium-juranum-fr-</t>
  </si>
  <si>
    <t>http://floracatalana.net/hieracium-lachenalii-c-c-gmel-</t>
  </si>
  <si>
    <t>http://floracatalana.net/hieracium-lactucella-wallr-</t>
  </si>
  <si>
    <t>http://floracatalana.net/hieracium-laevigatum-willd-</t>
  </si>
  <si>
    <t>http://floracatalana.net/hieracium-lamprophyllum-scheele</t>
  </si>
  <si>
    <t>http://floracatalana.net/hieracium-laniferum-cav-</t>
  </si>
  <si>
    <t>http://floracatalana.net/hieracium-laurinum-arv-touv-</t>
  </si>
  <si>
    <t>http://floracatalana.net/hieracium-lawsonii-vill-</t>
  </si>
  <si>
    <t>http://floracatalana.net/hieracium-maculatum-sm-in-sowerby</t>
  </si>
  <si>
    <t>http://floracatalana.net/hieracium-mixtum-froel-in-dc-</t>
  </si>
  <si>
    <t>http://floracatalana.net/hieracium-murorum-l-</t>
  </si>
  <si>
    <t>http://floracatalana.net/hieracium-neopicris-arv-touv-</t>
  </si>
  <si>
    <t>http://floracatalana.net/hieracium-nobile-gren-et-godr-</t>
  </si>
  <si>
    <t>http://floracatalana.net/hieracium-olivaceum-gren-et-godr-</t>
  </si>
  <si>
    <t>http://floracatalana.net/hieracium-onosmoides-fr-</t>
  </si>
  <si>
    <t>http://floracatalana.net/hieracium-pallidiflorum-jord-ex-asch-</t>
  </si>
  <si>
    <t>http://floracatalana.net/hieracium-peleterianum-merat</t>
  </si>
  <si>
    <t>http://floracatalana.net/hieracium-phlomoides-froel-in-dc-</t>
  </si>
  <si>
    <t>http://floracatalana.net/hieracium-piliferum-hoppe</t>
  </si>
  <si>
    <t>http://floracatalana.net/hieracium-pilosella-l-</t>
  </si>
  <si>
    <t>http://floracatalana.net/hieracium-pseudocerinthe-gaudin-koch</t>
  </si>
  <si>
    <t>http://floracatalana.net/hieracium-pseudopilosella-ten-</t>
  </si>
  <si>
    <t>http://floracatalana.net/hieracium-purpurascens-scheele-ex-willk-et-lange</t>
  </si>
  <si>
    <t>http://floracatalana.net/hieracium-racemosum-waldst-et-kit-ex-willd-</t>
  </si>
  <si>
    <t>http://floracatalana.net/hieracium-rectum-griseb-</t>
  </si>
  <si>
    <t>http://floracatalana.net/hieracium-rupicola-jord-</t>
  </si>
  <si>
    <t>http://floracatalana.net/hieracium-sabaudum-l-</t>
  </si>
  <si>
    <t>http://floracatalana.net/hieracium-saxifragum-fr-</t>
  </si>
  <si>
    <t>http://floracatalana.net/hieracium-schmidtii-tausch</t>
  </si>
  <si>
    <t>http://floracatalana.net/hieracium-solidagineum-fr-</t>
  </si>
  <si>
    <t>http://floracatalana.net/hieracium-sonchoides-arv-touv-</t>
  </si>
  <si>
    <t>http://floracatalana.net/hieracium-subsericeum-arv-touv-</t>
  </si>
  <si>
    <t>http://floracatalana.net/hieracium-tardans-peter</t>
  </si>
  <si>
    <t>http://floracatalana.net/hieracium-turritifolium-arv-touv-</t>
  </si>
  <si>
    <t>http://floracatalana.net/hieracium-umbellatum-l-</t>
  </si>
  <si>
    <t>http://floracatalana.net/hieracium-umbrosum-jord-</t>
  </si>
  <si>
    <t>http://floracatalana.net/hieracium-vellereum-scheele-ex-fr-</t>
  </si>
  <si>
    <t>http://floracatalana.net/hieracium-viride-arv-touv-</t>
  </si>
  <si>
    <t>http://floracatalana.net/hieracium-viscosum-arv-touv-</t>
  </si>
  <si>
    <t>http://floracatalana.net/hieracium-vogesiacum-kirschl-fr-</t>
  </si>
  <si>
    <t>http://floracatalana.net/hierochloe-odorata-l-p-beauv-</t>
  </si>
  <si>
    <t>http://floracatalana.net/himantoglossum-hircinum-l-spreng-</t>
  </si>
  <si>
    <t>http://floracatalana.net/hippocrepis-comosa-l-</t>
  </si>
  <si>
    <t>http://floracatalana.net/hippocrepis-comosa-l-subsp-comosa</t>
  </si>
  <si>
    <t>http://floracatalana.net/hippocrepis-comosa-l-subsp-scorpioides-req-ex-benth-o-bolos-vigo-masalles-et-ninot</t>
  </si>
  <si>
    <t>http://floracatalana.net/hippocrepis-multisiliquosa-l-subsp-ciliata-willd-maire</t>
  </si>
  <si>
    <t>http://floracatalana.net/hippocrepis-unisiliquosa-l-subsp-biflora-spreng-o-bolos-et-vigo</t>
  </si>
  <si>
    <t>http://floracatalana.net/hippuris-vulgaris-l-</t>
  </si>
  <si>
    <t>http://floracatalana.net/hirschfeldia-incana-l-lagreze-fossat</t>
  </si>
  <si>
    <t>http://floracatalana.net/holcus-lanatus-l-</t>
  </si>
  <si>
    <t>http://floracatalana.net/holcus-mollis-l-</t>
  </si>
  <si>
    <t>http://floracatalana.net/holosteum-umbellatum-l-subsp-umbellatum</t>
  </si>
  <si>
    <t>http://floracatalana.net/homogyne-alpina-l-cass-</t>
  </si>
  <si>
    <t>http://floracatalana.net/hordeum-distichon-l-</t>
  </si>
  <si>
    <t>http://floracatalana.net/hordeum-marinum-huds-subsp-marinum</t>
  </si>
  <si>
    <t>http://floracatalana.net/hordeum-murinum-l-</t>
  </si>
  <si>
    <t>http://floracatalana.net/hordeum-murinum-l-subsp-leporinum-link-arcang-</t>
  </si>
  <si>
    <t>http://floracatalana.net/hordeum-murinum-l-subsp-murinum</t>
  </si>
  <si>
    <t>http://floracatalana.net/hordeum-secalinum-schreb-</t>
  </si>
  <si>
    <t>http://floracatalana.net/hordeum-vulgare-l-</t>
  </si>
  <si>
    <t>http://floracatalana.net/hornungia-petraea-l-rchb-subsp-petraea</t>
  </si>
  <si>
    <t>http://www.floracatalana.net/plants/hugueninia-tanacetifolia-l-rchb-subsp-suffruticosa-coste-et-soulie-p-w-ball</t>
  </si>
  <si>
    <t>http://floracatalana.net/humulus-lupulus-l-</t>
  </si>
  <si>
    <t>http://floracatalana.net/hydrocharis-morsus-ranae-l-</t>
  </si>
  <si>
    <t>http://floracatalana.net/hydrocotyle-bonariensis-lam-</t>
  </si>
  <si>
    <t>http://floracatalana.net/hydrocotyle-vulgaris-l-</t>
  </si>
  <si>
    <t>http://floracatalana.net/hymenolobus-procumbens-l-nutt-subsp-procumbens</t>
  </si>
  <si>
    <t>http://floracatalana.net/hyoscyamus-albus-l-</t>
  </si>
  <si>
    <t>http://floracatalana.net/hyoscyamus-niger-l-</t>
  </si>
  <si>
    <t>http://floracatalana.net/hyoseris-radiata-l-</t>
  </si>
  <si>
    <t>http://floracatalana.net/hyoseris-scabra-l-</t>
  </si>
  <si>
    <t>http://floracatalana.net/hyparrhenia-hirta-l-stapf-in-oliver</t>
  </si>
  <si>
    <t>http://floracatalana.net/hyparrhenia-hirta-l-stapf-in-oliver-subsp-hirta</t>
  </si>
  <si>
    <t>http://floracatalana.net/hyparrhenia-hirta-l-stapf-in-oliver-subsp-pubescens-andersson-k-richt-</t>
  </si>
  <si>
    <t>http://www.floracatalana.net/hypecoum-pendulum-l</t>
  </si>
  <si>
    <t>http://floracatalana.net/hypecoum-procumbens-l-</t>
  </si>
  <si>
    <t>http://floracatalana.net/hypecoum-procumbens-l-subsp-grandiflorum-benth-pau</t>
  </si>
  <si>
    <t>http://floracatalana.net/hypecoum-procumbens-l-subsp-procumbens</t>
  </si>
  <si>
    <t>http://floracatalana.net/hypericum-androsaemum-l-</t>
  </si>
  <si>
    <t>http://floracatalana.net/hypericum-elodes-l-</t>
  </si>
  <si>
    <t>http://floracatalana.net/hypericum-hircinum-l-subsp-hircinum</t>
  </si>
  <si>
    <t>http://floracatalana.net/hypericum-hirsutum-l-</t>
  </si>
  <si>
    <t>http://floracatalana.net/hypericum-humifusum-l-</t>
  </si>
  <si>
    <t>http://floracatalana.net/hypericum-maculatum-crantz-subsp-maculatum</t>
  </si>
  <si>
    <t>http://floracatalana.net/hypericum-montanum-l-</t>
  </si>
  <si>
    <t>http://floracatalana.net/hypericum-perforatum-l-</t>
  </si>
  <si>
    <t>http://floracatalana.net/hypericum-pulchrum-l-</t>
  </si>
  <si>
    <t>http://floracatalana.net/hypericum-richeri-vill-subsp-burseri-dc-nyman</t>
  </si>
  <si>
    <t>http://floracatalana.net/hypericum-tetrapterum-fr-subsp-tetrapterum</t>
  </si>
  <si>
    <t>http://floracatalana.net/hypericum-tomentosum-l-subsp-tomentosum</t>
  </si>
  <si>
    <t>http://floracatalana.net/hypochoeris-glabra-l-</t>
  </si>
  <si>
    <t>http://floracatalana.net/hypochoeris-maculata-l-</t>
  </si>
  <si>
    <t>http://floracatalana.net/hypochoeris-radicata-l-</t>
  </si>
  <si>
    <t>http://floracatalana.net/hyssopus-officinalis-l-</t>
  </si>
  <si>
    <t>http://floracatalana.net/hyssopus-officinalis-l-subsp-aristatus-godr-nyman</t>
  </si>
  <si>
    <t>http://floracatalana.net/hyssopus-officinalis-l-subsp-canescens-dc-nyman</t>
  </si>
  <si>
    <t>http://floracatalana.net/hyssopus-officinalis-l-subsp-officinalis</t>
  </si>
  <si>
    <t>http://floracatalana.net/iberis-amara-l-</t>
  </si>
  <si>
    <t>http://floracatalana.net/iberis-ciliata-all-</t>
  </si>
  <si>
    <t>http://floracatalana.net/iberis-ciliata-all-subsp-ciliata</t>
  </si>
  <si>
    <t>http://floracatalana.net/iberis-linifolia-l-subsp-dunalii-bubani-valdes</t>
  </si>
  <si>
    <t>http://floracatalana.net/iberis-pinnata-l-</t>
  </si>
  <si>
    <t>http://floracatalana.net/iberis-saxatilis-l-</t>
  </si>
  <si>
    <t>http://floracatalana.net/iberis-saxatilis-l-subsp-saxatilis</t>
  </si>
  <si>
    <t>http://floracatalana.net/iberis-sempervirens-l-</t>
  </si>
  <si>
    <t>http://floracatalana.net/iberis-spathulata-dc-in-lam-et-dc-</t>
  </si>
  <si>
    <t>http://floracatalana.net/ilex-aquifolium-l-</t>
  </si>
  <si>
    <t>http://floracatalana.net/impatiens-balfourii-hook-f-</t>
  </si>
  <si>
    <t>http://floracatalana.net/impatiens-balsamina-l-</t>
  </si>
  <si>
    <t>http://floracatalana.net/impatiens-glandulifera-royle</t>
  </si>
  <si>
    <t>http://www.floracatalana.net/impatiens-noli-tangere-l</t>
  </si>
  <si>
    <t>http://floracatalana.net/imperata-cylindrica-l-raeuschel</t>
  </si>
  <si>
    <t>http://floracatalana.net/inula-conyza-dc-</t>
  </si>
  <si>
    <t>http://floracatalana.net/inula-crithmoides-l-</t>
  </si>
  <si>
    <t>http://floracatalana.net/inula-graveolens-l-desf-</t>
  </si>
  <si>
    <t>http://floracatalana.net/inula-helenioides-dc-in-lam-et-dc-</t>
  </si>
  <si>
    <t>http://floracatalana.net/inula-helenium-l-</t>
  </si>
  <si>
    <t>http://floracatalana.net/inula-helvetica-weber</t>
  </si>
  <si>
    <t>http://floracatalana.net/inula-montana-l-</t>
  </si>
  <si>
    <t>http://floracatalana.net/inula-salicina-l-</t>
  </si>
  <si>
    <t>http://floracatalana.net/inula-spiraeifolia-l-</t>
  </si>
  <si>
    <t>http://floracatalana.net/inula-viscosa-l-aiton</t>
  </si>
  <si>
    <t>http://floracatalana.net/ipheion-uniflorum-lindl-raf-</t>
  </si>
  <si>
    <t>http://floracatalana.net/ipomoea-indica-burm-merr-</t>
  </si>
  <si>
    <t>http://floracatalana.net/ipomoea-purpurea-roth</t>
  </si>
  <si>
    <t>http://floracatalana.net/iris-albicans-lange</t>
  </si>
  <si>
    <t>http://floracatalana.net/iris-foetidissima-l-</t>
  </si>
  <si>
    <t>http://floracatalana.net/iris-germanica-lam-</t>
  </si>
  <si>
    <t>http://floracatalana.net/iris-latifolia-mill-voss</t>
  </si>
  <si>
    <t>http://floracatalana.net/iris-lutescens-lam-</t>
  </si>
  <si>
    <t>http://floracatalana.net/iris-lutescens-lam-subsp-chamaeiris-bertol-o-bolos-et-vigo</t>
  </si>
  <si>
    <t>http://floracatalana.net/iris-lutescens-lam-subsp-olbiensis-henon-rouy</t>
  </si>
  <si>
    <t>http://www.floracatalana.net/iris-lutescens-subsp-segarrica-o-bolos-et-conesa</t>
  </si>
  <si>
    <t>http://floracatalana.net/iris-pseudacorus-l-</t>
  </si>
  <si>
    <t>http://floracatalana.net/iris-spuria-l-subsp-maritima-p-fourn-</t>
  </si>
  <si>
    <t>http://floracatalana.net/iris-unguicularis-poiret</t>
  </si>
  <si>
    <t>http://www.floracatalana.net/iris-xiphium-l</t>
  </si>
  <si>
    <t>http://floracatalana.net/isatis-tinctoria-l-</t>
  </si>
  <si>
    <t>http://floracatalana.net/isoetes-duriei-bory</t>
  </si>
  <si>
    <t>http://floracatalana.net/isoetes-echinospora-durieu</t>
  </si>
  <si>
    <t>http://floracatalana.net/isoetes-histrix-bory</t>
  </si>
  <si>
    <t>http://floracatalana.net/isoetes-lacustris-l-</t>
  </si>
  <si>
    <t>http://floracatalana.net/isoetes-setacea-lam-</t>
  </si>
  <si>
    <t>http://floracatalana.net/isoetes-velata-a-br-subsp-velata</t>
  </si>
  <si>
    <t>http://floracatalana.net/isopyrum-thalictroides-l-</t>
  </si>
  <si>
    <t>http://floracatalana.net/jacaranda-mimosifolia-d-don-</t>
  </si>
  <si>
    <t>http://floracatalana.net/jasione-crispa-pourr-samp-</t>
  </si>
  <si>
    <t>http://floracatalana.net/jasione-crispa-pourr-samp-subsp-crispa</t>
  </si>
  <si>
    <t>http://floracatalana.net/jasione-laevis-lam-subsp-laevis</t>
  </si>
  <si>
    <t>http://floracatalana.net/jasione-montana-l-</t>
  </si>
  <si>
    <t>http://floracatalana.net/jasminum-fruticans-l-</t>
  </si>
  <si>
    <t>http://floracatalana.net/jasonia-saxatilis-lam-guss-</t>
  </si>
  <si>
    <t>http://floracatalana.net/jasonia-tuberosa-l-dc-</t>
  </si>
  <si>
    <t>http://floracatalana.net/juglans-nigra-l-</t>
  </si>
  <si>
    <t>http://floracatalana.net/juglans-regia-l-</t>
  </si>
  <si>
    <t>http://floracatalana.net/juncus-acutiflorus-ehrh-ex-hoffm-</t>
  </si>
  <si>
    <t>http://floracatalana.net/juncus-acutus-l-</t>
  </si>
  <si>
    <t>http://floracatalana.net/juncus-acutus-l-subsp-acutus</t>
  </si>
  <si>
    <t>http://floracatalana.net/juncus-acutus-l-subsp-tomasinii-parl-trabut</t>
  </si>
  <si>
    <t>http://floracatalana.net/juncus-alpinoarticulatus-chaix-subsp-alpestris-hartm-hamet-ahti</t>
  </si>
  <si>
    <t>http://floracatalana.net/juncus-articulatus-l-</t>
  </si>
  <si>
    <t>http://floracatalana.net/juncus-balticus-willd-subsp-pyrenaeus-timb-lagr-et-jeanb-p-fourn-</t>
  </si>
  <si>
    <t>http://floracatalana.net/juncus-bufonius-l-</t>
  </si>
  <si>
    <t>http://floracatalana.net/juncus-bufonius-l-subsp-bufonius</t>
  </si>
  <si>
    <t>http://floracatalana.net/juncus-bufonius-l-subsp-hybridus-brot-arcang-</t>
  </si>
  <si>
    <t>http://floracatalana.net/juncus-bulbosus-l-</t>
  </si>
  <si>
    <t>http://floracatalana.net/juncus-capitatus-weigel</t>
  </si>
  <si>
    <t>http://floracatalana.net/juncus-compressus-jacq-</t>
  </si>
  <si>
    <t>http://floracatalana.net/juncus-compressus-jacq-subsp-compressus</t>
  </si>
  <si>
    <t>http://floracatalana.net/juncus-compressus-jacq-subsp-gerardi-loisel-in-desv-rouy</t>
  </si>
  <si>
    <t>http://floracatalana.net/juncus-conglomeratus-l-</t>
  </si>
  <si>
    <t>http://floracatalana.net/juncus-effusus-l-</t>
  </si>
  <si>
    <t>http://floracatalana.net/juncus-filiformis-l-</t>
  </si>
  <si>
    <t>http://floracatalana.net/juncus-fontanesii-gay-in-laharpe-subsp-fontanesii</t>
  </si>
  <si>
    <t>http://floracatalana.net/juncus-heterophyllus-dufour</t>
  </si>
  <si>
    <t>http://floracatalana.net/juncus-inflexus-l-</t>
  </si>
  <si>
    <t>http://floracatalana.net/juncus-maritimus-lam-</t>
  </si>
  <si>
    <t>http://floracatalana.net/juncus-pygmaeus-rich-</t>
  </si>
  <si>
    <t>http://www.floracatalana.net/juncus-squarrosus-l</t>
  </si>
  <si>
    <t>http://floracatalana.net/juncus-striatus-schousb-ex-e-mey-</t>
  </si>
  <si>
    <t>http://floracatalana.net/juncus-subnodulosus-schrank</t>
  </si>
  <si>
    <t>http://floracatalana.net/juncus-subulatus-forssk-</t>
  </si>
  <si>
    <t>http://floracatalana.net/juncus-tenageia-l-f-</t>
  </si>
  <si>
    <t>http://floracatalana.net/juncus-tenageia-l-f-subsp-sphaerocarpus-nees-trab-in-batt-et-trab-</t>
  </si>
  <si>
    <t>http://floracatalana.net/juncus-tenageia-l-f-subsp-tenageia</t>
  </si>
  <si>
    <t>http://floracatalana.net/juncus-tenuis-willd-</t>
  </si>
  <si>
    <t>http://floracatalana.net/juncus-trifidus-l-</t>
  </si>
  <si>
    <t>http://floracatalana.net/juncus-triglumis-l-</t>
  </si>
  <si>
    <t>http://floracatalana.net/juniperus-communis-l-</t>
  </si>
  <si>
    <t>http://floracatalana.net/juniperus-communis-l-subsp-alpina-suter-celak-</t>
  </si>
  <si>
    <t>http://floracatalana.net/juniperus-communis-l-subsp-communis</t>
  </si>
  <si>
    <t>http://floracatalana.net/juniperus-communis-l-subsp-hemisphaerica-c-presl-nyman</t>
  </si>
  <si>
    <t>http://floracatalana.net/juniperus-oxycedrus-l-</t>
  </si>
  <si>
    <t>http://floracatalana.net/juniperus-oxycedrus-l-subsp-macrocarpa-sm-ball</t>
  </si>
  <si>
    <t>http://floracatalana.net/juniperus-oxycedrus-l-subsp-oxycedrus</t>
  </si>
  <si>
    <t>http://floracatalana.net/juniperus-phoenicea-l-</t>
  </si>
  <si>
    <t>http://floracatalana.net/juniperus-phoenicea-l-subsp-phoenicea</t>
  </si>
  <si>
    <t>http://floracatalana.net/juniperus-sabina-l-</t>
  </si>
  <si>
    <t>http://floracatalana.net/jurinea-humilis-desf-dc-</t>
  </si>
  <si>
    <t>http://floracatalana.net/kalanchoe-daigremontiana-raym-hamet-et-perr-</t>
  </si>
  <si>
    <t>http://floracatalana.net/kalanchoe-longiflora-schltr-</t>
  </si>
  <si>
    <t>http://floracatalana.net/kalanchoe-tubiflora-harv-raym-hamet</t>
  </si>
  <si>
    <t>http://floracatalana.net/kalanchoe-x-houghtonii-d-b-ward</t>
  </si>
  <si>
    <t>http://floracatalana.net/kernera-saxatilis-l-rchb-subsp-saxatilis</t>
  </si>
  <si>
    <t>http://floracatalana.net/kickxia-commutata-rchb-fritsch-subsp-commutata</t>
  </si>
  <si>
    <t>http://floracatalana.net/kickxia-elatine-l-dumort-</t>
  </si>
  <si>
    <t>http://floracatalana.net/kickxia-elatine-l-dumort-subsp-crinita-mabille-greut-</t>
  </si>
  <si>
    <t>http://floracatalana.net/kickxia-elatine-l-dumort-subsp-elatine</t>
  </si>
  <si>
    <t>http://floracatalana.net/kickxia-lanigera-desf-hand-mazz-</t>
  </si>
  <si>
    <t>http://floracatalana.net/kickxia-spuria-l-dumort-</t>
  </si>
  <si>
    <t>http://floracatalana.net/knautia-arvensis-l-coult-</t>
  </si>
  <si>
    <t>http://floracatalana.net/knautia-arvensis-l-coult-subsp-arvensis</t>
  </si>
  <si>
    <t>http://floracatalana.net/knautia-arvensis-l-coult-subsp-collina-duby-bonnier</t>
  </si>
  <si>
    <t>http://floracatalana.net/knautia-arvensis-l-coult-subsp-subscaposa-boiss-et-reut-maire</t>
  </si>
  <si>
    <t>http://floracatalana.net/knautia-dipsacifolia-kreutzer</t>
  </si>
  <si>
    <t>http://floracatalana.net/knautia-dipsacifolia-kreutzer-subsp-arvernensis-briq-o-bolos-et-vigo</t>
  </si>
  <si>
    <t>http://floracatalana.net/knautia-dipsacifolia-kreutzer-subsp-catalaunica-sennen-ex-szabo-o-bolos-vigo-masalles-et-ninot</t>
  </si>
  <si>
    <t>http://floracatalana.net/knautia-godetii-reut-</t>
  </si>
  <si>
    <t>http://floracatalana.net/knautia-integrifolia-l-bertol-</t>
  </si>
  <si>
    <t>http://floracatalana.net/kobresia-myosuroides-vill-fiori</t>
  </si>
  <si>
    <t>http://floracatalana.net/kochia-prostrata-l-schrad-</t>
  </si>
  <si>
    <t>http://floracatalana.net/kochia-scoparia-l-schrad-</t>
  </si>
  <si>
    <t>http://floracatalana.net/kochia-scoparia-l-schrad-subsp-culta-voss-o-bolos-et-vigo</t>
  </si>
  <si>
    <t>http://floracatalana.net/kochia-scoparia-l-schrad-subsp-densiflora-turcz-ex-moq-aellen</t>
  </si>
  <si>
    <t>http://floracatalana.net/koeleria-macrantha-ledeb-schultes</t>
  </si>
  <si>
    <t>http://floracatalana.net/koeleria-phleoides-vill-pers-</t>
  </si>
  <si>
    <t>http://floracatalana.net/koeleria-pumila-desf-domin</t>
  </si>
  <si>
    <t>http://floracatalana.net/koeleria-pyramidata-lam-p-beauv-</t>
  </si>
  <si>
    <t>http://floracatalana.net/koeleria-splendens-c-presl</t>
  </si>
  <si>
    <t>http://floracatalana.net/koeleria-vallesiana-honck-gaudin</t>
  </si>
  <si>
    <t>http://floracatalana.net/koeleria-villosa-pers-subsp-villosa</t>
  </si>
  <si>
    <t>http://floracatalana.net/koelreuteria-paniculata-laxm-</t>
  </si>
  <si>
    <t>http://www.floracatalana.net/kosteletzkya-pentacarpa-l-ledeb</t>
  </si>
  <si>
    <t>http://floracatalana.net/laburnum-anagyroides-medik-</t>
  </si>
  <si>
    <t>http://floracatalana.net/lactuca-perennis-l-</t>
  </si>
  <si>
    <t>http://floracatalana.net/lactuca-saligna-l-</t>
  </si>
  <si>
    <t>http://floracatalana.net/lactuca-sativa-l-</t>
  </si>
  <si>
    <t>http://floracatalana.net/lactuca-serriola-l-</t>
  </si>
  <si>
    <t>http://floracatalana.net/lactuca-tenerrima-pourr-</t>
  </si>
  <si>
    <t>http://floracatalana.net/lactuca-viminea-l-j-et-c-presl</t>
  </si>
  <si>
    <t>http://floracatalana.net/lactuca-viminea-l-j-et-c-presl-subsp-chondrilliflora-boreau-bonnier</t>
  </si>
  <si>
    <t>http://floracatalana.net/lactuca-viminea-l-j-et-c-presl-subsp-viminea</t>
  </si>
  <si>
    <t>http://floracatalana.net/lactuca-virosa-l-</t>
  </si>
  <si>
    <t>http://floracatalana.net/lagurus-ovatus-l-</t>
  </si>
  <si>
    <t>http://floracatalana.net/lamarckia-aurea-l-moench</t>
  </si>
  <si>
    <t>http://floracatalana.net/lamium-album-l-</t>
  </si>
  <si>
    <t>http://floracatalana.net/lamium-amplexicaule-l-subsp-amplexicaule</t>
  </si>
  <si>
    <t>http://floracatalana.net/lamium-flexuosum-ten-</t>
  </si>
  <si>
    <t>http://floracatalana.net/lamium-galeobdolon-l-l-</t>
  </si>
  <si>
    <t>http://floracatalana.net/lamium-hybridum-vill-subsp-hybridum</t>
  </si>
  <si>
    <t>http://floracatalana.net/lamium-maculatum-l-</t>
  </si>
  <si>
    <t>http://floracatalana.net/lamium-purpureum-l-</t>
  </si>
  <si>
    <t>http://floracatalana.net/lantana-camara-l-</t>
  </si>
  <si>
    <t>http://floracatalana.net/lappula-deflexa-wahlenb-garcke</t>
  </si>
  <si>
    <t>http://floracatalana.net/lappula-squarrosa-retz-dumort-</t>
  </si>
  <si>
    <t>http://floracatalana.net/lapsana-communis-l-subsp-communis</t>
  </si>
  <si>
    <t>http://floracatalana.net/larix-decidua-mill-</t>
  </si>
  <si>
    <t>http://floracatalana.net/laserpitium-gallicum-l-</t>
  </si>
  <si>
    <t>http://floracatalana.net/laserpitium-latifolium-l-subsp-latifolium</t>
  </si>
  <si>
    <t>http://floracatalana.net/laserpitium-nestleri-soy-willk-</t>
  </si>
  <si>
    <t>http://floracatalana.net/laserpitium-siler-l-</t>
  </si>
  <si>
    <t>http://floracatalana.net/lathraea-clandestina-l-</t>
  </si>
  <si>
    <t>http://floracatalana.net/lathraea-squamaria-l-</t>
  </si>
  <si>
    <t>http://floracatalana.net/lathyrus-angulatus-l-</t>
  </si>
  <si>
    <t>http://floracatalana.net/lathyrus-annuus-l-</t>
  </si>
  <si>
    <t>http://floracatalana.net/lathyrus-aphaca-l-</t>
  </si>
  <si>
    <t>http://floracatalana.net/lathyrus-cicera-l-</t>
  </si>
  <si>
    <t>http://floracatalana.net/lathyrus-cirrhosus-ser-in-dc-</t>
  </si>
  <si>
    <t>http://floracatalana.net/lathyrus-clymenum-l-</t>
  </si>
  <si>
    <t>http://floracatalana.net/lathyrus-filiformis-lam-gay</t>
  </si>
  <si>
    <t>http://floracatalana.net/lathyrus-filiformis-lam-gay-subsp-ensifolius-lapeyr-gams</t>
  </si>
  <si>
    <t>http://floracatalana.net/lathyrus-filiformis-lam-gay-subsp-filiformis</t>
  </si>
  <si>
    <t>http://floracatalana.net/lathyrus-hirsutus-l-</t>
  </si>
  <si>
    <t>http://floracatalana.net/lathyrus-inconspicuus-l-</t>
  </si>
  <si>
    <t>http://floracatalana.net/lathyrus-laevigatus-waldst-et-kit-gren-subsp-occidentalis-fisch-et-c-a-mey-breistr-</t>
  </si>
  <si>
    <t>http://floracatalana.net/lathyrus-latifolius-l-</t>
  </si>
  <si>
    <t>http://floracatalana.net/lathyrus-linifolius-reichard-bassler</t>
  </si>
  <si>
    <t>http://floracatalana.net/lathyrus-niger-l-bernh-subsp-niger</t>
  </si>
  <si>
    <t>http://floracatalana.net/lathyrus-nissolia-l-</t>
  </si>
  <si>
    <t>http://floracatalana.net/lathyrus-ochrus-l-dc-in-lam-et-dc-</t>
  </si>
  <si>
    <t>http://floracatalana.net/lathyrus-pratensis-l-</t>
  </si>
  <si>
    <t>http://floracatalana.net/lathyrus-sativus-l-</t>
  </si>
  <si>
    <t>http://floracatalana.net/lathyrus-saxatilis-vent-vis-</t>
  </si>
  <si>
    <t>http://floracatalana.net/lathyrus-setifolius-l-</t>
  </si>
  <si>
    <t>http://floracatalana.net/lathyrus-sphaericus-retz-</t>
  </si>
  <si>
    <t>http://floracatalana.net/lathyrus-sylvestris-l-subsp-pyrenaicus-jord-o-bolos-et-vigo</t>
  </si>
  <si>
    <t>http://floracatalana.net/lathyrus-tingitanus-l-</t>
  </si>
  <si>
    <t>http://floracatalana.net/lathyrus-tuberosus-l-</t>
  </si>
  <si>
    <t>http://floracatalana.net/lathyrus-vernus-l-bernh-subsp-vernus</t>
  </si>
  <si>
    <t>http://www.floracatalana.net/launaea-fragilis-asso-pau-subsp-pumila-cav-o-bolos-vigo-masalles-et-ninot</t>
  </si>
  <si>
    <t>http://floracatalana.net/laurus-nobilis-l-</t>
  </si>
  <si>
    <t>http://floracatalana.net/lavandula-angustifolia-mill-subsp-pyrenaica-dc-guinea</t>
  </si>
  <si>
    <t>http://floracatalana.net/lavandula-dentata-l-</t>
  </si>
  <si>
    <t>http://floracatalana.net/lavandula-latifolia-medik-</t>
  </si>
  <si>
    <t>http://www.floracatalana.net/plants/lavandula-stoechas-l-subsp-pedunculata-mill-samp-ex-rozeira</t>
  </si>
  <si>
    <t>http://floracatalana.net/lavandula-stoechas-l-subsp-stoechas</t>
  </si>
  <si>
    <t>http://floracatalana.net/lavatera-arborea-l-</t>
  </si>
  <si>
    <t>http://floracatalana.net/lavatera-cretica-l-</t>
  </si>
  <si>
    <t>http://floracatalana.net/lavatera-maritima-gouan</t>
  </si>
  <si>
    <t>http://floracatalana.net/lavatera-olbia-l-</t>
  </si>
  <si>
    <t>http://floracatalana.net/lavatera-trimestris-l-</t>
  </si>
  <si>
    <t>http://floracatalana.net/leersia-oryzoides-l-sw-</t>
  </si>
  <si>
    <t>http://floracatalana.net/legousia-falcata-ten-fritsch</t>
  </si>
  <si>
    <t>http://floracatalana.net/legousia-hybrida-l-delarbre</t>
  </si>
  <si>
    <t>http://floracatalana.net/legousia-scabra-lowe-gamisans</t>
  </si>
  <si>
    <t>http://floracatalana.net/legousia-speculum-veneris-l-chaix</t>
  </si>
  <si>
    <t>http://floracatalana.net/lemna-gibba-l-</t>
  </si>
  <si>
    <t>http://floracatalana.net/lemna-minor-l-</t>
  </si>
  <si>
    <t>http://www.floracatalana.net/lemna-minuta-kunth-in-humb-bonpl-et-kunth</t>
  </si>
  <si>
    <t>http://floracatalana.net/lemna-trisulca-l-</t>
  </si>
  <si>
    <t>http://floracatalana.net/lens-culinaris-medik-subsp-culinaris</t>
  </si>
  <si>
    <t>http://floracatalana.net/lens-culinaris-medik-subsp-nigricans-m-bieb-thell-</t>
  </si>
  <si>
    <t>http://floracatalana.net/leontodon-autumnalis-l-subsp-autumnalis</t>
  </si>
  <si>
    <t>http://floracatalana.net/leontodon-crispus-vill-subsp-crispus</t>
  </si>
  <si>
    <t>http://floracatalana.net/leontodon-duboisii-sennen</t>
  </si>
  <si>
    <t>http://floracatalana.net/leontodon-hirtus-l-</t>
  </si>
  <si>
    <t>http://floracatalana.net/leontodon-hispidus-l-subsp-hispidus</t>
  </si>
  <si>
    <t>http://floracatalana.net/leontodon-pyrenaicus-gouan-subsp-pyrenaicus</t>
  </si>
  <si>
    <t>http://floracatalana.net/leontodon-taraxacoides-vill-merat</t>
  </si>
  <si>
    <t>http://floracatalana.net/leontodon-taraxacoides-vill-merat-subsp-hispidus-roth-kerguelen</t>
  </si>
  <si>
    <t>http://floracatalana.net/leontodon-taraxacoides-vill-merat-subsp-taraxacoides</t>
  </si>
  <si>
    <t>http://floracatalana.net/leontodon-tuberosus-l-</t>
  </si>
  <si>
    <t>http://floracatalana.net/leontopodium-alpinum-cass-subsp-alpinum</t>
  </si>
  <si>
    <t>http://floracatalana.net/leonurus-cardiaca-l-</t>
  </si>
  <si>
    <t>http://floracatalana.net/lepidium-campestre-l-r-br-</t>
  </si>
  <si>
    <t>http://floracatalana.net/lepidium-draba-l-subsp-draba</t>
  </si>
  <si>
    <t>http://floracatalana.net/lepidium-graminifolium-l-</t>
  </si>
  <si>
    <t>http://floracatalana.net/lepidium-graminifolium-l-subsp-graminifolium</t>
  </si>
  <si>
    <t>http://floracatalana.net/lepidium-graminifolium-l-subsp-iberideum-rouy-et-fouc-</t>
  </si>
  <si>
    <t>http://floracatalana.net/lepidium-heterophyllum-benth-</t>
  </si>
  <si>
    <t>http://floracatalana.net/lepidium-hirtum-l-sm-subsp-hirtum</t>
  </si>
  <si>
    <t>http://floracatalana.net/lepidium-latifolium-l-subsp-latifolium</t>
  </si>
  <si>
    <t>http://floracatalana.net/lepidium-ruderale-l-</t>
  </si>
  <si>
    <t>http://floracatalana.net/lepidium-sativum-l-</t>
  </si>
  <si>
    <t>http://floracatalana.net/lepidium-subulatum-l-</t>
  </si>
  <si>
    <t>http://floracatalana.net/lepidium-virginicum-l-subsp-virginicum</t>
  </si>
  <si>
    <t>http://floracatalana.net/leptochloa-fusca-l-kunth-subsp-uninervia-j-presl-n-snow</t>
  </si>
  <si>
    <t>http://floracatalana.net/leucanthemopsis-alpina-l-heywood-subsp-alpina</t>
  </si>
  <si>
    <t>http://floracatalana.net/leucanthemum-monspeliense-l-coste</t>
  </si>
  <si>
    <t>http://floracatalana.net/leucanthemum-vulgare-lam-</t>
  </si>
  <si>
    <t>http://floracatalana.net/leucanthemum-vulgare-lam-subsp-catalaunicum-vogt-o-bolos-et-vigo</t>
  </si>
  <si>
    <t>http://floracatalana.net/leucanthemum-vulgare-lam-subsp-maximum-ramond-o-bolos-et-vigo</t>
  </si>
  <si>
    <t>http://floracatalana.net/leucanthemum-vulgare-lam-subsp-pallens-gay-in-perreym-briq-et-cavill-in-burnat</t>
  </si>
  <si>
    <t>http://floracatalana.net/leucanthemum-vulgare-lam-subsp-pujiulae-sennen</t>
  </si>
  <si>
    <t>http://floracatalana.net/leucojum-aestivum-l-subsp-aestivum</t>
  </si>
  <si>
    <t>http://floracatalana.net/leuzea-centauroides-l-holub</t>
  </si>
  <si>
    <t>http://floracatalana.net/leuzea-conifera-l-dc-in-lam-et-dc-</t>
  </si>
  <si>
    <t>http://floracatalana.net/levisticum-officinale-koch-subsp-officinale</t>
  </si>
  <si>
    <t>http://floracatalana.net/ligularia-sibirica-l-cass</t>
  </si>
  <si>
    <t>http://floracatalana.net/ligusticum-lucidum-mill-</t>
  </si>
  <si>
    <t>http://floracatalana.net/ligusticum-lucidum-mill-subsp-lucidum</t>
  </si>
  <si>
    <t>http://floracatalana.net/ligustrum-lucidum-aiton-f-</t>
  </si>
  <si>
    <t>http://floracatalana.net/ligustrum-ovalifolium-hassk-</t>
  </si>
  <si>
    <t>http://floracatalana.net/ligustrum-vulgare-l-</t>
  </si>
  <si>
    <t>http://floracatalana.net/lilium-candidum-l-</t>
  </si>
  <si>
    <t>http://floracatalana.net/lilium-martagon-l-</t>
  </si>
  <si>
    <t>http://floracatalana.net/lilium-pyrenaicum-gouan</t>
  </si>
  <si>
    <t>http://floracatalana.net/limodorum-abortivum-l-sw-</t>
  </si>
  <si>
    <t>http://floracatalana.net/limodorum-abortivum-l-sw-subsp-abortivum</t>
  </si>
  <si>
    <t>http://www.floracatalana.net/limodorum-abortivum-l-sw-subsp-trabutianum-batt-rouy</t>
  </si>
  <si>
    <t>http://floracatalana.net/limoniastrum-monopetalum-l-boiss-</t>
  </si>
  <si>
    <t>http://floracatalana.net/limonium-algarvense-erben</t>
  </si>
  <si>
    <t>http://floracatalana.net/limonium-bellidifolium-gouan-dumort-</t>
  </si>
  <si>
    <t>http://floracatalana.net/limonium-catalaunicum-willk-et-costa-pignatti</t>
  </si>
  <si>
    <t>http://floracatalana.net/limonium-echioides-l-mill-</t>
  </si>
  <si>
    <t>http://floracatalana.net/limonium-ferulaceum-l-chaz-</t>
  </si>
  <si>
    <t>http://floracatalana.net/limonium-geronense-erben</t>
  </si>
  <si>
    <t>http://www.floracatalana.net/plants/limonium-gibertii-sennen-sennen</t>
  </si>
  <si>
    <t>http://floracatalana.net/limonium-girardianum-guss-fourr-</t>
  </si>
  <si>
    <t>http://floracatalana.net/limonium-gr-duriusculum-girard-fourr-</t>
  </si>
  <si>
    <t>http://floracatalana.net/limonium-minutum-l-chaz-</t>
  </si>
  <si>
    <t>http://floracatalana.net/limonium-narbonense-mill-</t>
  </si>
  <si>
    <t>http://floracatalana.net/limonium-tremolsii-rouy-erben</t>
  </si>
  <si>
    <t>http://floracatalana.net/limonium-virgatum-willd-fourr-</t>
  </si>
  <si>
    <t>http://floracatalana.net/linaria-alpina-l-mill-</t>
  </si>
  <si>
    <t>http://floracatalana.net/linaria-angustissima-loisel-borbas</t>
  </si>
  <si>
    <t>http://floracatalana.net/linaria-arvensis-l-desf-</t>
  </si>
  <si>
    <t>http://floracatalana.net/linaria-arvensis-l-desf-subsp-arvensis</t>
  </si>
  <si>
    <t>http://floracatalana.net/linaria-arvensis-l-desf-subsp-micrantha-cav-lange</t>
  </si>
  <si>
    <t>http://floracatalana.net/linaria-arvensis-l-desf-subsp-simplex-willd-lange</t>
  </si>
  <si>
    <t>http://floracatalana.net/linaria-pelisseriana-l-mill-</t>
  </si>
  <si>
    <t>http://floracatalana.net/linaria-repens-l-mill-</t>
  </si>
  <si>
    <t>http://floracatalana.net/linaria-spartea-l-willd-</t>
  </si>
  <si>
    <t>http://floracatalana.net/linaria-supina-l-chaz-</t>
  </si>
  <si>
    <t>http://www.floracatalana.net/plants/linaria-supina-l-chaz-subsp-aeruginea-gouan-o-bolos-et-vigo</t>
  </si>
  <si>
    <t>http://floracatalana.net/linaria-supina-l-chaz-subsp-supina</t>
  </si>
  <si>
    <t>http://floracatalana.net/linaria-triphylla-l-mill-</t>
  </si>
  <si>
    <t>http://floracatalana.net/linaria-viscosa-l-dum-cours-</t>
  </si>
  <si>
    <t>http://floracatalana.net/linaria-vulgaris-mill-</t>
  </si>
  <si>
    <t>http://floracatalana.net/lindernia-dubia-l-pennell</t>
  </si>
  <si>
    <t>http://floracatalana.net/linum-campanulatum-l-</t>
  </si>
  <si>
    <t>http://floracatalana.net/linum-catharticum-l-</t>
  </si>
  <si>
    <t>http://floracatalana.net/linum-maritimum-l-</t>
  </si>
  <si>
    <t>http://floracatalana.net/linum-narbonense-l-</t>
  </si>
  <si>
    <t>http://floracatalana.net/linum-perenne-l-</t>
  </si>
  <si>
    <t>http://floracatalana.net/linum-perenne-l-subsp-alpinum-jacq-stoj-et-stejanov</t>
  </si>
  <si>
    <t>http://floracatalana.net/linum-perenne-l-subsp-austriacum-l-o-bolos-et-vigo</t>
  </si>
  <si>
    <t>http://floracatalana.net/linum-strictum-l-</t>
  </si>
  <si>
    <t>http://floracatalana.net/linum-strictum-l-subsp-corymbulosum-rchb-rouy</t>
  </si>
  <si>
    <t>http://floracatalana.net/linum-strictum-l-subsp-strictum</t>
  </si>
  <si>
    <t>http://floracatalana.net/linum-tenuifolium-l-</t>
  </si>
  <si>
    <t>http://floracatalana.net/linum-tenuifolium-l-subsp-appressum-caball-rivas-mart-</t>
  </si>
  <si>
    <t>http://floracatalana.net/linum-tenuifolium-l-subsp-milletii-senn-et-barrau-o-bolos-vigo-masalles-et-ninot</t>
  </si>
  <si>
    <t>http://floracatalana.net/linum-tenuifolium-l-subsp-salsoloides-lam-rouy</t>
  </si>
  <si>
    <t>http://floracatalana.net/linum-tenuifolium-l-subsp-suffruticosum-l-litard-</t>
  </si>
  <si>
    <t>http://floracatalana.net/linum-tenuifolium-l-subsp-tenuifolium</t>
  </si>
  <si>
    <t>http://floracatalana.net/linum-trigynum-l-</t>
  </si>
  <si>
    <t>http://floracatalana.net/linum-usitatissimum-l-</t>
  </si>
  <si>
    <t>http://floracatalana.net/linum-usitatissimum-l-subsp-angustifolium-huds-thell-</t>
  </si>
  <si>
    <t>http://floracatalana.net/linum-usitatissimum-l-subsp-usitatissimum</t>
  </si>
  <si>
    <t>http://floracatalana.net/linum-viscosum-l-</t>
  </si>
  <si>
    <t>http://floracatalana.net/lippia-filiformis-schrad-</t>
  </si>
  <si>
    <t>http://floracatalana.net/lippia-nodiflora-l-rich-in-michx-</t>
  </si>
  <si>
    <t>http://floracatalana.net/lippia-triphylla-l-her-kuntze</t>
  </si>
  <si>
    <t>http://floracatalana.net/listera-cordata-l-r-br-</t>
  </si>
  <si>
    <t>http://floracatalana.net/listera-ovata-l-r-br-</t>
  </si>
  <si>
    <t>http://floracatalana.net/lithospermum-apulum-l-vahl</t>
  </si>
  <si>
    <t>http://floracatalana.net/lithospermum-arvense-l-subsp-arvense</t>
  </si>
  <si>
    <t>http://www.floracatalana.net/lithospermum-arvense-l-subsp-gasparrinii-heldr-ex-guss-m-lainz</t>
  </si>
  <si>
    <t>http://floracatalana.net/lithospermum-fruticosum-l-</t>
  </si>
  <si>
    <t>http://floracatalana.net/lithospermum-officinale-l-</t>
  </si>
  <si>
    <t>http://floracatalana.net/lithospermum-oleifolium-lapeyr-</t>
  </si>
  <si>
    <t>http://floracatalana.net/lithospermum-purpurocaeruleum-l-</t>
  </si>
  <si>
    <t>http://floracatalana.net/loeflingia-hispanica-l-</t>
  </si>
  <si>
    <t>http://floracatalana.net/loiseleuria-procumbens-l-desv-</t>
  </si>
  <si>
    <t>http://floracatalana.net/lolium-multiflorum-lam-</t>
  </si>
  <si>
    <t>http://floracatalana.net/lolium-perenne-l-</t>
  </si>
  <si>
    <t>http://floracatalana.net/lolium-rigidum-gaudin</t>
  </si>
  <si>
    <t>http://floracatalana.net/lolium-temulentum-l-</t>
  </si>
  <si>
    <t>http://floracatalana.net/lonicera-alpigena-l-subsp-alpigena</t>
  </si>
  <si>
    <t>http://www.floracatalana.net/lonicera-biflora-desf</t>
  </si>
  <si>
    <t>http://floracatalana.net/lonicera-caprifolium-l-</t>
  </si>
  <si>
    <t>http://floracatalana.net/lonicera-etrusca-santi</t>
  </si>
  <si>
    <t>http://floracatalana.net/lonicera-implexa-aiton-subsp-implexa</t>
  </si>
  <si>
    <t>http://floracatalana.net/lonicera-japonica-thunb-in-murray</t>
  </si>
  <si>
    <t>http://floracatalana.net/lonicera-nigra-l-</t>
  </si>
  <si>
    <t>http://floracatalana.net/lonicera-periclymenum-l-</t>
  </si>
  <si>
    <t>http://floracatalana.net/lonicera-periclymenum-l-subsp-hispanica-boiss-et-reut-nyman</t>
  </si>
  <si>
    <t>http://floracatalana.net/lonicera-periclymenum-l-subsp-periclymenum</t>
  </si>
  <si>
    <t>http://floracatalana.net/lonicera-pyrenaica-l-</t>
  </si>
  <si>
    <t>http://floracatalana.net/lonicera-xylosteum-l-</t>
  </si>
  <si>
    <t>http://floracatalana.net/lotus-angustissimus-l-</t>
  </si>
  <si>
    <t>http://floracatalana.net/lotus-angustissimus-l-subsp-angustissimus</t>
  </si>
  <si>
    <t>http://floracatalana.net/lotus-angustissimus-l-subsp-suaveolens-pers-o-bolos-et-vigo</t>
  </si>
  <si>
    <t>http://floracatalana.net/lotus-conimbricensis-brot-</t>
  </si>
  <si>
    <t>http://floracatalana.net/lotus-corniculatus-l-</t>
  </si>
  <si>
    <t>http://floracatalana.net/lotus-corniculatus-l-subsp-alpinus-dc-rothm-</t>
  </si>
  <si>
    <t>http://floracatalana.net/lotus-corniculatus-l-subsp-corniculatus</t>
  </si>
  <si>
    <t>http://floracatalana.net/lotus-corniculatus-l-subsp-delortii-timb-lagr-o-bolos-et-vigo</t>
  </si>
  <si>
    <t>http://floracatalana.net/lotus-corniculatus-l-subsp-preslii-ten-p-fourn-</t>
  </si>
  <si>
    <t>http://floracatalana.net/lotus-corniculatus-l-subsp-tenuifolius-l-p-fourn-</t>
  </si>
  <si>
    <t>http://floracatalana.net/lotus-edulis-l-</t>
  </si>
  <si>
    <t>http://floracatalana.net/lotus-ornithopodioides-l-</t>
  </si>
  <si>
    <t>http://floracatalana.net/lotus-parviflorus-desf-</t>
  </si>
  <si>
    <t>http://floracatalana.net/lotus-pedunculatus-cav-</t>
  </si>
  <si>
    <t>http://floracatalana.net/ludwigia-grandiflora-michx-greut-et-burdet</t>
  </si>
  <si>
    <t>http://floracatalana.net/ludwigia-palustris-l-elliot</t>
  </si>
  <si>
    <t>http://floracatalana.net/lunaria-annua-l-subsp-annua</t>
  </si>
  <si>
    <t>http://floracatalana.net/lupinus-albus-l-</t>
  </si>
  <si>
    <t>http://floracatalana.net/lupinus-angustifolius-l-</t>
  </si>
  <si>
    <t>http://floracatalana.net/lupinus-angustifolius-l-subsp-angustifolius</t>
  </si>
  <si>
    <t>http://floracatalana.net/lupinus-angustifolius-l-subsp-reticulatus-desv-arcang-</t>
  </si>
  <si>
    <t>http://floracatalana.net/lupinus-micranthus-guss-</t>
  </si>
  <si>
    <t>http://floracatalana.net/lupinus-polyphyllus-lindl-</t>
  </si>
  <si>
    <t>http://floracatalana.net/luzula-alpinopilosa-chaix-breistr-</t>
  </si>
  <si>
    <t>http://floracatalana.net/luzula-campestris-l-dc-</t>
  </si>
  <si>
    <t>http://floracatalana.net/luzula-forsteri-sm-dc-</t>
  </si>
  <si>
    <t>http://floracatalana.net/luzula-glabrata-hoppe-desv-subsp-desvauxii-kunth-buchenau</t>
  </si>
  <si>
    <t>http://floracatalana.net/luzula-lutea-all-dc-</t>
  </si>
  <si>
    <t>http://floracatalana.net/luzula-multiflora-retz-lej-</t>
  </si>
  <si>
    <t>http://floracatalana.net/luzula-nivea-l-dc-</t>
  </si>
  <si>
    <t>http://floracatalana.net/luzula-nutans-vill-duval-jouve</t>
  </si>
  <si>
    <t>http://floracatalana.net/luzula-pilosa-l-willd-</t>
  </si>
  <si>
    <t>http://floracatalana.net/luzula-spicata-l-dc-subsp-monsignatica-p-monts-</t>
  </si>
  <si>
    <t>http://floracatalana.net/luzula-sudetica-willd-dc-</t>
  </si>
  <si>
    <t>http://floracatalana.net/luzula-sylvatica-huds-gaudin-subsp-sylvatica</t>
  </si>
  <si>
    <t>http://floracatalana.net/lychnis-alpina-l-</t>
  </si>
  <si>
    <t>http://floracatalana.net/lychnis-coronaria-l-desr-in-lam-</t>
  </si>
  <si>
    <t>http://floracatalana.net/lychnis-flos-cuculi-l-</t>
  </si>
  <si>
    <t>http://floracatalana.net/lycium-europaeum-l-</t>
  </si>
  <si>
    <t>http://www.floracatalana.net/lycopodium-clavatum-l</t>
  </si>
  <si>
    <t>http://floracatalana.net/lycopodium-selago-l-</t>
  </si>
  <si>
    <t>http://floracatalana.net/lycopus-europaeus-l-</t>
  </si>
  <si>
    <t>http://www.floracatalana.net/lygeum-spartum-l</t>
  </si>
  <si>
    <t>http://floracatalana.net/lysimachia-ephemerum-l-</t>
  </si>
  <si>
    <t>http://floracatalana.net/lysimachia-nemorum-l-</t>
  </si>
  <si>
    <t>http://floracatalana.net/lysimachia-vulgaris-l-</t>
  </si>
  <si>
    <t>http://floracatalana.net/lythrum-borysthenicum-schrank-litv-</t>
  </si>
  <si>
    <t>http://floracatalana.net/lythrum-hyssopifolia-l-</t>
  </si>
  <si>
    <t>http://floracatalana.net/lythrum-junceum-banks-et-sol-in-russell</t>
  </si>
  <si>
    <t>http://floracatalana.net/lythrum-salicaria-l-</t>
  </si>
  <si>
    <t>http://floracatalana.net/lythrum-thymifolia-l-</t>
  </si>
  <si>
    <t>http://floracatalana.net/lythrum-tribracteatum-salzm-ex-spreng-</t>
  </si>
  <si>
    <t>http://floracatalana.net/magnolia-grandiflora-l-</t>
  </si>
  <si>
    <t>http://floracatalana.net/maianthemum-bifolium-l-f-w-schmidt</t>
  </si>
  <si>
    <t>http://floracatalana.net/malcolmia-africana-l-r-br-</t>
  </si>
  <si>
    <t>http://floracatalana.net/malcolmia-littorea-l-r-br-in-aiton</t>
  </si>
  <si>
    <t>http://floracatalana.net/malcolmia-maritima-l-r-br-</t>
  </si>
  <si>
    <t>http://floracatalana.net/malcolmia-ramosissima-desf-thell-</t>
  </si>
  <si>
    <t>http://floracatalana.net/malva-alcea-l-subsp-fastigiata-cav-o-bolos-et-vigo</t>
  </si>
  <si>
    <t>http://floracatalana.net/malva-cretica-cav-subsp-althaeoides-cav-dalby</t>
  </si>
  <si>
    <t>http://floracatalana.net/malva-hispanica-l-</t>
  </si>
  <si>
    <t>http://floracatalana.net/malva-moschata-l-</t>
  </si>
  <si>
    <t>http://floracatalana.net/malva-moschata-l-subsp-moschata</t>
  </si>
  <si>
    <t>http://floracatalana.net/malva-moschata-l-subsp-tournefortiana-l-rouy</t>
  </si>
  <si>
    <t>http://floracatalana.net/malva-neglecta-wallr-</t>
  </si>
  <si>
    <t>http://floracatalana.net/malva-nicaeensis-all-</t>
  </si>
  <si>
    <t>http://floracatalana.net/malva-parviflora-l-</t>
  </si>
  <si>
    <t>http://floracatalana.net/malva-sylvestris-l-</t>
  </si>
  <si>
    <t>http://floracatalana.net/mantisalca-salmantica-l-briq-et-cavill-</t>
  </si>
  <si>
    <t>http://floracatalana.net/maresia-nana-dc-batt-in-batt-et-trab-</t>
  </si>
  <si>
    <t>http://www.floracatalana.net/marrubium-alysson-l</t>
  </si>
  <si>
    <t>http://www.floracatalana.net/marrubium-supinum-l</t>
  </si>
  <si>
    <t>http://floracatalana.net/marrubium-vulgare-l-</t>
  </si>
  <si>
    <t>http://floracatalana.net/marsilea-quadrifolia-l-</t>
  </si>
  <si>
    <t>http://floracatalana.net/marsilea-strigosa-willd-</t>
  </si>
  <si>
    <t>http://floracatalana.net/matricaria-discoidea-dc-</t>
  </si>
  <si>
    <t>http://floracatalana.net/matricaria-maritima-l-subsp-inodora-l-dostal</t>
  </si>
  <si>
    <t>http://floracatalana.net/matricaria-recutita-l-</t>
  </si>
  <si>
    <t>http://floracatalana.net/matthiola-fruticulosa-l-maire-in-jahand-et-maire</t>
  </si>
  <si>
    <t>http://floracatalana.net/matthiola-fruticulosa-l-maire-in-jahand-et-maire-subsp-fruticulosa</t>
  </si>
  <si>
    <t>http://floracatalana.net/matthiola-incana-l-r-br-subsp-incana</t>
  </si>
  <si>
    <t>http://floracatalana.net/matthiola-sinuata-l-r-br-subsp-sinuata</t>
  </si>
  <si>
    <t>http://floracatalana.net/meconopsis-cambrica-l-vig</t>
  </si>
  <si>
    <t>http://floracatalana.net/medicago-arabica-l-huds-</t>
  </si>
  <si>
    <t>http://floracatalana.net/medicago-arborea-l-</t>
  </si>
  <si>
    <t>http://floracatalana.net/medicago-arborea-l-subsp-arborea</t>
  </si>
  <si>
    <t>http://floracatalana.net/medicago-arborea-l-subsp-citrina-font-quer-o-bolos-et-vigo</t>
  </si>
  <si>
    <t>http://floracatalana.net/medicago-coronata-l-bartal-</t>
  </si>
  <si>
    <t>http://floracatalana.net/medicago-disciformis-dc-</t>
  </si>
  <si>
    <t>http://floracatalana.net/medicago-doliata-carmign-</t>
  </si>
  <si>
    <t>http://floracatalana.net/medicago-intertexta-l-mill-subsp-ciliaris-l-ponert</t>
  </si>
  <si>
    <t>http://floracatalana.net/medicago-littoralis-rhode-ex-loisel-</t>
  </si>
  <si>
    <t>http://floracatalana.net/medicago-lupulina-l-</t>
  </si>
  <si>
    <t>http://floracatalana.net/medicago-marina-l-</t>
  </si>
  <si>
    <t>http://floracatalana.net/medicago-minima-l-l-</t>
  </si>
  <si>
    <t>http://floracatalana.net/medicago-murex-willd-</t>
  </si>
  <si>
    <t>http://floracatalana.net/medicago-orbicularis-l-bartal-</t>
  </si>
  <si>
    <t>http://floracatalana.net/medicago-polymorpha-l-</t>
  </si>
  <si>
    <t>http://floracatalana.net/medicago-polymorpha-l-subsp-microcarpa-urb-o-bolos-vigo-masalles-et-ninot</t>
  </si>
  <si>
    <t>http://floracatalana.net/medicago-polymorpha-l-subsp-polymorpha</t>
  </si>
  <si>
    <t>http://floracatalana.net/medicago-praecox-dc-</t>
  </si>
  <si>
    <t>http://floracatalana.net/medicago-rigidula-l-all-</t>
  </si>
  <si>
    <t>http://floracatalana.net/medicago-sativa-l-</t>
  </si>
  <si>
    <t>http://floracatalana.net/medicago-sativa-l-subsp-falcata-l-arcang-</t>
  </si>
  <si>
    <t>http://floracatalana.net/medicago-sativa-l-subsp-sativa</t>
  </si>
  <si>
    <t>http://floracatalana.net/medicago-sativa-l-subsp-x-varia-martyn-o-bolos-et-vigo</t>
  </si>
  <si>
    <t>http://floracatalana.net/medicago-scutellata-l-mill-</t>
  </si>
  <si>
    <t>http://floracatalana.net/medicago-suffruticosa-ramond-ex-dc-in-lam-et-dc-</t>
  </si>
  <si>
    <t>http://www.floracatalana.net/medicago-suffruticosa-ramond-ex-dc-in-lam-et-dc-subsp-leiocarpa-benth-urb</t>
  </si>
  <si>
    <t>http://floracatalana.net/medicago-suffruticosa-ramond-ex-dc-in-lam-et-dc-subsp-suffruticosa</t>
  </si>
  <si>
    <t>http://floracatalana.net/medicago-truncatula-gaertn-</t>
  </si>
  <si>
    <t>http://floracatalana.net/medicago-tuberculata-retz-willd-</t>
  </si>
  <si>
    <t>http://floracatalana.net/melampyrum-cristatum-l-</t>
  </si>
  <si>
    <t>http://floracatalana.net/melampyrum-nemorosum-l-subsp-catalaunicum-freyn-p-beauv-</t>
  </si>
  <si>
    <t>http://floracatalana.net/melampyrum-pratense-l-</t>
  </si>
  <si>
    <t>http://floracatalana.net/melampyrum-sylvaticum-l-</t>
  </si>
  <si>
    <t>http://floracatalana.net/melia-azedarach-l-</t>
  </si>
  <si>
    <t>http://floracatalana.net/melica-amethystina-pourr-</t>
  </si>
  <si>
    <t>http://floracatalana.net/melica-ciliata-l-</t>
  </si>
  <si>
    <t>http://floracatalana.net/melica-ciliata-l-subsp-ciliata</t>
  </si>
  <si>
    <t>http://floracatalana.net/melica-ciliata-l-subsp-magnolii-gren-et-godr-husnot</t>
  </si>
  <si>
    <t>http://floracatalana.net/melica-minuta-l-</t>
  </si>
  <si>
    <t>http://floracatalana.net/melica-minuta-l-subsp-major-parl-trab-</t>
  </si>
  <si>
    <t>http://floracatalana.net/melica-minuta-l-subsp-minuta</t>
  </si>
  <si>
    <t>http://floracatalana.net/melica-nutans-l-</t>
  </si>
  <si>
    <t>http://floracatalana.net/melica-uniflora-retz-</t>
  </si>
  <si>
    <t>http://floracatalana.net/melilotus-albus-medik-</t>
  </si>
  <si>
    <t>http://floracatalana.net/melilotus-altissimus-thuill-</t>
  </si>
  <si>
    <t>http://floracatalana.net/melilotus-elegans-ser-in-dc-</t>
  </si>
  <si>
    <t>http://floracatalana.net/melilotus-indicus-l-all-</t>
  </si>
  <si>
    <t>http://floracatalana.net/melilotus-officinalis-l-pall-</t>
  </si>
  <si>
    <t>http://floracatalana.net/melilotus-siculus-turra-b-d-jacks-</t>
  </si>
  <si>
    <t>http://floracatalana.net/melilotus-spicatus-sm-breistr-</t>
  </si>
  <si>
    <t>http://floracatalana.net/melilotus-sulcatus-desf-</t>
  </si>
  <si>
    <t>http://floracatalana.net/melissa-officinalis-l-subsp-officinalis</t>
  </si>
  <si>
    <t>http://floracatalana.net/melittis-melissophyllum-l-subsp-melissophyllum</t>
  </si>
  <si>
    <t>http://floracatalana.net/mentha-aquatica-l-</t>
  </si>
  <si>
    <t>http://floracatalana.net/mentha-arvensis-l-subsp-arvensis</t>
  </si>
  <si>
    <t>http://floracatalana.net/mentha-cervina-l-</t>
  </si>
  <si>
    <t>http://floracatalana.net/mentha-longifolia-l-huds-</t>
  </si>
  <si>
    <t>http://floracatalana.net/mentha-pulegium-l-</t>
  </si>
  <si>
    <t>http://floracatalana.net/mentha-spicata-l-</t>
  </si>
  <si>
    <t>http://floracatalana.net/mentha-suaveolens-ehrh-</t>
  </si>
  <si>
    <t>http://floracatalana.net/menyanthes-trifoliata-l-</t>
  </si>
  <si>
    <t>http://floracatalana.net/mercurialis-annua-l-</t>
  </si>
  <si>
    <t>http://floracatalana.net/mercurialis-annua-l-subsp-ambigua-l-f-arcang-</t>
  </si>
  <si>
    <t>http://floracatalana.net/mercurialis-annua-l-subsp-annua</t>
  </si>
  <si>
    <t>http://floracatalana.net/mercurialis-annua-l-subsp-huetii-hanry-lange</t>
  </si>
  <si>
    <t>http://floracatalana.net/mercurialis-perennis-l-</t>
  </si>
  <si>
    <t>http://floracatalana.net/mercurialis-tomentosa-l-</t>
  </si>
  <si>
    <t>http://floracatalana.net/merendera-montana-l-lange</t>
  </si>
  <si>
    <t>http://floracatalana.net/mesembryanthemum-crystallinum-l-</t>
  </si>
  <si>
    <t>http://floracatalana.net/mespilus-germanica-l-</t>
  </si>
  <si>
    <t>http://floracatalana.net/meum-athamanticum-jacq-subsp-athamanticum</t>
  </si>
  <si>
    <t>http://floracatalana.net/mibora-minima-l-desv-</t>
  </si>
  <si>
    <t>http://www.floracatalana.net/micropus-discolor-pers</t>
  </si>
  <si>
    <t>http://floracatalana.net/micropus-erectus-l-</t>
  </si>
  <si>
    <t>http://floracatalana.net/micropyrum-tenellum-l-link</t>
  </si>
  <si>
    <t>http://floracatalana.net/milium-effusum-l-</t>
  </si>
  <si>
    <t>http://floracatalana.net/milium-vernale-m-bieb</t>
  </si>
  <si>
    <t>http://www.floracatalana.net/plants/minuartia-dichotoma-l</t>
  </si>
  <si>
    <t>http://www.floracatalana.net/minuartia-hamata-hausskn-et-bornm-mattf</t>
  </si>
  <si>
    <t>http://floracatalana.net/minuartia-hybrida-vill-schischk-in-komarov</t>
  </si>
  <si>
    <t>http://floracatalana.net/minuartia-hybrida-vill-schischk-in-komarov-subsp-hybrida</t>
  </si>
  <si>
    <t>http://floracatalana.net/minuartia-hybrida-vill-schischk-in-komarov-subsp-mediterranea-ledeb-in-link-o-bolos-et-vigo</t>
  </si>
  <si>
    <t>http://floracatalana.net/minuartia-laricifolia-l-schinz-et-thell-subsp-diomedis-br-bl-mattf-</t>
  </si>
  <si>
    <t>http://floracatalana.net/minuartia-montana-l-</t>
  </si>
  <si>
    <t>http://floracatalana.net/minuartia-recurva-all-schinz-et-thell-</t>
  </si>
  <si>
    <t>http://floracatalana.net/minuartia-recurva-all-schinz-et-thell-subsp-condensata-c-presl-greut-et-burdet</t>
  </si>
  <si>
    <t>http://floracatalana.net/minuartia-recurva-all-schinz-et-thell-subsp-recurva</t>
  </si>
  <si>
    <t>http://floracatalana.net/minuartia-rubra-scop-mcneill</t>
  </si>
  <si>
    <t>http://floracatalana.net/minuartia-rubra-scop-mcneill-subsp-fastigiata-sm-in-sowerby-o-bolos-vigo-masalles-et-ninot</t>
  </si>
  <si>
    <t>http://floracatalana.net/minuartia-rubra-scop-mcneill-subsp-rostrata-pers-m-lainz</t>
  </si>
  <si>
    <t>http://floracatalana.net/minuartia-sedoides-l-hiern</t>
  </si>
  <si>
    <t>http://floracatalana.net/minuartia-verna-l-hiern</t>
  </si>
  <si>
    <t>http://floracatalana.net/minuartia-villarii-balb-wilczeck-et-chenevard</t>
  </si>
  <si>
    <t>http://floracatalana.net/mirabilis-jalapa-l-</t>
  </si>
  <si>
    <t>http://floracatalana.net/moehringia-muscosa-l-</t>
  </si>
  <si>
    <t>http://floracatalana.net/moehringia-pentandra-gay</t>
  </si>
  <si>
    <t>http://floracatalana.net/moehringia-trinervia-l-clairv-</t>
  </si>
  <si>
    <t>http://floracatalana.net/moenchia-erecta-l-gaertn-</t>
  </si>
  <si>
    <t>http://floracatalana.net/moenchia-erecta-l-gaertn-subsp-erecta</t>
  </si>
  <si>
    <t>http://floracatalana.net/moenchia-erecta-l-gaertn-subsp-octandra-mert-et-koch-coutinho</t>
  </si>
  <si>
    <t>http://floracatalana.net/molineriella-minuta-l-rouy</t>
  </si>
  <si>
    <t>http://floracatalana.net/molinia-coerulea-l-moench</t>
  </si>
  <si>
    <t>http://floracatalana.net/molinia-coerulea-l-moench-subsp-arundinacea-schrank-h-paul</t>
  </si>
  <si>
    <t>http://floracatalana.net/molinia-coerulea-l-moench-subsp-coerulea</t>
  </si>
  <si>
    <t>http://floracatalana.net/molopospermum-peloponnesiacum-l-koch</t>
  </si>
  <si>
    <t>http://floracatalana.net/monotropa-hypopitys-l-</t>
  </si>
  <si>
    <t>http://floracatalana.net/montia-fontana-l-</t>
  </si>
  <si>
    <t>http://floracatalana.net/montia-fontana-l-subsp-amporitana-sennen</t>
  </si>
  <si>
    <t>http://floracatalana.net/montia-fontana-l-subsp-chondrosperma-fenzl-walters</t>
  </si>
  <si>
    <t>http://floracatalana.net/montia-fontana-l-subsp-fontana</t>
  </si>
  <si>
    <t>http://floracatalana.net/moricandia-arvensis-l-dc-subsp-arvensis</t>
  </si>
  <si>
    <t>http://floracatalana.net/morus-alba-l-</t>
  </si>
  <si>
    <t>http://floracatalana.net/morus-nigra-l-</t>
  </si>
  <si>
    <t>http://floracatalana.net/mucizonia-sedoides-dc-webb</t>
  </si>
  <si>
    <t>http://floracatalana.net/muhlenbergia-schreberi-j-f-gmel-</t>
  </si>
  <si>
    <t>http://floracatalana.net/murbeckiella-pinnatifida-lam-rothm-</t>
  </si>
  <si>
    <t>http://floracatalana.net/muscari-comosum-l-mill-</t>
  </si>
  <si>
    <t>http://floracatalana.net/muscari-neglectum-guss-ex-ten-</t>
  </si>
  <si>
    <t>http://floracatalana.net/myagrum-perfoliatum-l-</t>
  </si>
  <si>
    <t>http://floracatalana.net/mycelis-muralis-l-dumort-</t>
  </si>
  <si>
    <t>http://floracatalana.net/myoporum-laetum-g-forst-</t>
  </si>
  <si>
    <t>http://floracatalana.net/myosotis-alpestris-f-w-schmidt</t>
  </si>
  <si>
    <t>http://floracatalana.net/myosotis-alpestris-f-w-schmidt-subsp-pyrenaica-pourr-litard-</t>
  </si>
  <si>
    <t>http://floracatalana.net/myosotis-arvensis-l-hill-subsp-arvensis</t>
  </si>
  <si>
    <t>http://floracatalana.net/myosotis-discolor-pers-</t>
  </si>
  <si>
    <t>http://floracatalana.net/myosotis-pusilla-loisel-in-desv-</t>
  </si>
  <si>
    <t>http://floracatalana.net/myosotis-ramosissima-rochel-in-schultes</t>
  </si>
  <si>
    <t>http://floracatalana.net/myosotis-ramosissima-rochel-in-schultes-subsp-ramosissima</t>
  </si>
  <si>
    <t>http://floracatalana.net/myosotis-ramosissima-rochel-in-schultes-subsp-ruscinonensis-rouy-o-bolos-et-vigo</t>
  </si>
  <si>
    <t>http://floracatalana.net/myosotis-scorpioides-l-</t>
  </si>
  <si>
    <t>http://www.floracatalana.net/myosotis-scorpioides-l-subsp-lamottiana-br-bl-ex-chass</t>
  </si>
  <si>
    <t>http://floracatalana.net/myosotis-scorpioides-l-subsp-tuxeniana-o-bolos-et-vigo-o-bolos-nuet-et-panareda</t>
  </si>
  <si>
    <t>http://floracatalana.net/myosotis-sicula-guss-</t>
  </si>
  <si>
    <t>http://floracatalana.net/myosotis-stricta-link-ex-roem-et-schultes</t>
  </si>
  <si>
    <t>http://floracatalana.net/myosotis-sylvatica-hoffm-subsp-teresiana-sennen-o-bolos-et-vigo</t>
  </si>
  <si>
    <t>http://floracatalana.net/myosoton-aquaticum-l-moench</t>
  </si>
  <si>
    <t>http://floracatalana.net/myosurus-minimus-l-subsp-heldreichii-lev-o-bolos-et-vigo</t>
  </si>
  <si>
    <t>http://floracatalana.net/myriophyllum-alterniflorum-dc-in-lam-et-dc-</t>
  </si>
  <si>
    <t>http://floracatalana.net/myriophyllum-aquaticum-vell-verdc-</t>
  </si>
  <si>
    <t>http://floracatalana.net/myriophyllum-spicatum-l-</t>
  </si>
  <si>
    <t>http://floracatalana.net/myriophyllum-verticillatum-l-</t>
  </si>
  <si>
    <t>http://floracatalana.net/myrrhis-odorata-l-scop-</t>
  </si>
  <si>
    <t>http://floracatalana.net/myrrhoides-nodosa-l-cannon</t>
  </si>
  <si>
    <t>http://floracatalana.net/myrtus-communis-l-</t>
  </si>
  <si>
    <t>http://floracatalana.net/najas-gracillima-a-br-ex-engelm-magnus</t>
  </si>
  <si>
    <t>http://floracatalana.net/najas-marina-l-</t>
  </si>
  <si>
    <t>http://floracatalana.net/najas-minor-all-</t>
  </si>
  <si>
    <t>http://floracatalana.net/narcissus-assoanus-dufour</t>
  </si>
  <si>
    <t>http://floracatalana.net/narcissus-dubius-gouan</t>
  </si>
  <si>
    <t>http://floracatalana.net/narcissus-jonquilla-l-</t>
  </si>
  <si>
    <t>http://floracatalana.net/narcissus-poeticus-l-</t>
  </si>
  <si>
    <t>http://floracatalana.net/narcissus-pseudonarcissus-l-</t>
  </si>
  <si>
    <t>http://floracatalana.net/narcissus-pseudonarcissus-l-subsp-moschatus-l-baker</t>
  </si>
  <si>
    <t>http://floracatalana.net/narcissus-pseudonarcissus-l-subsp-pallidiflorus-pugsley-a-fernandes</t>
  </si>
  <si>
    <t>http://floracatalana.net/narcissus-pseudonarcissus-l-subsp-pseudonarcissus</t>
  </si>
  <si>
    <t>http://floracatalana.net/narcissus-serotinus-l-</t>
  </si>
  <si>
    <t>http://floracatalana.net/narcissus-tazetta-l-</t>
  </si>
  <si>
    <t>http://floracatalana.net/narcissus-tazetta-l-subsp-tazetta</t>
  </si>
  <si>
    <t>http://floracatalana.net/nardus-stricta-l-</t>
  </si>
  <si>
    <t>http://floracatalana.net/narthecium-ossifragum-l-huds-</t>
  </si>
  <si>
    <t>http://floracatalana.net/neotinea-maculata-desf-stearn</t>
  </si>
  <si>
    <t>http://floracatalana.net/neottia-nidus-avis-l-rich-</t>
  </si>
  <si>
    <t>http://floracatalana.net/nepeta-cataria-l-</t>
  </si>
  <si>
    <t>http://floracatalana.net/nepeta-nepetella-l-</t>
  </si>
  <si>
    <t>http://floracatalana.net/nepeta-nepetella-l-subsp-amethystina-poiret-briq-</t>
  </si>
  <si>
    <t>http://floracatalana.net/nepeta-nepetella-l-subsp-nepetella</t>
  </si>
  <si>
    <t>http://floracatalana.net/nepeta-nuda-l-subsp-latifolia-dc-o-bolos-et-vigo</t>
  </si>
  <si>
    <t>http://floracatalana.net/nerium-oleander-l-</t>
  </si>
  <si>
    <t>http://floracatalana.net/neslia-paniculata-l-desv-subsp-thracica-velen-bornm-</t>
  </si>
  <si>
    <t>http://floracatalana.net/nicotiana-glauca-graham</t>
  </si>
  <si>
    <t>http://floracatalana.net/nicotiana-tabacum-l-</t>
  </si>
  <si>
    <t>http://floracatalana.net/nigella-damascena-l-</t>
  </si>
  <si>
    <t>http://floracatalana.net/nigella-gallica-jord-</t>
  </si>
  <si>
    <t>http://floracatalana.net/nigritella-nigra-l-rchb-f-</t>
  </si>
  <si>
    <t>http://floracatalana.net/nigritella-nigra-l-rchb-f-subsp-austriaca-teppner-et-e-klein</t>
  </si>
  <si>
    <t>http://floracatalana.net/nigritella-nigra-l-rchb-f-subsp-gabasiana-teppner-et-e-klein-o-bolos-vigo-masalles-et-ninot</t>
  </si>
  <si>
    <t>http://floracatalana.net/nonea-pulla-l-dc-</t>
  </si>
  <si>
    <t>http://floracatalana.net/nothoscordum-borbonicum-kunth</t>
  </si>
  <si>
    <t>http://floracatalana.net/nymphaea-alba-l-</t>
  </si>
  <si>
    <t>http://floracatalana.net/ocimum-basilicum-l-</t>
  </si>
  <si>
    <t>http://floracatalana.net/odontides-kaliformis-pourr-ex-willd-pau</t>
  </si>
  <si>
    <t>http://floracatalana.net/odontides-lanceolatus-gand-rchb-</t>
  </si>
  <si>
    <t>http://floracatalana.net/odontides-lanceolatus-gand-rchb-subsp-olotensis-pau-ex-cadevall-o-bolos-et-vigo</t>
  </si>
  <si>
    <t>http://floracatalana.net/odontides-longiflorus-vahl-webb</t>
  </si>
  <si>
    <t>http://floracatalana.net/odontides-luteus-l-clairv-</t>
  </si>
  <si>
    <t>http://floracatalana.net/odontides-vernus-bellardi-dumort-</t>
  </si>
  <si>
    <t>http://floracatalana.net/odontides-vernus-bellardi-dumort-subsp-serotinus-dumort-corb-</t>
  </si>
  <si>
    <t>http://floracatalana.net/odontides-vernus-bellardi-dumort-subsp-vernus</t>
  </si>
  <si>
    <t>http://floracatalana.net/odontides-viscosus-l-clairv-subsp-viscosus</t>
  </si>
  <si>
    <t>http://floracatalana.net/oenanthe-fistulosa-l-</t>
  </si>
  <si>
    <t>http://floracatalana.net/oenanthe-lachenalii-c-c-gmel-</t>
  </si>
  <si>
    <t>http://floracatalana.net/oenanthe-pimpinelloides-l-</t>
  </si>
  <si>
    <t>http://floracatalana.net/oenothera-biennis-l-subsp-biennis</t>
  </si>
  <si>
    <t>http://floracatalana.net/oenothera-biennis-l-subsp-suaveolens-pers-rouy-et-camus</t>
  </si>
  <si>
    <t>http://floracatalana.net/oenothera-glazioviana-micheli</t>
  </si>
  <si>
    <t>http://floracatalana.net/oenothera-rosea-l-her-ex-aiton</t>
  </si>
  <si>
    <t>http://floracatalana.net/olea-europaea-l-</t>
  </si>
  <si>
    <t>http://floracatalana.net/olea-europaea-l-var-europaea</t>
  </si>
  <si>
    <t>http://floracatalana.net/olea-europaea-l-var-sylvestris-mill-brot-</t>
  </si>
  <si>
    <t>http://www.floracatalana.net/plants/onobrychis-argentea-boiss-subsp-hispanica-sirj-p-w-ball</t>
  </si>
  <si>
    <t>http://floracatalana.net/onobrychis-caput-galli-l-lam-</t>
  </si>
  <si>
    <t>http://floracatalana.net/onobrychis-saxatilis-l-lam-</t>
  </si>
  <si>
    <t>http://floracatalana.net/onobrychis-supina-vill-dc-in-lam-et-dc-subsp-supina</t>
  </si>
  <si>
    <t>http://floracatalana.net/onobrychis-viciifolia-scop-</t>
  </si>
  <si>
    <t>http://floracatalana.net/ononis-aragonensis-asso</t>
  </si>
  <si>
    <t>http://floracatalana.net/ononis-cristata-mill-</t>
  </si>
  <si>
    <t>http://floracatalana.net/ononis-fruticosa-l-subsp-fruticosa</t>
  </si>
  <si>
    <t>http://floracatalana.net/ononis-minutissima-l-</t>
  </si>
  <si>
    <t>http://floracatalana.net/ononis-natrix-l-</t>
  </si>
  <si>
    <t>http://floracatalana.net/ononis-natrix-l-subsp-natrix</t>
  </si>
  <si>
    <t>http://floracatalana.net/ononis-natrix-l-subsp-ramosissima-desf-batt-et-trab-</t>
  </si>
  <si>
    <t>http://www.floracatalana.net/plants/ononis-ornithopodioides-l</t>
  </si>
  <si>
    <t>http://floracatalana.net/ononis-pubescens-l-</t>
  </si>
  <si>
    <t>http://floracatalana.net/ononis-pusilla-l-</t>
  </si>
  <si>
    <t>http://floracatalana.net/ononis-reclinata-l-</t>
  </si>
  <si>
    <t>http://floracatalana.net/ononis-rotundifolia-l-</t>
  </si>
  <si>
    <t>http://floracatalana.net/ononis-spinosa-l-</t>
  </si>
  <si>
    <t>http://floracatalana.net/ononis-spinosa-l-subsp-antiquorum-l-arcang-</t>
  </si>
  <si>
    <t>http://floracatalana.net/ononis-spinosa-l-subsp-australis-sirj-greuter-et-burdet</t>
  </si>
  <si>
    <t>http://floracatalana.net/ononis-spinosa-l-subsp-spinosa</t>
  </si>
  <si>
    <t>http://floracatalana.net/ononis-striata-gouan</t>
  </si>
  <si>
    <t>http://floracatalana.net/ononis-tridentata-l-</t>
  </si>
  <si>
    <t>http://floracatalana.net/ononis-viscosa-l-</t>
  </si>
  <si>
    <t>http://floracatalana.net/ononis-viscosa-l-subsp-breviflora-dc-nyman</t>
  </si>
  <si>
    <t>http://floracatalana.net/onopordum-acanthium-l-</t>
  </si>
  <si>
    <t>http://floracatalana.net/onopordum-acaulon-l-</t>
  </si>
  <si>
    <t>http://floracatalana.net/onopordum-illyricum-l-subsp-illyricum</t>
  </si>
  <si>
    <t>http://floracatalana.net/onosma-tricerosperma-lag-</t>
  </si>
  <si>
    <t>http://floracatalana.net/onosma-tricerosperma-lag-subsp-alpicola-vayr-o-bolos-et-vigo</t>
  </si>
  <si>
    <t>http://floracatalana.net/onosma-tricerosperma-lag-subsp-catalaunica-sennen-o-bolos-et-vigo</t>
  </si>
  <si>
    <t>http://floracatalana.net/ophioglossum-azoricum-c-presl</t>
  </si>
  <si>
    <t>http://floracatalana.net/ophioglossum-lusitanicum-l-</t>
  </si>
  <si>
    <t>http://floracatalana.net/ophioglossum-vulgatum-l-</t>
  </si>
  <si>
    <t>http://floracatalana.net/ophrys-apifera-huds-</t>
  </si>
  <si>
    <t>http://floracatalana.net/ophrys-apifera-huds-subsp-apifera</t>
  </si>
  <si>
    <t>http://floracatalana.net/ophrys-apifera-huds-subsp-trollii-hegetschw-o-bolos</t>
  </si>
  <si>
    <t>http://floracatalana.net/ophrys-bertolonii-moretti-subsp-catalaunica-o-et-e-danesch-o-bolos-et-vigo</t>
  </si>
  <si>
    <t>http://floracatalana.net/ophrys-fusca-link-subsp-fusca</t>
  </si>
  <si>
    <t>http://floracatalana.net/ophrys-holosericea-burm-f-greut-</t>
  </si>
  <si>
    <t>http://floracatalana.net/ophrys-insectifera-l-subsp-insectifera</t>
  </si>
  <si>
    <t>http://floracatalana.net/ophrys-insectifera-l-subsp-subinsectifera-hermosilla-et-sabado-o-bolos-et-vigo</t>
  </si>
  <si>
    <t>http://floracatalana.net/ophrys-lutea-cav-</t>
  </si>
  <si>
    <t>http://floracatalana.net/ophrys-scolopax-subsp-santonica-j-m-mathe-et-melki-r-engel-et-quentin</t>
  </si>
  <si>
    <t>http://floracatalana.net/ophrys-scolopax-cav-subsp-scolopax</t>
  </si>
  <si>
    <t>http://floracatalana.net/ophrys-speculum-link</t>
  </si>
  <si>
    <t>http://floracatalana.net/ophrys-sphegodes-mill-</t>
  </si>
  <si>
    <t>http://floracatalana.net/ophrys-sphegodes-mill-subsp-araneola-rchb-k-richt-</t>
  </si>
  <si>
    <t>http://floracatalana.net/ophrys-sphegodes-mill-subsp-atrata-lindl-e-mayer</t>
  </si>
  <si>
    <t>http://floracatalana.net/ophrys-sphegodes-mill-subsp-sphegodes</t>
  </si>
  <si>
    <t>http://floracatalana.net/ophrys-tenthredinifera-willd-</t>
  </si>
  <si>
    <t>http://floracatalana.net/oplismenus-undulatifolius-ard-roem-et-schultes</t>
  </si>
  <si>
    <t>http://floracatalana.net/opopanax-chironium-koch</t>
  </si>
  <si>
    <t>http://floracatalana.net/opuntia-lindheimeri-engelm-var-linguiformis-griffiths-l-benson</t>
  </si>
  <si>
    <t>http://floracatalana.net/opuntia-maxima-miller</t>
  </si>
  <si>
    <t>http://floracatalana.net/opuntia-stricta-haw-haw-</t>
  </si>
  <si>
    <t>http://floracatalana.net/opuntia-subulata-muhlenpf-engelm-</t>
  </si>
  <si>
    <t>http://floracatalana.net/opuntia-vulgaris-miller</t>
  </si>
  <si>
    <t>http://floracatalana.net/orchis-coriophora-l-</t>
  </si>
  <si>
    <t>http://floracatalana.net/orchis-coriophora-l-subsp-coriophora</t>
  </si>
  <si>
    <t>http://floracatalana.net/orchis-coriophora-l-subsp-fragrans-pollini-sudre</t>
  </si>
  <si>
    <t>http://floracatalana.net/orchis-coriophora-l-subsp-martrinii-timb-lagr-nyman</t>
  </si>
  <si>
    <t>http://floracatalana.net/orchis-elata-poiret-subsp-sesquipedalis-willd-p-fourn-</t>
  </si>
  <si>
    <t>http://floracatalana.net/orchis-incarnata-l-</t>
  </si>
  <si>
    <t>http://floracatalana.net/orchis-laxiflora-lam-</t>
  </si>
  <si>
    <t>http://floracatalana.net/orchis-laxiflora-lam-subsp-laxiflora</t>
  </si>
  <si>
    <t>http://floracatalana.net/orchis-laxiflora-lam-subsp-palustris-jacq-bonnier-et-layens</t>
  </si>
  <si>
    <t>http://floracatalana.net/orchis-maculata-l-</t>
  </si>
  <si>
    <t>http://floracatalana.net/orchis-maculata-l-subsp-elodes-griseb-o-bolos-et-vigo</t>
  </si>
  <si>
    <t>http://floracatalana.net/orchis-maculata-l-subsp-maculata</t>
  </si>
  <si>
    <t>http://floracatalana.net/orchis-maculata-l-subsp-meyeri-rchb-o-bolos-et-vigo</t>
  </si>
  <si>
    <t>http://floracatalana.net/orchis-majalis-rchb-</t>
  </si>
  <si>
    <t>http://floracatalana.net/orchis-mascula-l-l-</t>
  </si>
  <si>
    <t>http://floracatalana.net/orchis-mascula-l-l-subsp-hispanica-a-et-c-nieschalk-soo</t>
  </si>
  <si>
    <t>http://floracatalana.net/orchis-mascula-l-l-subsp-mascula</t>
  </si>
  <si>
    <t>http://floracatalana.net/orchis-mascula-l-l-subsp-olbiensis-reuter-ex-barla-asch-et-graebn-</t>
  </si>
  <si>
    <t>http://floracatalana.net/orchis-militaris-l-</t>
  </si>
  <si>
    <t>http://floracatalana.net/orchis-morio-l-</t>
  </si>
  <si>
    <t>http://floracatalana.net/orchis-morio-l-subsp-champagneuxii-barn-camus</t>
  </si>
  <si>
    <t>http://floracatalana.net/orchis-morio-l-subsp-morio</t>
  </si>
  <si>
    <t>http://floracatalana.net/orchis-morio-l-subsp-picta-loisel-arcang-</t>
  </si>
  <si>
    <t>http://floracatalana.net/orchis-pallens-l-</t>
  </si>
  <si>
    <t>http://floracatalana.net/orchis-papilionacea-l-subsp-grandiflora-boiss-malag-</t>
  </si>
  <si>
    <t>http://floracatalana.net/orchis-provincialis-balb-subsp-provincialis</t>
  </si>
  <si>
    <t>http://floracatalana.net/orchis-purpurea-huds-</t>
  </si>
  <si>
    <t>http://floracatalana.net/orchis-sambucina-l-</t>
  </si>
  <si>
    <t>http://www.floracatalana.net/plants/orchis-sambucina-l-subsp-insularis-sommier-p-fourn</t>
  </si>
  <si>
    <t>http://floracatalana.net/orchis-sambucina-l-subsp-sambucina</t>
  </si>
  <si>
    <t>http://floracatalana.net/orchis-simia-lam-</t>
  </si>
  <si>
    <t>http://floracatalana.net/orchis-tridentata-scop-</t>
  </si>
  <si>
    <t>http://floracatalana.net/orchis-tridentata-scop-subsp-conica-willd-o-bolos-et-vigo</t>
  </si>
  <si>
    <t>http://floracatalana.net/orchis-tridentata-scop-subsp-lactea-poiret-rouy</t>
  </si>
  <si>
    <t>http://floracatalana.net/orchis-tridentata-scop-subsp-tridentata</t>
  </si>
  <si>
    <t>http://floracatalana.net/orchis-ustulata-l-</t>
  </si>
  <si>
    <t>http://floracatalana.net/oreochloa-disticha-wulfen-link-subsp-blanka-deyl-kupfer</t>
  </si>
  <si>
    <t>http://floracatalana.net/origanum-majorana-l-</t>
  </si>
  <si>
    <t>http://floracatalana.net/origanum-vulgare-l-</t>
  </si>
  <si>
    <t>http://floracatalana.net/orlaya-daucoides-l-greut-</t>
  </si>
  <si>
    <t>http://floracatalana.net/orlaya-grandiflora-l-hoffm-</t>
  </si>
  <si>
    <t>http://floracatalana.net/ornithogalum-arabicum-l-</t>
  </si>
  <si>
    <t>http://floracatalana.net/ornithogalum-narbonense-l-</t>
  </si>
  <si>
    <t>http://floracatalana.net/ornithogalum-ortophyllum-ten-subsp-monticolum-jord-et-fourr-o-bolos-vigo-masalles-et-ninot</t>
  </si>
  <si>
    <t>http://floracatalana.net/ornithogalum-pyrenaicum-l-</t>
  </si>
  <si>
    <t>http://floracatalana.net/ornithogalum-umbellatum-l-</t>
  </si>
  <si>
    <t>http://floracatalana.net/ornithopus-compressus-l-</t>
  </si>
  <si>
    <t>http://floracatalana.net/ornithopus-perpusillus-l-</t>
  </si>
  <si>
    <t>http://floracatalana.net/ornithopus-pinnatus-mill-druce</t>
  </si>
  <si>
    <t>http://floracatalana.net/ornithopus-sativus-brot-</t>
  </si>
  <si>
    <t>http://floracatalana.net/orobanche-alba-stephan-ex-willd-</t>
  </si>
  <si>
    <t>http://floracatalana.net/orobanche-amethystea-thuill-subsp-amethystea</t>
  </si>
  <si>
    <t>http://floracatalana.net/orobanche-arenaria-borkh-</t>
  </si>
  <si>
    <t>http://floracatalana.net/orobanche-artemisiae-campestris-gaudin</t>
  </si>
  <si>
    <t>http://floracatalana.net/orobanche-artemisiae-campestris-gaudin-subsp-artemisiae-campestris</t>
  </si>
  <si>
    <t>http://floracatalana.net/orobanche-artemisiae-campestris-gaudin-subsp-calendulae-pomel-o-bolos-vigo-masalles-et-ninot</t>
  </si>
  <si>
    <t>http://floracatalana.net/orobanche-artemisiae-campestris-gaudin-subsp-picridis-koch-o-bolos-vigo-masalles-et-ninot</t>
  </si>
  <si>
    <t>http://floracatalana.net/orobanche-caryophyllacea-sm-</t>
  </si>
  <si>
    <t>http://floracatalana.net/orobanche-cernua-loefl-</t>
  </si>
  <si>
    <t>http://floracatalana.net/orobanche-crenata-forssk-</t>
  </si>
  <si>
    <t>http://floracatalana.net/orobanche-crinita-viv-</t>
  </si>
  <si>
    <t>http://floracatalana.net/orobanche-elatior-sutton-subsp-icterica-pau-a-pujadas</t>
  </si>
  <si>
    <t>http://floracatalana.net/orobanche-gracilis-sm-</t>
  </si>
  <si>
    <t>http://floracatalana.net/orobanche-hederae-duby</t>
  </si>
  <si>
    <t>http://floracatalana.net/orobanche-latisquama-f-w-schultz-batt-</t>
  </si>
  <si>
    <t>http://floracatalana.net/orobanche-lavandulacea-rchb-</t>
  </si>
  <si>
    <t>http://floracatalana.net/orobanche-minor-sm-in-sowerby</t>
  </si>
  <si>
    <t>http://floracatalana.net/orobanche-purpurea-jacq-</t>
  </si>
  <si>
    <t>http://floracatalana.net/orobanche-ramosa-l-</t>
  </si>
  <si>
    <t>http://floracatalana.net/orobanche-ramosa-l-subsp-mutelii-f-w-schultz-cout-</t>
  </si>
  <si>
    <t>http://floracatalana.net/orobanche-ramosa-l-subsp-nana-reut-cout-</t>
  </si>
  <si>
    <t>http://floracatalana.net/orobanche-ramosa-l-subsp-ramosa</t>
  </si>
  <si>
    <t>http://floracatalana.net/orobanche-rapum-genistae-thuill-</t>
  </si>
  <si>
    <t>http://floracatalana.net/orobanche-reticulata-wallr-</t>
  </si>
  <si>
    <t>http://floracatalana.net/orobanche-teucrii-holandre</t>
  </si>
  <si>
    <t>http://floracatalana.net/oryza-sativa-l-</t>
  </si>
  <si>
    <t>http://floracatalana.net/oryzopsis-coerulescens-desf-hackel</t>
  </si>
  <si>
    <t>http://floracatalana.net/oryzopsis-miliacea-l-asch-et-graebn-</t>
  </si>
  <si>
    <t>http://floracatalana.net/oryzopsis-miliacea-l-asch-et-graebn-subsp-miliacea</t>
  </si>
  <si>
    <t>http://floracatalana.net/oryzopsis-miliacea-l-asch-et-graebn-subsp-thomasii-duby-k-richt-</t>
  </si>
  <si>
    <t>http://floracatalana.net/oryzopsis-paradoxa-l-nutt-</t>
  </si>
  <si>
    <t>http://floracatalana.net/osmunda-regalis-l-</t>
  </si>
  <si>
    <t>http://floracatalana.net/osyris-alba-l-</t>
  </si>
  <si>
    <t>http://floracatalana.net/otanthus-maritimus-l-hoffmanns-et-link</t>
  </si>
  <si>
    <t>http://floracatalana.net/oxalis-acetosella-l-</t>
  </si>
  <si>
    <t>http://floracatalana.net/oxalis-articulata-savigny-in-lam-</t>
  </si>
  <si>
    <t>http://floracatalana.net/oxalis-bowiei-lindl-</t>
  </si>
  <si>
    <t>http://floracatalana.net/oxalis-corniculata-l-</t>
  </si>
  <si>
    <t>http://floracatalana.net/oxalis-corniculata-l-subsp-corniculata</t>
  </si>
  <si>
    <t>http://floracatalana.net/oxalis-corniculata-l-subsp-stricta-l-briq-</t>
  </si>
  <si>
    <t>http://floracatalana.net/oxalis-debilis-humb-bonpl-et-kunth-subsp-corymbosa-dc-o-bolos-et-vigo</t>
  </si>
  <si>
    <t>http://floracatalana.net/oxalis-latifolia-kunth-in-humb-bonpl-et-kunth</t>
  </si>
  <si>
    <t>http://floracatalana.net/oxalis-pes-caprae-l-</t>
  </si>
  <si>
    <t>http://floracatalana.net/oxyria-digyna-l-hill</t>
  </si>
  <si>
    <t>http://floracatalana.net/oxytropis-campestris-l-dc-</t>
  </si>
  <si>
    <t>http://floracatalana.net/oxytropis-campestris-l-dc-subsp-campestris</t>
  </si>
  <si>
    <t>http://floracatalana.net/oxytropis-halleri-bunge-ex-koch-subsp-halleri</t>
  </si>
  <si>
    <t>http://floracatalana.net/oxytropis-neglecta-ten-</t>
  </si>
  <si>
    <t>http://floracatalana.net/oxytropis-neglecta-ten-subsp-occidentalis-asch-et-graebn-o-bolos-vigo-masalles-et-ninot</t>
  </si>
  <si>
    <t>http://floracatalana.net/oxytropis-neglecta-ten-subsp-pyrenaica-godr-et-gren-o-bolos-vigo-masalles-et-ninot</t>
  </si>
  <si>
    <t>http://floracatalana.net/paeonia-officinalis-l-subsp-microcarpa-boiss-et-reut-nyman</t>
  </si>
  <si>
    <t>http://floracatalana.net/paliurus-spina-christi-mill-</t>
  </si>
  <si>
    <t>http://floracatalana.net/pallenis-spinosa-l-cass-subsp-spinosa</t>
  </si>
  <si>
    <t>http://floracatalana.net/pancratium-maritimum-l-</t>
  </si>
  <si>
    <t>http://floracatalana.net/panicum-capillare-l-</t>
  </si>
  <si>
    <t>http://floracatalana.net/panicum-dichotomiflorum-michx-</t>
  </si>
  <si>
    <t>http://floracatalana.net/panicum-miliaceum-l-</t>
  </si>
  <si>
    <t>http://floracatalana.net/panicum-repens-l-</t>
  </si>
  <si>
    <t>http://floracatalana.net/papaver-alpinum-l-</t>
  </si>
  <si>
    <t>http://floracatalana.net/papaver-alpinum-l-subsp-rhaeticum-leresche-markgr-</t>
  </si>
  <si>
    <t>http://floracatalana.net/papaver-alpinum-l-subsp-suaveolens-p-fourn-o-bolos-et-vigo</t>
  </si>
  <si>
    <t>http://floracatalana.net/papaver-argemone-l-</t>
  </si>
  <si>
    <t>http://floracatalana.net/papaver-dubium-l-</t>
  </si>
  <si>
    <t>http://floracatalana.net/papaver-dubium-l-subsp-dubium</t>
  </si>
  <si>
    <t>http://floracatalana.net/papaver-dubium-l-subsp-lecoqii-lamotte-syme</t>
  </si>
  <si>
    <t>http://floracatalana.net/papaver-hybridum-l-</t>
  </si>
  <si>
    <t>http://floracatalana.net/papaver-rhoeas-l-</t>
  </si>
  <si>
    <t>http://floracatalana.net/papaver-somniferum-l-</t>
  </si>
  <si>
    <t>http://floracatalana.net/papaver-somniferum-l-subsp-setigerum-dc-arcang-</t>
  </si>
  <si>
    <t>http://floracatalana.net/papaver-somniferum-l-subsp-somniferum</t>
  </si>
  <si>
    <t>http://floracatalana.net/paradisea-liliastrum-l-bertol-</t>
  </si>
  <si>
    <t>http://floracatalana.net/parapholis-filiformis-roth-c-e-hubbard</t>
  </si>
  <si>
    <t>http://floracatalana.net/parapholis-incurva-l-c-e-hubbard</t>
  </si>
  <si>
    <t>http://floracatalana.net/parapholis-strigosa-dumort-c-e-hubbard</t>
  </si>
  <si>
    <t>http://floracatalana.net/parentucellia-latifolia-l-caruel-in-parl-</t>
  </si>
  <si>
    <t>http://floracatalana.net/parentucellia-viscosa-l-caruel</t>
  </si>
  <si>
    <t>http://floracatalana.net/parietaria-lusitanica-l-subsp-lusitanica</t>
  </si>
  <si>
    <t>http://floracatalana.net/parietaria-officinalis-l-subsp-judaica-l-beg-</t>
  </si>
  <si>
    <t>http://floracatalana.net/paris-quadrifolia-l-</t>
  </si>
  <si>
    <t>http://floracatalana.net/parkinsonia-aculeata-l-</t>
  </si>
  <si>
    <t>http://floracatalana.net/parnassia-palustris-l-subsp-palustris</t>
  </si>
  <si>
    <t>http://floracatalana.net/paronychia-argentea-lam-</t>
  </si>
  <si>
    <t>http://floracatalana.net/paronychia-capitata-l-lam-subsp-capitata</t>
  </si>
  <si>
    <t>http://floracatalana.net/paronychia-cymosa-l-dc-</t>
  </si>
  <si>
    <t>http://floracatalana.net/paronychia-echinulata-chater</t>
  </si>
  <si>
    <t>http://floracatalana.net/paronychia-kapela-hacq-kerner</t>
  </si>
  <si>
    <t>http://floracatalana.net/paronychia-kapela-hacq-kerner-subsp-kapela</t>
  </si>
  <si>
    <t>http://floracatalana.net/paronychia-kapela-hacq-kerner-subsp-serpyllifolia-chaix-graebner</t>
  </si>
  <si>
    <t>http://floracatalana.net/paronychia-polygonifolia-vill-dc-in-lam-et-dc-</t>
  </si>
  <si>
    <t>http://floracatalana.net/parthenocissus-inserta-a-kern-fritsch</t>
  </si>
  <si>
    <t>http://floracatalana.net/parthenocissus-quinquefolia-l-planchon</t>
  </si>
  <si>
    <t>http://floracatalana.net/parthenocissus-tricuspidata-siebold-et-zucc-planchon-in-a-et-c-dc-</t>
  </si>
  <si>
    <t>http://floracatalana.net/paspalum-dilatatum-poiret-in-lam-</t>
  </si>
  <si>
    <t>http://floracatalana.net/paspalum-distichum-l-</t>
  </si>
  <si>
    <t>http://floracatalana.net/paspalum-saurae-parodi-parodi</t>
  </si>
  <si>
    <t>http://floracatalana.net/paspalum-vaginatum-sw-</t>
  </si>
  <si>
    <t>http://floracatalana.net/passiflora-caerulea-l-</t>
  </si>
  <si>
    <t>http://floracatalana.net/pastinaca-sativa-l-</t>
  </si>
  <si>
    <t>http://floracatalana.net/pastinaca-sativa-l-subsp-sativa</t>
  </si>
  <si>
    <t>http://floracatalana.net/pastinaca-sativa-l-subsp-sylvestris-mill-rouy-et-e-g-camus</t>
  </si>
  <si>
    <t>http://floracatalana.net/pedicularis-comosa-l-</t>
  </si>
  <si>
    <t>http://floracatalana.net/pedicularis-comosa-l-subsp-asparagoides-lapeyr-p-fourn-</t>
  </si>
  <si>
    <t>http://floracatalana.net/pedicularis-comosa-l-subsp-comosa</t>
  </si>
  <si>
    <t>http://floracatalana.net/pedicularis-foliosa-l-</t>
  </si>
  <si>
    <t>http://floracatalana.net/pedicularis-pyrenaica-gay</t>
  </si>
  <si>
    <t>http://floracatalana.net/pedicularis-pyrenaica-gay-subsp-lasiocalyx-gren-et-godr-o-bolos-et-vigo</t>
  </si>
  <si>
    <t>http://floracatalana.net/pedicularis-pyrenaica-gay-subsp-pyrenaica</t>
  </si>
  <si>
    <t>http://floracatalana.net/pedicularis-sylvatica-l-subsp-sylvatica</t>
  </si>
  <si>
    <t>http://floracatalana.net/pedicularis-verticillata-l-</t>
  </si>
  <si>
    <t>http://floracatalana.net/pellaea-calomelanos-sw-link</t>
  </si>
  <si>
    <t>http://floracatalana.net/pennisetum-clandestinum-chiov-</t>
  </si>
  <si>
    <t>http://floracatalana.net/pennisetum-setaceum-forssk-chiov-</t>
  </si>
  <si>
    <t>http://floracatalana.net/pennisetum-villosum-r-br-ex-fresen</t>
  </si>
  <si>
    <t>http://floracatalana.net/peplis-portula-l-</t>
  </si>
  <si>
    <t>http://floracatalana.net/petasites-paradoxus-retz-baumg-</t>
  </si>
  <si>
    <t>http://floracatalana.net/petasites-pyrenaicus-l-g-lopez</t>
  </si>
  <si>
    <t>http://floracatalana.net/petrocallis-pyrenaica-l-r-br-in-aiton</t>
  </si>
  <si>
    <t>http://floracatalana.net/petrorhagia-prolifera-l-p-w-ball-et-heywood</t>
  </si>
  <si>
    <t>http://floracatalana.net/petrorhagia-prolifera-l-p-w-ball-et-heywood-subsp-nanteuilii-burnat-o-bolos-et-vigo</t>
  </si>
  <si>
    <t>http://floracatalana.net/petrorhagia-prolifera-l-p-w-ball-et-heywood-subsp-prolifera</t>
  </si>
  <si>
    <t>http://floracatalana.net/petroselinum-crispum-mill-hill</t>
  </si>
  <si>
    <t>http://floracatalana.net/petroselinum-segetum-l-koch</t>
  </si>
  <si>
    <t>http://floracatalana.net/peucedanum-alsaticum-l-subsp-venetum-spreng-rouy-et-e-g-camus</t>
  </si>
  <si>
    <t>http://floracatalana.net/peucedanum-cervaria-l-lapeyr-</t>
  </si>
  <si>
    <t>http://floracatalana.net/peucedanum-hispanicum-boiss-endl-</t>
  </si>
  <si>
    <t>http://floracatalana.net/peucedanum-officinale-l-subsp-stenocarpum-boiss-et-reut-font-quer</t>
  </si>
  <si>
    <t>http://floracatalana.net/peucedanum-oreoselinum-l-moench</t>
  </si>
  <si>
    <t>http://floracatalana.net/peucedanum-ostruthium-l-koch</t>
  </si>
  <si>
    <t>http://floracatalana.net/peucedanum-schottii-besser-ex-dc-</t>
  </si>
  <si>
    <t>http://floracatalana.net/phacelia-tanacetifolia-bentham</t>
  </si>
  <si>
    <t>http://floracatalana.net/phagnalon-rupestre-l-dc-subsp-rupestre</t>
  </si>
  <si>
    <t>http://floracatalana.net/phagnalon-saxatile-l-cass-</t>
  </si>
  <si>
    <t>http://floracatalana.net/phagnalon-sordidum-l-rchb-</t>
  </si>
  <si>
    <t>http://floracatalana.net/phalaris-aquatica-l-</t>
  </si>
  <si>
    <t>http://floracatalana.net/phalaris-arundinacea-l-</t>
  </si>
  <si>
    <t>http://floracatalana.net/phalaris-canariensis-l-</t>
  </si>
  <si>
    <t>http://floracatalana.net/phalaris-canariensis-l-subsp-brachystachys-link-in-schrad-posp-</t>
  </si>
  <si>
    <t>http://floracatalana.net/phalaris-canariensis-l-subsp-canariensis</t>
  </si>
  <si>
    <t>http://floracatalana.net/phalaris-minor-retz-</t>
  </si>
  <si>
    <t>http://floracatalana.net/phalaris-paradoxa-l-</t>
  </si>
  <si>
    <t>http://floracatalana.net/phaseolus-coccineus-l-</t>
  </si>
  <si>
    <t>http://floracatalana.net/phaseolus-vulgaris-l-</t>
  </si>
  <si>
    <t>http://floracatalana.net/philadelphus-coronarius-l-</t>
  </si>
  <si>
    <t>http://floracatalana.net/phillyrea-angustifolia-l-</t>
  </si>
  <si>
    <t>http://floracatalana.net/phillyrea-latifolia-l-</t>
  </si>
  <si>
    <t>http://floracatalana.net/phillyrea-latifolia-l-subsp-latifolia</t>
  </si>
  <si>
    <t>http://floracatalana.net/phillyrea-latifolia-l-subsp-media-l-p-fourn-</t>
  </si>
  <si>
    <t>http://floracatalana.net/phleum-alpinum-l-</t>
  </si>
  <si>
    <t>http://floracatalana.net/phleum-alpinum-l-subsp-alpinum</t>
  </si>
  <si>
    <t>http://floracatalana.net/phleum-alpinum-l-subsp-rhaeticum-humphries</t>
  </si>
  <si>
    <t>http://floracatalana.net/phleum-arenarium-l-</t>
  </si>
  <si>
    <t>http://floracatalana.net/phleum-paniculatum-huds-</t>
  </si>
  <si>
    <t>http://floracatalana.net/phleum-phleoides-l-karsten</t>
  </si>
  <si>
    <t>http://floracatalana.net/phleum-pratense-l-</t>
  </si>
  <si>
    <t>http://floracatalana.net/phleum-pratense-l-subsp-pratense</t>
  </si>
  <si>
    <t>http://floracatalana.net/phleum-pratense-l-subsp-serotinum-jordan-berher</t>
  </si>
  <si>
    <t>http://floracatalana.net/phlomis-fruticosa-l-</t>
  </si>
  <si>
    <t>http://floracatalana.net/phlomis-herba-venti-l-</t>
  </si>
  <si>
    <t>http://floracatalana.net/phlomis-lychnitis-l-</t>
  </si>
  <si>
    <t>http://www.floracatalana.net/plants/phlomis-purpurea-l-subsp-purpurea/edit</t>
  </si>
  <si>
    <t>http://floracatalana.net/phoenix-canariensis-chabaud</t>
  </si>
  <si>
    <t>http://floracatalana.net/phragmites-australis-cav-trin-</t>
  </si>
  <si>
    <t>http://floracatalana.net/phragmites-australis-cav-trin-subsp-australis</t>
  </si>
  <si>
    <t>http://floracatalana.net/phragmites-australis-cav-trin-subsp-chrysanthus-mabille-kerguelen</t>
  </si>
  <si>
    <t>http://www.floracatalana.net/phyllitis-sagittata-dc-guinea-et-heywood</t>
  </si>
  <si>
    <t>http://floracatalana.net/phyllitis-scolopendrium-l-newman</t>
  </si>
  <si>
    <t>http://floracatalana.net/physalis-alkekengi-l-</t>
  </si>
  <si>
    <t>http://floracatalana.net/physalis-peruviana-l-</t>
  </si>
  <si>
    <t>http://floracatalana.net/phyteuma-charmelii-vill-</t>
  </si>
  <si>
    <t>http://floracatalana.net/phyteuma-globulariifolium-sternb-et-hoppe</t>
  </si>
  <si>
    <t>http://floracatalana.net/phyteuma-globulariifolium-sternb-et-hoppe-subsp-pedemontanum-r-schulz-becherer</t>
  </si>
  <si>
    <t>http://floracatalana.net/phyteuma-hemisphaericum-l-</t>
  </si>
  <si>
    <t>http://floracatalana.net/phyteuma-orbiculare-l-</t>
  </si>
  <si>
    <t>http://floracatalana.net/phyteuma-orbiculare-l-subsp-anglicum-r-schulz-p-fourn-</t>
  </si>
  <si>
    <t>http://floracatalana.net/phyteuma-orbiculare-l-subsp-ibericum-r-schulz-p-fourn-</t>
  </si>
  <si>
    <t>http://floracatalana.net/phyteuma-spicatum-l-</t>
  </si>
  <si>
    <t>http://floracatalana.net/phytolacca-americana-l-</t>
  </si>
  <si>
    <t>http://floracatalana.net/phytolacca-dioica-l-</t>
  </si>
  <si>
    <t>http://floracatalana.net/picea-abies-l-karsten-subsp-abies</t>
  </si>
  <si>
    <t>http://floracatalana.net/picris-echioides-l-</t>
  </si>
  <si>
    <t>http://floracatalana.net/picris-hieracioides-l-</t>
  </si>
  <si>
    <t>http://floracatalana.net/picris-hieracioides-l-subsp-hieracioides</t>
  </si>
  <si>
    <t>http://floracatalana.net/picris-hieracioides-l-subsp-spinulosa-bertol-ex-guss-arcang-</t>
  </si>
  <si>
    <t>http://floracatalana.net/picris-hieracioides-l-subsp-villarsii-jord-nyman</t>
  </si>
  <si>
    <t>http://www.floracatalana.net/plants/picris-hispanica-willd-p-d-sell</t>
  </si>
  <si>
    <t>http://floracatalana.net/pilularia-globulifera-l-</t>
  </si>
  <si>
    <t>http://floracatalana.net/pimpinella-anisum-l-</t>
  </si>
  <si>
    <t>http://floracatalana.net/pimpinella-major-l-huds-</t>
  </si>
  <si>
    <t>http://floracatalana.net/pimpinella-peregrina-l-</t>
  </si>
  <si>
    <t>http://floracatalana.net/pimpinella-saxifraga-l-</t>
  </si>
  <si>
    <t>http://floracatalana.net/pimpinella-tragium-vill-</t>
  </si>
  <si>
    <t>http://www.floracatalana.net/plants/pinguicula-grandiflora-lam-subsp-dertosensis-canig-o-bolos-et-vigo</t>
  </si>
  <si>
    <t>http://floracatalana.net/pinguicula-grandiflora-lam-subsp-grandiflora</t>
  </si>
  <si>
    <t>http://floracatalana.net/pinguicula-vulgaris-l-</t>
  </si>
  <si>
    <t>http://floracatalana.net/pinus-canariensis-sweet-ex-spreng-</t>
  </si>
  <si>
    <t>http://floracatalana.net/pinus-halepensis-mill-x</t>
  </si>
  <si>
    <t>http://floracatalana.net/pinus-mugo-turra-subsp-uncinata-ramond-ex-dc-in-lam-et-dc-domin</t>
  </si>
  <si>
    <t>http://floracatalana.net/pinus-nigra-arnold</t>
  </si>
  <si>
    <t>http://floracatalana.net/pinus-nigra-arnold-subsp-nigra</t>
  </si>
  <si>
    <t>http://floracatalana.net/pinus-nigra-arnold-subsp-salzmannii-dunal-franco</t>
  </si>
  <si>
    <t>http://floracatalana.net/pinus-pinaster-aiton</t>
  </si>
  <si>
    <t>http://floracatalana.net/pinus-pinea-l-</t>
  </si>
  <si>
    <t>http://floracatalana.net/pinus-radiata-d-don</t>
  </si>
  <si>
    <t>http://floracatalana.net/pinus-strobus-l-</t>
  </si>
  <si>
    <t>http://floracatalana.net/pinus-sylvestris-l-</t>
  </si>
  <si>
    <t>http://floracatalana.net/pistacia-lentiscus-l-</t>
  </si>
  <si>
    <t>http://floracatalana.net/pistacia-terebinthus-l-</t>
  </si>
  <si>
    <t>http://www.floracatalana.net/pistacia-xsaportae-burnat</t>
  </si>
  <si>
    <t>http://floracatalana.net/pisum-sativum-l-</t>
  </si>
  <si>
    <t>http://floracatalana.net/pisum-sativum-l-subsp-elatius-m-bieb-asch-et-graebn-</t>
  </si>
  <si>
    <t>http://floracatalana.net/pisum-sativum-l-subsp-sativum</t>
  </si>
  <si>
    <t>http://floracatalana.net/pittosporum-tobira-thunb-aiton</t>
  </si>
  <si>
    <t>http://floracatalana.net/plantago-afra-l-</t>
  </si>
  <si>
    <t>http://floracatalana.net/plantago-albicans-l-</t>
  </si>
  <si>
    <t>http://floracatalana.net/plantago-argentea-chaix</t>
  </si>
  <si>
    <t>http://floracatalana.net/plantago-bellardii-all-subsp-bellardii</t>
  </si>
  <si>
    <t>http://floracatalana.net/plantago-cornuti-gouan</t>
  </si>
  <si>
    <t>http://floracatalana.net/plantago-coronopus-l-subsp-coronopus</t>
  </si>
  <si>
    <t>http://floracatalana.net/plantago-crassifolia-forssk-</t>
  </si>
  <si>
    <t>http://floracatalana.net/plantago-lagopus-l-</t>
  </si>
  <si>
    <t>http://floracatalana.net/plantago-lanceolata-l-</t>
  </si>
  <si>
    <t>http://floracatalana.net/plantago-loeflingii-l-subsp-loeflingii</t>
  </si>
  <si>
    <t>http://floracatalana.net/plantago-major-l-</t>
  </si>
  <si>
    <t>http://floracatalana.net/plantago-major-l-subsp-intermedia-gilib-lange</t>
  </si>
  <si>
    <t>http://floracatalana.net/plantago-major-l-subsp-major</t>
  </si>
  <si>
    <t>http://floracatalana.net/plantago-maritima-l-</t>
  </si>
  <si>
    <t>http://floracatalana.net/plantago-maritima-l-subsp-alpina-l-o-bolos-et-vigo</t>
  </si>
  <si>
    <t>http://floracatalana.net/plantago-maritima-l-subsp-serpentina-all-arcang-</t>
  </si>
  <si>
    <t>http://floracatalana.net/plantago-media-l-</t>
  </si>
  <si>
    <t>http://floracatalana.net/plantago-monosperma-pourr-</t>
  </si>
  <si>
    <t>http://floracatalana.net/plantago-scabra-moench</t>
  </si>
  <si>
    <t>http://floracatalana.net/plantago-sempervirens-crantz</t>
  </si>
  <si>
    <t>http://floracatalana.net/plantago-sempervirens-crantz-subsp-sempervirens</t>
  </si>
  <si>
    <t>http://floracatalana.net/plantago-subulata-l-</t>
  </si>
  <si>
    <t>http://floracatalana.net/plantago-subulata-l-subsp-holosteum-scop-o-bolos-et-vigo</t>
  </si>
  <si>
    <t>http://floracatalana.net/plantago-subulata-l-subsp-radicata-hoffmanns-et-link-o-bolos-et-vigo</t>
  </si>
  <si>
    <t>http://floracatalana.net/plantago-subulata-l-subsp-subulata</t>
  </si>
  <si>
    <t>http://floracatalana.net/platanthera-bifolia-l-rich-</t>
  </si>
  <si>
    <t>http://floracatalana.net/platanthera-chlorantha-custer-rchb-subsp-chlorantha</t>
  </si>
  <si>
    <t>http://floracatalana.net/platanus-orientalis-l-var-acerifolia-dryand</t>
  </si>
  <si>
    <t>http://floracatalana.net/platycapnos-spicata-l-bernh-subsp-spicata</t>
  </si>
  <si>
    <t>http://floracatalana.net/plumbago-auriculata-lam-</t>
  </si>
  <si>
    <t>http://floracatalana.net/plumbago-europaea-l-</t>
  </si>
  <si>
    <t>http://floracatalana.net/poa-alpina-l-</t>
  </si>
  <si>
    <t>http://floracatalana.net/poa-alpina-l-subsp-alpina</t>
  </si>
  <si>
    <t>http://floracatalana.net/poa-alpina-l-subsp-brevifolia-gaudin-nyar-</t>
  </si>
  <si>
    <t>http://floracatalana.net/poa-annua-l-</t>
  </si>
  <si>
    <t>http://floracatalana.net/poa-annua-l-subsp-annua</t>
  </si>
  <si>
    <t>http://floracatalana.net/poa-annua-l-subsp-exilis-tommasini-asch-et-graebn-</t>
  </si>
  <si>
    <t>http://floracatalana.net/poa-annua-l-subsp-supina-schrad-link</t>
  </si>
  <si>
    <t>http://floracatalana.net/poa-bulbosa-l-</t>
  </si>
  <si>
    <t>http://floracatalana.net/poa-cenisia-all-subsp-sardoa-em-schmid</t>
  </si>
  <si>
    <t>http://floracatalana.net/poa-chaixii-vill-in-l-</t>
  </si>
  <si>
    <t>http://floracatalana.net/poa-compressa-l-</t>
  </si>
  <si>
    <t>http://floracatalana.net/poa-glauca-vahl</t>
  </si>
  <si>
    <t>http://floracatalana.net/poa-laxa-haenke</t>
  </si>
  <si>
    <t>http://floracatalana.net/poa-minor-gaudin</t>
  </si>
  <si>
    <t>http://floracatalana.net/poa-nemoralis-l-</t>
  </si>
  <si>
    <t>http://floracatalana.net/poa-nemoralis-l-subsp-glauca-rouy-gaudin</t>
  </si>
  <si>
    <t>http://floracatalana.net/poa-nemoralis-l-subsp-nemoralis</t>
  </si>
  <si>
    <t>http://floracatalana.net/poa-pratensis-l-</t>
  </si>
  <si>
    <t>http://floracatalana.net/poa-pratensis-l-subsp-angustifolia-l-gaudin</t>
  </si>
  <si>
    <t>http://floracatalana.net/poa-pratensis-l-subsp-pratensis</t>
  </si>
  <si>
    <t>http://floracatalana.net/poa-trivialis-l-</t>
  </si>
  <si>
    <t>http://floracatalana.net/poa-trivialis-l-subsp-trivialis</t>
  </si>
  <si>
    <t>http://floracatalana.net/podranea-ricasoliana-tanfani-sprague</t>
  </si>
  <si>
    <t>http://floracatalana.net/polycarpon-polycarpoides-biv-jahand-et-maire-subsp-catalaunicum-o-bolos-et-vigo</t>
  </si>
  <si>
    <t>http://floracatalana.net/polycarpon-tetraphyllum-l-l-</t>
  </si>
  <si>
    <t>http://floracatalana.net/polycarpon-tetraphyllum-l-l-subsp-alsinifolium-viv-ball</t>
  </si>
  <si>
    <t>http://floracatalana.net/polycarpon-tetraphyllum-l-l-subsp-diphyllum-cav-o-bolos-et-font-quer</t>
  </si>
  <si>
    <t>http://floracatalana.net/polycarpon-tetraphyllum-l-l-subsp-tetraphyllum</t>
  </si>
  <si>
    <t>http://floracatalana.net/polycnemum-arvense-l-</t>
  </si>
  <si>
    <t>http://floracatalana.net/polycnemum-arvense-l-subsp-arvense</t>
  </si>
  <si>
    <t>http://floracatalana.net/polycnemum-arvense-l-subsp-majus-a-br-briq-</t>
  </si>
  <si>
    <t>http://floracatalana.net/polygala-alpina-dc-steudel</t>
  </si>
  <si>
    <t>http://floracatalana.net/polygala-calcarea-f-w-schultz</t>
  </si>
  <si>
    <t>http://floracatalana.net/polygala-exilis-dc-</t>
  </si>
  <si>
    <t>http://floracatalana.net/polygala-monspeliaca-l-</t>
  </si>
  <si>
    <t>http://floracatalana.net/polygala-myrtifolia-l-</t>
  </si>
  <si>
    <t>http://floracatalana.net/polygala-rupestris-pourr-subsp-rupestris</t>
  </si>
  <si>
    <t>http://floracatalana.net/polygala-vayredae-costa</t>
  </si>
  <si>
    <t>http://floracatalana.net/polygala-vulgaris-l-</t>
  </si>
  <si>
    <t>http://floracatalana.net/polygala-vulgaris-l-subsp-alpestris-rchb-rouy-et-fouc-</t>
  </si>
  <si>
    <t>http://floracatalana.net/polygala-vulgaris-l-subsp-gerundensis-o-bolos-et-vigo-o-bolos-vigo-masalles-et-ninot</t>
  </si>
  <si>
    <t>http://floracatalana.net/polygala-vulgaris-l-subsp-vulgaris</t>
  </si>
  <si>
    <t>http://floracatalana.net/polygonatum-multiflorum-l-all-</t>
  </si>
  <si>
    <t>http://floracatalana.net/polygonatum-odoratum-mill-druce</t>
  </si>
  <si>
    <t>http://floracatalana.net/polygonatum-verticillatum-l-all-</t>
  </si>
  <si>
    <t>http://floracatalana.net/polygonum-alpinum-all-</t>
  </si>
  <si>
    <t>http://floracatalana.net/polygonum-amphibium-l-</t>
  </si>
  <si>
    <t>http://floracatalana.net/polygonum-aubertii-l-henry</t>
  </si>
  <si>
    <t>http://floracatalana.net/polygonum-aviculare-l-</t>
  </si>
  <si>
    <t>http://floracatalana.net/polygonum-aviculare-l-subsp-aviculare</t>
  </si>
  <si>
    <t>http://floracatalana.net/polygonum-aviculare-l-subsp-bellardii-all-o-bolos-et-vigo</t>
  </si>
  <si>
    <t>http://floracatalana.net/polygonum-aviculare-l-subsp-microspermum-jord-ex-boreau-berher</t>
  </si>
  <si>
    <t>http://floracatalana.net/polygonum-aviculare-l-subsp-pulchellum-loisel-o-bolos-et-vigo</t>
  </si>
  <si>
    <t>http://floracatalana.net/polygonum-aviculare-l-subsp-robertii-loisel-o-bolos-et-vigo</t>
  </si>
  <si>
    <t>http://floracatalana.net/polygonum-aviculare-l-subsp-rurivagum-jord-ex-boreau-berher</t>
  </si>
  <si>
    <t>http://floracatalana.net/polygonum-bistorta-l-</t>
  </si>
  <si>
    <t>http://floracatalana.net/polygonum-convolvulus-l-</t>
  </si>
  <si>
    <t>http://floracatalana.net/polygonum-dumetorum-l-</t>
  </si>
  <si>
    <t>http://floracatalana.net/polygonum-hydropiper-l-</t>
  </si>
  <si>
    <t>http://floracatalana.net/polygonum-lapathifolium-l-</t>
  </si>
  <si>
    <t>http://floracatalana.net/polygonum-maritimum-l-</t>
  </si>
  <si>
    <t>http://floracatalana.net/polygonum-mite-schrank</t>
  </si>
  <si>
    <t>http://floracatalana.net/polygonum-persicaria-l-</t>
  </si>
  <si>
    <t>http://floracatalana.net/polygonum-romanum-jacq-subsp-gallicum-raffaelli-raffaelli-et-villar</t>
  </si>
  <si>
    <t>http://floracatalana.net/polygonum-salicifolium-brouss-ex-willd-</t>
  </si>
  <si>
    <t>http://floracatalana.net/polygonum-viviparum-l-</t>
  </si>
  <si>
    <t>http://floracatalana.net/polypodium-vulgare-l-</t>
  </si>
  <si>
    <t>http://floracatalana.net/polypodium-vulgare-l-subsp-prionodes-asch-rothm-</t>
  </si>
  <si>
    <t>http://floracatalana.net/polypodium-vulgare-l-subsp-serrulatum-arcang-</t>
  </si>
  <si>
    <t>http://floracatalana.net/polypodium-vulgare-l-subsp-vulgare</t>
  </si>
  <si>
    <t>http://floracatalana.net/polypogon-maritimus-willd-</t>
  </si>
  <si>
    <t>http://floracatalana.net/polypogon-maritimus-willd-subsp-maritimus</t>
  </si>
  <si>
    <t>http://floracatalana.net/polypogon-maritimus-willd-subsp-subspathaceus-req-bonnier-et-layens</t>
  </si>
  <si>
    <t>http://floracatalana.net/polypogon-monspeliensis-l-desf-</t>
  </si>
  <si>
    <t>http://floracatalana.net/polypogon-viridis-gouan-breistr-</t>
  </si>
  <si>
    <t>http://floracatalana.net/polystichum-aculeatum-l-roth</t>
  </si>
  <si>
    <t>http://floracatalana.net/polystichum-lonchitis-l-roth</t>
  </si>
  <si>
    <t>http://floracatalana.net/polystichum-setiferum-forssk-woyn-</t>
  </si>
  <si>
    <t>http://floracatalana.net/populus-alba-l-</t>
  </si>
  <si>
    <t>http://floracatalana.net/populus-canescens-aiton-sm-</t>
  </si>
  <si>
    <t>http://floracatalana.net/populus-deltoides-marshall</t>
  </si>
  <si>
    <t>http://floracatalana.net/populus-nigra-l-</t>
  </si>
  <si>
    <t>http://floracatalana.net/populus-tremula-l-</t>
  </si>
  <si>
    <t>http://floracatalana.net/populus-x-canadensis-moench</t>
  </si>
  <si>
    <t>http://floracatalana.net/portulaca-oleracea-l-</t>
  </si>
  <si>
    <t>http://floracatalana.net/posidonia-oceanica-l-delile</t>
  </si>
  <si>
    <t>http://floracatalana.net/potamogeton-berchtoldii-fieber-in-bercht-et-opiz</t>
  </si>
  <si>
    <t>http://floracatalana.net/potamogeton-coloratus-hornem-</t>
  </si>
  <si>
    <t>http://floracatalana.net/potamogeton-crispus-l-</t>
  </si>
  <si>
    <t>http://floracatalana.net/potamogeton-densus-l-</t>
  </si>
  <si>
    <t>http://floracatalana.net/potamogeton-gramineus-l-</t>
  </si>
  <si>
    <t>http://floracatalana.net/potamogeton-lucens-l-</t>
  </si>
  <si>
    <t>http://floracatalana.net/potamogeton-natans-l-</t>
  </si>
  <si>
    <t>http://floracatalana.net/potamogeton-nodosus-poiret-in-lam-</t>
  </si>
  <si>
    <t>http://floracatalana.net/potamogeton-pectinatus-l-</t>
  </si>
  <si>
    <t>http://floracatalana.net/potamogeton-perfoliatus-l-</t>
  </si>
  <si>
    <t>http://floracatalana.net/potamogeton-polygonifolius-pourr-</t>
  </si>
  <si>
    <t>http://floracatalana.net/potamogeton-pusillus-l-</t>
  </si>
  <si>
    <t>http://floracatalana.net/potamogeton-trichoides-cham-et-schltdl-</t>
  </si>
  <si>
    <t>http://floracatalana.net/potentilla-alchimilloides-lapeyr-</t>
  </si>
  <si>
    <t>http://floracatalana.net/potentilla-argentea-l-</t>
  </si>
  <si>
    <t>http://floracatalana.net/potentilla-aurea-l-subsp-aurea</t>
  </si>
  <si>
    <t>http://floracatalana.net/potentilla-brauneana-hoppe</t>
  </si>
  <si>
    <t>http://floracatalana.net/potentilla-caulescens-l-</t>
  </si>
  <si>
    <t>http://floracatalana.net/potentilla-cinerea-chaix-ex-vill-</t>
  </si>
  <si>
    <t>http://floracatalana.net/potentilla-crantzii-crantz-beck-ex-fritsch-subsp-latestipula-br-bl-ex-vives</t>
  </si>
  <si>
    <t>http://floracatalana.net/potentilla-erecta-l-rauschel</t>
  </si>
  <si>
    <t>http://floracatalana.net/potentilla-frigida-vill-</t>
  </si>
  <si>
    <t>http://floracatalana.net/potentilla-fruticosa-l-</t>
  </si>
  <si>
    <t>http://floracatalana.net/potentilla-hirta-l-</t>
  </si>
  <si>
    <t>http://floracatalana.net/potentilla-inclinata-vill-</t>
  </si>
  <si>
    <t>http://floracatalana.net/potentilla-micrantha-ramond-ex-dc-in-lam-et-dc-</t>
  </si>
  <si>
    <t>http://floracatalana.net/potentilla-montana-brot-</t>
  </si>
  <si>
    <t>http://floracatalana.net/potentilla-neumanniana-rchb-</t>
  </si>
  <si>
    <t>http://floracatalana.net/potentilla-nivalis-lapeyr-subsp-nivalis</t>
  </si>
  <si>
    <t>http://floracatalana.net/potentilla-palustris-l-scop-</t>
  </si>
  <si>
    <t>http://floracatalana.net/potentilla-pyrenaica-ramond-ex-dc-in-lam-et-dc-</t>
  </si>
  <si>
    <t>http://floracatalana.net/potentilla-recta-l-</t>
  </si>
  <si>
    <t>http://floracatalana.net/potentilla-reptans-l-</t>
  </si>
  <si>
    <t>http://floracatalana.net/potentilla-rupestris-l-</t>
  </si>
  <si>
    <t>http://floracatalana.net/potentilla-sterilis-l-garcke</t>
  </si>
  <si>
    <t>http://floracatalana.net/prenanthes-purpurea-l-</t>
  </si>
  <si>
    <t>http://floracatalana.net/primula-acaulis-l-l-subsp-acaulis</t>
  </si>
  <si>
    <t>http://floracatalana.net/primula-elatior-l-l-</t>
  </si>
  <si>
    <t>http://floracatalana.net/primula-elatior-l-l-subsp-intricata-godr-et-gren-widmer</t>
  </si>
  <si>
    <t>http://floracatalana.net/primula-hirsuta-all-</t>
  </si>
  <si>
    <t>http://floracatalana.net/primula-integrifolia-l-</t>
  </si>
  <si>
    <t>http://floracatalana.net/primula-latifolia-lapeyr-</t>
  </si>
  <si>
    <t>http://floracatalana.net/primula-veris-l-</t>
  </si>
  <si>
    <t>http://floracatalana.net/primula-veris-l-subsp-columnae-ten-maire-et-petitm-</t>
  </si>
  <si>
    <t>http://floracatalana.net/primula-veris-l-subsp-veris</t>
  </si>
  <si>
    <t>http://floracatalana.net/pritzelago-alpina-l-kuntze-subsp-alpina</t>
  </si>
  <si>
    <t>http://floracatalana.net/prunella-grandiflora-l-scholler</t>
  </si>
  <si>
    <t>http://floracatalana.net/prunella-grandiflora-l-scholler-subsp-grandiflora</t>
  </si>
  <si>
    <t>http://floracatalana.net/prunella-grandiflora-l-scholler-subsp-pyrenaica-gren-et-godr-a-et-o-bolos</t>
  </si>
  <si>
    <t>http://floracatalana.net/prunella-hyssopifolia-l-</t>
  </si>
  <si>
    <t>http://floracatalana.net/prunella-laciniata-l-l-</t>
  </si>
  <si>
    <t>http://floracatalana.net/prunella-vulgaris-l-</t>
  </si>
  <si>
    <t>http://floracatalana.net/prunus-armeniaca-l-</t>
  </si>
  <si>
    <t>http://floracatalana.net/prunus-avium-l-l-</t>
  </si>
  <si>
    <t>http://floracatalana.net/prunus-cerasifera-ehrh-</t>
  </si>
  <si>
    <t>http://floracatalana.net/prunus-cerasus-l-</t>
  </si>
  <si>
    <t>http://floracatalana.net/prunus-domestica-l-</t>
  </si>
  <si>
    <t>http://floracatalana.net/prunus-domestica-l-subsp-domestica</t>
  </si>
  <si>
    <t>http://floracatalana.net/prunus-domestica-l-subsp-insititia-l-bonnier-et-layens</t>
  </si>
  <si>
    <t>http://floracatalana.net/prunus-dulcis-mill-d-a-webb</t>
  </si>
  <si>
    <t>http://floracatalana.net/prunus-laurocerasus-l-</t>
  </si>
  <si>
    <t>http://floracatalana.net/prunus-lusitanica-l-</t>
  </si>
  <si>
    <t>http://floracatalana.net/prunus-mahaleb-l-</t>
  </si>
  <si>
    <t>http://floracatalana.net/prunus-persica-l-batsch</t>
  </si>
  <si>
    <t>http://www.floracatalana.net/prunus-prostrata-labill</t>
  </si>
  <si>
    <t>http://floracatalana.net/prunus-spinosa-l-</t>
  </si>
  <si>
    <t>http://floracatalana.net/pseudorchis-albida-l-a-et-d-love</t>
  </si>
  <si>
    <t>http://floracatalana.net/pseudorlaya-pumila-l-grande</t>
  </si>
  <si>
    <t>http://floracatalana.net/pseudorlaya-pumila-l-grande-subsp-microcarpa-loret-et-barrandon-m-lainz</t>
  </si>
  <si>
    <t>http://floracatalana.net/pseudorlaya-pumila-l-grande-subsp-pumila</t>
  </si>
  <si>
    <t>http://floracatalana.net/pseudotsuga-menziesii-mirb-franco</t>
  </si>
  <si>
    <t>http://floracatalana.net/psilurus-incurvus-gouan-schinz-et-thell-</t>
  </si>
  <si>
    <t>http://floracatalana.net/psoralea-bituminosa-l-</t>
  </si>
  <si>
    <t>http://floracatalana.net/pteridium-aquilinum-l-kuhn</t>
  </si>
  <si>
    <t>http://floracatalana.net/pteris-vittata-l-</t>
  </si>
  <si>
    <t>http://floracatalana.net/ptychotis-saxifraga-l-loret-et-barrandon</t>
  </si>
  <si>
    <t>http://floracatalana.net/puccinellia-distans-l-parl-</t>
  </si>
  <si>
    <t>http://floracatalana.net/puccinellia-fasciculata-torr-e-p-bicknell</t>
  </si>
  <si>
    <t>http://floracatalana.net/puccinellia-festuciformis-host-parl-</t>
  </si>
  <si>
    <t>http://floracatalana.net/puccinellia-festuciformis-host-parl-subsp-festuciformis</t>
  </si>
  <si>
    <t>http://floracatalana.net/puccinellia-festuciformis-host-parl-subsp-lagascana-julia-et-j-m-montserrat</t>
  </si>
  <si>
    <t>http://floracatalana.net/pulicaria-arabica-l-cass-subsp-hispanica-boiss-murb-</t>
  </si>
  <si>
    <t>http://floracatalana.net/pulicaria-dysenterica-l-bernh-</t>
  </si>
  <si>
    <t>http://floracatalana.net/pulicaria-odora-l-rchb-</t>
  </si>
  <si>
    <t>http://floracatalana.net/pulicaria-sicula-l-moris</t>
  </si>
  <si>
    <t>http://floracatalana.net/pulicaria-vulgaris-gaertn-</t>
  </si>
  <si>
    <t>http://floracatalana.net/pulmonaria-affinis-jord-in-f-w-schultz</t>
  </si>
  <si>
    <t>http://floracatalana.net/pulmonaria-longifolia-bastard-boreau</t>
  </si>
  <si>
    <t>http://floracatalana.net/punica-granatum-l-</t>
  </si>
  <si>
    <t>http://floracatalana.net/pyracantha-angustifolia-franch-c-k-schneid-</t>
  </si>
  <si>
    <t>http://floracatalana.net/pyracantha-coccinea-m-roem-</t>
  </si>
  <si>
    <t>http://floracatalana.net/pyracantha-crenatoserrata-hance-rehder</t>
  </si>
  <si>
    <t>http://floracatalana.net/pyrola-chlorantha-sw-</t>
  </si>
  <si>
    <t>http://floracatalana.net/pyrola-minor-l-</t>
  </si>
  <si>
    <t>http://floracatalana.net/pyrola-secunda-l-</t>
  </si>
  <si>
    <t>http://floracatalana.net/pyrola-uniflora-l-</t>
  </si>
  <si>
    <t>http://floracatalana.net/pyrus-communis-l-</t>
  </si>
  <si>
    <t>http://floracatalana.net/pyrus-communis-l-subsp-communis</t>
  </si>
  <si>
    <t>http://floracatalana.net/pyrus-communis-l-subsp-pyraster-l-ehrh-</t>
  </si>
  <si>
    <t>http://floracatalana.net/pyrus-malus-l-</t>
  </si>
  <si>
    <t>http://floracatalana.net/pyrus-malus-l-subsp-mitis-wallr-syme</t>
  </si>
  <si>
    <t>http://floracatalana.net/pyrus-malus-l-subsp-sylvestris-l-ehrh-</t>
  </si>
  <si>
    <t>http://floracatalana.net/pyrus-spinosa-forssk-</t>
  </si>
  <si>
    <t>http://floracatalana.net/quercus-canariensis-willd-</t>
  </si>
  <si>
    <t>http://floracatalana.net/quercus-cerrioides-willk-et-costa</t>
  </si>
  <si>
    <t>http://floracatalana.net/quercus-coccifera-l-subsp-coccifera</t>
  </si>
  <si>
    <t>http://floracatalana.net/quercus-faginea-lam-subsp-faginea</t>
  </si>
  <si>
    <t>http://floracatalana.net/quercus-ilex-l-</t>
  </si>
  <si>
    <t>http://floracatalana.net/quercus-ilex-l-subsp-ballota-desf-samp-</t>
  </si>
  <si>
    <t>http://floracatalana.net/quercus-ilex-l-subsp-ilex</t>
  </si>
  <si>
    <t>http://floracatalana.net/quercus-petraea-matt-liebl-</t>
  </si>
  <si>
    <t>http://floracatalana.net/quercus-petraea-matt-liebl-subsp-huguetiana-franco-et-g-lopez</t>
  </si>
  <si>
    <t>http://floracatalana.net/quercus-petraea-matt-liebl-subsp-petraea</t>
  </si>
  <si>
    <t>http://floracatalana.net/quercus-pubescens-willd-</t>
  </si>
  <si>
    <t>http://www.floracatalana.net/quercus-pyrenaica-willd</t>
  </si>
  <si>
    <t>http://floracatalana.net/quercus-robur-l-subsp-robur</t>
  </si>
  <si>
    <t>http://floracatalana.net/quercus-rubra-l-</t>
  </si>
  <si>
    <t>http://floracatalana.net/quercus-suber-l-</t>
  </si>
  <si>
    <t>http://floracatalana.net/radiola-linoides-roth</t>
  </si>
  <si>
    <t>http://floracatalana.net/ramonda-myconi-l-rchb-</t>
  </si>
  <si>
    <t>http://floracatalana.net/ranunculus-aconitifolius-l-</t>
  </si>
  <si>
    <t>http://floracatalana.net/ranunculus-aconitifolius-l-subsp-aconitifolius</t>
  </si>
  <si>
    <t>http://floracatalana.net/ranunculus-aconitifolius-l-subsp-platanifolius-l-bonnier-et-layens</t>
  </si>
  <si>
    <t>http://floracatalana.net/ranunculus-acris-l-</t>
  </si>
  <si>
    <t>http://floracatalana.net/ranunculus-acris-l-subsp-acris</t>
  </si>
  <si>
    <t>http://floracatalana.net/ranunculus-acris-l-subsp-despectus-m-lainz</t>
  </si>
  <si>
    <t>http://floracatalana.net/ranunculus-alpestris-l-subsp-alpestris</t>
  </si>
  <si>
    <t>http://floracatalana.net/ranunculus-aquatilis-l-</t>
  </si>
  <si>
    <t>http://floracatalana.net/ranunculus-aquatilis-l-subsp-aquatilis</t>
  </si>
  <si>
    <t>http://floracatalana.net/ranunculus-aquatilis-l-subsp-baudotii-godr-ball</t>
  </si>
  <si>
    <t>http://floracatalana.net/ranunculus-aquatilis-l-subsp-fucoides-freyn-o-bolos-vigo-masalles-et-ninot</t>
  </si>
  <si>
    <t>http://floracatalana.net/ranunculus-aquatilis-l-subsp-peltatus-schrank-syme</t>
  </si>
  <si>
    <t>http://floracatalana.net/ranunculus-aquatilis-l-subsp-pseudofluitans-syme-clapham</t>
  </si>
  <si>
    <t>http://floracatalana.net/ranunculus-arvensis-l-</t>
  </si>
  <si>
    <t>http://floracatalana.net/ranunculus-auricomus-l-</t>
  </si>
  <si>
    <t>http://floracatalana.net/ranunculus-auricomus-l-subsp-carlittensis-sennen-molero-j-pujadas-et-romo</t>
  </si>
  <si>
    <t>http://floracatalana.net/ranunculus-auricomus-l-subsp-envalirensis-grau-molero-j-pujadas-et-romo</t>
  </si>
  <si>
    <t>http://floracatalana.net/ranunculus-bulbosus-l-</t>
  </si>
  <si>
    <t>http://floracatalana.net/ranunculus-bulbosus-l-subsp-aleae-willk-rouy-et-fouc-</t>
  </si>
  <si>
    <t>http://floracatalana.net/ranunculus-bulbosus-l-subsp-bulbosus</t>
  </si>
  <si>
    <t>http://floracatalana.net/ranunculus-falcatus-l-</t>
  </si>
  <si>
    <t>http://floracatalana.net/ranunculus-ficaria-l-</t>
  </si>
  <si>
    <t>http://floracatalana.net/ranunculus-ficaria-l-subsp-ficaria</t>
  </si>
  <si>
    <t>http://floracatalana.net/ranunculus-ficaria-l-subsp-ficariiformis-rouy-et-fouc-</t>
  </si>
  <si>
    <t>http://floracatalana.net/ranunculus-flammula-l-</t>
  </si>
  <si>
    <t>http://floracatalana.net/ranunculus-glacialis-l-</t>
  </si>
  <si>
    <t>http://floracatalana.net/ranunculus-gramineus-l-</t>
  </si>
  <si>
    <t>http://floracatalana.net/ranunculus-hederaceus-l-subsp-hederaceus</t>
  </si>
  <si>
    <t>http://floracatalana.net/ranunculus-lingua-l-</t>
  </si>
  <si>
    <t>http://floracatalana.net/ranunculus-macrophyllus-desf-</t>
  </si>
  <si>
    <t>http://floracatalana.net/ranunculus-monspeliacus-l-</t>
  </si>
  <si>
    <t>http://floracatalana.net/ranunculus-montanus-willd-</t>
  </si>
  <si>
    <t>http://floracatalana.net/ranunculus-montanus-willd-subsp-carinthiacus-hoppe-in-sturm-arcang-</t>
  </si>
  <si>
    <t>http://floracatalana.net/ranunculus-montanus-willd-subsp-gouanii-willd-o-bolos-et-font-quer</t>
  </si>
  <si>
    <t>http://floracatalana.net/ranunculus-montanus-willd-subsp-hornschuchii-hoppe-vollm-</t>
  </si>
  <si>
    <t>http://floracatalana.net/ranunculus-montanus-willd-subsp-ruscinonensis-landolt-o-bolos-et-font-quer</t>
  </si>
  <si>
    <t>http://floracatalana.net/ranunculus-muricatus-l-</t>
  </si>
  <si>
    <t>http://floracatalana.net/ranunculus-nodiflorus-l-</t>
  </si>
  <si>
    <t>http://floracatalana.net/ranunculus-ophioglossifolius-vill-</t>
  </si>
  <si>
    <t>http://floracatalana.net/ranunculus-paludosus-poiret-subsp-paludosus</t>
  </si>
  <si>
    <t>http://floracatalana.net/ranunculus-parnassifolius-l-</t>
  </si>
  <si>
    <t>http://floracatalana.net/ranunculus-parnassifolius-l-subsp-heterocarpus-kupfer</t>
  </si>
  <si>
    <t>http://floracatalana.net/ranunculus-parnassifolius-l-subsp-parnassifolius</t>
  </si>
  <si>
    <t>http://floracatalana.net/ranunculus-parviflorus-l-in-loefl-</t>
  </si>
  <si>
    <t>http://floracatalana.net/ranunculus-pyrenaeus-l-</t>
  </si>
  <si>
    <t>http://floracatalana.net/ranunculus-pyrenaeus-l-subsp-angustifolius-dc-rouy-et-fouc-</t>
  </si>
  <si>
    <t>http://floracatalana.net/ranunculus-pyrenaeus-l-subsp-pyrenaeus</t>
  </si>
  <si>
    <t>http://floracatalana.net/ranunculus-repens-l-</t>
  </si>
  <si>
    <t>http://floracatalana.net/ranunculus-sardous-crantz</t>
  </si>
  <si>
    <t>http://floracatalana.net/ranunculus-sardous-crantz-subsp-sardous</t>
  </si>
  <si>
    <t>http://floracatalana.net/ranunculus-sardous-crantz-subsp-trilobus-desf-rouy-et-fouc-</t>
  </si>
  <si>
    <t>http://floracatalana.net/ranunculus-sceleratus-l-</t>
  </si>
  <si>
    <t>http://floracatalana.net/ranunculus-serpens-schrank</t>
  </si>
  <si>
    <t>http://floracatalana.net/ranunculus-serpens-schrank-subsp-nemorosus-dc-g-lopez</t>
  </si>
  <si>
    <t>http://floracatalana.net/ranunculus-thora-l-</t>
  </si>
  <si>
    <t>http://floracatalana.net/ranunculus-trichophyllus-chaix</t>
  </si>
  <si>
    <t>http://floracatalana.net/ranunculus-trichophyllus-chaix-subsp-trichophyllus</t>
  </si>
  <si>
    <t>http://floracatalana.net/ranunculus-tripartitus-dc-</t>
  </si>
  <si>
    <t>http://floracatalana.net/raphanus-raphanistrum-l-</t>
  </si>
  <si>
    <t>http://floracatalana.net/raphanus-raphanistrum-l-subsp-landra-moretti-ex-dc-bonnier-et-layens</t>
  </si>
  <si>
    <t>http://floracatalana.net/raphanus-raphanistrum-l-subsp-raphanistrum</t>
  </si>
  <si>
    <t>http://floracatalana.net/raphanus-raphanistrum-l-subsp-sativus-l-domin</t>
  </si>
  <si>
    <t>http://floracatalana.net/rapistrum-rugosum-l-all-</t>
  </si>
  <si>
    <t>http://floracatalana.net/rapistrum-rugosum-l-all-subsp-orientale-l-arcang-</t>
  </si>
  <si>
    <t>http://floracatalana.net/rapistrum-rugosum-l-all-subsp-rugosum</t>
  </si>
  <si>
    <t>http://floracatalana.net/reichardia-picroides-l-roth-subsp-picroides</t>
  </si>
  <si>
    <t>http://floracatalana.net/reseda-alba-l-subsp-alba</t>
  </si>
  <si>
    <t>http://www.floracatalana.net/reseda-alba-l-subsp-gayana-boiss-maire</t>
  </si>
  <si>
    <t>http://floracatalana.net/reseda-glauca-l-</t>
  </si>
  <si>
    <t>http://floracatalana.net/reseda-lutea-l-</t>
  </si>
  <si>
    <t>http://floracatalana.net/reseda-luteola-l-subsp-luteola</t>
  </si>
  <si>
    <t>http://floracatalana.net/reseda-phyteuma-l-</t>
  </si>
  <si>
    <t>http://floracatalana.net/reseda-phyteuma-l-subsp-jacquinii-rchb-o-bolos-et-vigo</t>
  </si>
  <si>
    <t>http://floracatalana.net/reseda-phyteuma-l-subsp-phyteuma</t>
  </si>
  <si>
    <t>http://www.floracatalana.net/plants/reseda-stricta-pers</t>
  </si>
  <si>
    <t>http://floracatalana.net/reseda-suffruticosa-loefl-subsp-barrelieri-mull-arg-fdz-casas</t>
  </si>
  <si>
    <t>http://floracatalana.net/retama-monosperma-l-boiss-</t>
  </si>
  <si>
    <t>http://www.floracatalana.net/plants/retama-sphaerocarpa-l-boiss</t>
  </si>
  <si>
    <t>http://floracatalana.net/rhagadiolus-stellatus-l-gaertn-</t>
  </si>
  <si>
    <t>http://floracatalana.net/rhagadiolus-stellatus-l-gaertn-subsp-edulis-gaertn-o-bolos-et-vigo</t>
  </si>
  <si>
    <t>http://floracatalana.net/rhagadiolus-stellatus-l-gaertn-subsp-stellatus</t>
  </si>
  <si>
    <t>http://floracatalana.net/rhamnus-alaternus-l-</t>
  </si>
  <si>
    <t>http://floracatalana.net/rhamnus-alpina-l-subsp-alpina</t>
  </si>
  <si>
    <t>http://floracatalana.net/rhamnus-cathartica-l-</t>
  </si>
  <si>
    <t>http://floracatalana.net/rhamnus-frangula-l-</t>
  </si>
  <si>
    <t>http://www.floracatalana.net/rhamnus-lycioides-l-subsp-lycioides</t>
  </si>
  <si>
    <t>http://floracatalana.net/rhamnus-pumila-turra</t>
  </si>
  <si>
    <t>http://floracatalana.net/rhamnus-saxatilis-jacq-subsp-saxatilis</t>
  </si>
  <si>
    <t>http://floracatalana.net/rhinanthus-minor-l-</t>
  </si>
  <si>
    <t>http://floracatalana.net/rhinanthus-pumilus-sterneck-pau</t>
  </si>
  <si>
    <t>http://floracatalana.net/rhododendron-ferrugineum-l-</t>
  </si>
  <si>
    <t>http://floracatalana.net/rhus-coriaria-l-</t>
  </si>
  <si>
    <t>http://floracatalana.net/rhus-typhina-l-</t>
  </si>
  <si>
    <t>http://floracatalana.net/ribes-alpinum-l-</t>
  </si>
  <si>
    <t>http://floracatalana.net/ribes-petraeum-wulfen-in-jacq-</t>
  </si>
  <si>
    <t>http://floracatalana.net/ribes-rubrum-l-</t>
  </si>
  <si>
    <t>http://floracatalana.net/ribes-uva-crispa-l-</t>
  </si>
  <si>
    <t>http://floracatalana.net/ricinus-communis-l-</t>
  </si>
  <si>
    <t>http://floracatalana.net/ridolfia-segetum-l-moris</t>
  </si>
  <si>
    <t>http://floracatalana.net/robinia-pseudoacacia-l-</t>
  </si>
  <si>
    <t>http://floracatalana.net/roemeria-hybrida-l-dc-</t>
  </si>
  <si>
    <t>http://floracatalana.net/romulea-bulbocodium-l-sebast-et-mauri</t>
  </si>
  <si>
    <t>http://floracatalana.net/romulea-columnae-sebast-et-mauri-subsp-columnae</t>
  </si>
  <si>
    <t>http://floracatalana.net/romulea-ramiflora-ten-</t>
  </si>
  <si>
    <t>http://floracatalana.net/rorippa-amphibia-l-besser</t>
  </si>
  <si>
    <t>http://floracatalana.net/rorippa-aspera-l-maire</t>
  </si>
  <si>
    <t>http://floracatalana.net/rorippa-aspera-l-maire-subsp-aspera</t>
  </si>
  <si>
    <t>http://floracatalana.net/rorippa-aspera-l-maire-subsp-praeterita-heywood-o-bolos-et-vigo</t>
  </si>
  <si>
    <t>http://floracatalana.net/rorippa-islandica-gunnerus-borbas</t>
  </si>
  <si>
    <t>http://floracatalana.net/rorippa-nasturtium-aquaticum-l-hayek-subsp-nasturtium-aquaticum</t>
  </si>
  <si>
    <t>http://floracatalana.net/rorippa-pyrenaica-all-rchb-</t>
  </si>
  <si>
    <t>http://floracatalana.net/rorippa-sylvestris-l-besser</t>
  </si>
  <si>
    <t>http://floracatalana.net/rosa-agrestis-savi</t>
  </si>
  <si>
    <t>http://floracatalana.net/rosa-arvensis-huds-</t>
  </si>
  <si>
    <t>http://floracatalana.net/rosa-canina-l-</t>
  </si>
  <si>
    <t>http://floracatalana.net/rosa-canina-l-subsp-canina</t>
  </si>
  <si>
    <t>http://floracatalana.net/rosa-canina-l-subsp-dumetorum-thuill-fr-</t>
  </si>
  <si>
    <t>http://floracatalana.net/rosa-canina-l-subsp-stylosa-desv-masclans</t>
  </si>
  <si>
    <t>http://floracatalana.net/rosa-dumalis-bechst-</t>
  </si>
  <si>
    <t>http://floracatalana.net/rosa-dumalis-bechst-subsp-coriifolia-fr-p-fourn-</t>
  </si>
  <si>
    <t>http://floracatalana.net/rosa-dumalis-bechst-subsp-vosagiaca-desp-p-fourn-</t>
  </si>
  <si>
    <t>http://floracatalana.net/rosa-elliptica-tausch</t>
  </si>
  <si>
    <t>http://floracatalana.net/rosa-glauca-pourr-</t>
  </si>
  <si>
    <t>http://floracatalana.net/rosa-micrantha-borrer-ex-sm-in-sowerby</t>
  </si>
  <si>
    <t>http://floracatalana.net/rosa-montana-chaix</t>
  </si>
  <si>
    <t>http://floracatalana.net/rosa-moschata-herm-</t>
  </si>
  <si>
    <t>http://floracatalana.net/rosa-pendulina-l-</t>
  </si>
  <si>
    <t>http://floracatalana.net/rosa-pimpinellifolia-l-</t>
  </si>
  <si>
    <t>http://floracatalana.net/rosa-pimpinellifolia-l-subsp-myriacantha-dc-o-bolos-et-vigo</t>
  </si>
  <si>
    <t>http://floracatalana.net/rosa-pimpinellifolia-l-subsp-pimpinellifolia</t>
  </si>
  <si>
    <t>http://floracatalana.net/rosa-pouzinii-tratt-</t>
  </si>
  <si>
    <t>http://floracatalana.net/rosa-rubiginosa-l-</t>
  </si>
  <si>
    <t>http://floracatalana.net/rosa-sempervirens-l-</t>
  </si>
  <si>
    <t>http://floracatalana.net/rosa-sicula-tratt-</t>
  </si>
  <si>
    <t>http://floracatalana.net/rosa-tomentosa-sm-</t>
  </si>
  <si>
    <t>http://floracatalana.net/rosa-villosa-l-</t>
  </si>
  <si>
    <t>http://floracatalana.net/rosmarinus-officinalis-l-</t>
  </si>
  <si>
    <t>http://floracatalana.net/rubia-peregrina-l-</t>
  </si>
  <si>
    <t>http://floracatalana.net/rubia-peregrina-l-subsp-peregrina</t>
  </si>
  <si>
    <t>http://floracatalana.net/rubia-tinctorum-l-</t>
  </si>
  <si>
    <t>http://floracatalana.net/rubus-caesius-l-</t>
  </si>
  <si>
    <t>http://floracatalana.net/rubus-canescens-dc-</t>
  </si>
  <si>
    <t>http://floracatalana.net/rubus-godronii-lecoq-et-lamotte-subsp-amplistipulus-sudre</t>
  </si>
  <si>
    <t>http://floracatalana.net/rubus-gr-hirtus-walds-kit-</t>
  </si>
  <si>
    <t>http://floracatalana.net/rubus-idaeus-l-</t>
  </si>
  <si>
    <t>http://floracatalana.net/rubus-praecox-bertol-</t>
  </si>
  <si>
    <t>http://floracatalana.net/rubus-saxatilis-l-</t>
  </si>
  <si>
    <t>http://floracatalana.net/rubus-scaber-weihe-et-nees-in-bluff-et-fingerh-</t>
  </si>
  <si>
    <t>http://floracatalana.net/rubus-serpens-weihe-in-lej-et-court-</t>
  </si>
  <si>
    <t>http://floracatalana.net/rubus-sulcatus-vest-ex-tratt-</t>
  </si>
  <si>
    <t>http://floracatalana.net/rubus-ulmifolius-schott</t>
  </si>
  <si>
    <t>http://floracatalana.net/rubus-vigoi-rosello-peris-et-stubing</t>
  </si>
  <si>
    <t>http://floracatalana.net/rumex-acetosa-l-</t>
  </si>
  <si>
    <t>http://floracatalana.net/rumex-acetosa-l-subsp-acetosa</t>
  </si>
  <si>
    <t>http://floracatalana.net/rumex-acetosa-l-subsp-amplexicaulis-lapeyr-o-bolos-et-vigo</t>
  </si>
  <si>
    <t>http://floracatalana.net/rumex-acetosella-l-</t>
  </si>
  <si>
    <t>http://floracatalana.net/rumex-acetosella-l-subsp-acetosella</t>
  </si>
  <si>
    <t>http://floracatalana.net/rumex-acetosella-l-subsp-angiocarpus-murb-</t>
  </si>
  <si>
    <t>http://floracatalana.net/rumex-bucephalophorus-l-subsp-bucephalophorus</t>
  </si>
  <si>
    <t>http://floracatalana.net/rumex-conglomeratus-murray</t>
  </si>
  <si>
    <t>http://floracatalana.net/rumex-crispus-l-</t>
  </si>
  <si>
    <t>http://floracatalana.net/rumex-cristatus-dc-</t>
  </si>
  <si>
    <t>http://floracatalana.net/rumex-hydrolapathum-huds-</t>
  </si>
  <si>
    <t>http://floracatalana.net/rumex-intermedius-dc-in-lam-et-dc-</t>
  </si>
  <si>
    <t>http://floracatalana.net/rumex-longifolius-dc-in-lam-et-dc-</t>
  </si>
  <si>
    <t>http://floracatalana.net/rumex-obtusifolius-l-</t>
  </si>
  <si>
    <t>http://floracatalana.net/rumex-palustris-sm-</t>
  </si>
  <si>
    <t>http://floracatalana.net/rumex-patientia-l-</t>
  </si>
  <si>
    <t>http://floracatalana.net/rumex-pseudoalpinus-hofft</t>
  </si>
  <si>
    <t>http://floracatalana.net/rumex-pulcher-l-</t>
  </si>
  <si>
    <t>http://floracatalana.net/rumex-pulcher-l-subsp-pulcher</t>
  </si>
  <si>
    <t>http://floracatalana.net/rumex-pulcher-l-subsp-woodsii-de-not-arcang-</t>
  </si>
  <si>
    <t>http://floracatalana.net/rumex-roseus-l-</t>
  </si>
  <si>
    <t>http://floracatalana.net/rumex-sanguineus-l-</t>
  </si>
  <si>
    <t>http://floracatalana.net/rumex-scutatus-l-subsp-scutatus</t>
  </si>
  <si>
    <t>http://floracatalana.net/ruppia-cirrhosa-petagna-grande</t>
  </si>
  <si>
    <t>http://floracatalana.net/ruppia-maritima-l-</t>
  </si>
  <si>
    <t>http://floracatalana.net/ruscus-aculeatus-l-</t>
  </si>
  <si>
    <t>http://floracatalana.net/ruta-chalepensis-l-</t>
  </si>
  <si>
    <t>http://floracatalana.net/ruta-chalepensis-l-subsp-angustifolia-pers-cout-</t>
  </si>
  <si>
    <t>http://floracatalana.net/ruta-chalepensis-l-subsp-chalepensis</t>
  </si>
  <si>
    <t>http://floracatalana.net/ruta-graveolens-l-</t>
  </si>
  <si>
    <t>http://floracatalana.net/ruta-montana-l-l-</t>
  </si>
  <si>
    <t>http://floracatalana.net/saccharum-ravennae-l-murray</t>
  </si>
  <si>
    <t>http://floracatalana.net/saccharum-spontaneum-l-</t>
  </si>
  <si>
    <t>http://floracatalana.net/sagina-apetala-ard-</t>
  </si>
  <si>
    <t>http://floracatalana.net/sagina-apetala-ard-subsp-apetala</t>
  </si>
  <si>
    <t>http://floracatalana.net/sagina-apetala-ard-subsp-erecta-hornem-herm-</t>
  </si>
  <si>
    <t>http://floracatalana.net/sagina-maritima-g-don</t>
  </si>
  <si>
    <t>http://floracatalana.net/sagina-procumbens-l-</t>
  </si>
  <si>
    <t>http://floracatalana.net/sagina-saginoides-l-karsten</t>
  </si>
  <si>
    <t>http://floracatalana.net/sagina-subulata-sw-presl</t>
  </si>
  <si>
    <t>http://floracatalana.net/sagittaria-sagittifolia-l-</t>
  </si>
  <si>
    <t>http://floracatalana.net/salicornia-emerici-duval-jouve</t>
  </si>
  <si>
    <t>http://floracatalana.net/salicornia-patula-duval-jouve</t>
  </si>
  <si>
    <t>http://floracatalana.net/salix-alba-l-</t>
  </si>
  <si>
    <t>http://floracatalana.net/salix-alba-l-subsp-alba</t>
  </si>
  <si>
    <t>http://floracatalana.net/salix-alba-l-subsp-vitellina-l-schubl-et-martens</t>
  </si>
  <si>
    <t>http://floracatalana.net/salix-atrocinerea-brot-</t>
  </si>
  <si>
    <t>http://floracatalana.net/salix-aurita-l-</t>
  </si>
  <si>
    <t>http://floracatalana.net/salix-babylonica-l-</t>
  </si>
  <si>
    <t>http://floracatalana.net/salix-caprea-l-</t>
  </si>
  <si>
    <t>http://floracatalana.net/salix-elaeagnos-scop-subsp-angustifolia-cariot-rech-f-</t>
  </si>
  <si>
    <t>http://floracatalana.net/salix-fragilis-l-</t>
  </si>
  <si>
    <t>http://floracatalana.net/salix-herbacea-l-</t>
  </si>
  <si>
    <t>http://floracatalana.net/salix-lapponum-l-</t>
  </si>
  <si>
    <t>http://floracatalana.net/salix-matsudana-koidz-</t>
  </si>
  <si>
    <t>http://floracatalana.net/salix-myrsinifolia-salisb-</t>
  </si>
  <si>
    <t>http://floracatalana.net/salix-pentandra-l-</t>
  </si>
  <si>
    <t>http://floracatalana.net/salix-phylicifolia-l-subsp-bicolor-willd-o-bolos-et-vigo</t>
  </si>
  <si>
    <t>http://floracatalana.net/salix-purpurea-l-</t>
  </si>
  <si>
    <t>http://floracatalana.net/salix-pyrenaica-gouan</t>
  </si>
  <si>
    <t>http://floracatalana.net/salix-reticulata-l-</t>
  </si>
  <si>
    <t>http://floracatalana.net/salix-retusa-l-subsp-retusa</t>
  </si>
  <si>
    <t>http://floracatalana.net/salix-triandra-l-</t>
  </si>
  <si>
    <t>http://floracatalana.net/salix-viminalis-l-</t>
  </si>
  <si>
    <t>http://floracatalana.net/salpichroa-origanifolia-lam-baill-</t>
  </si>
  <si>
    <t>http://floracatalana.net/salsola-kali-l-</t>
  </si>
  <si>
    <t>http://floracatalana.net/salsola-kali-l-subsp-ruthenica-iljin-soo</t>
  </si>
  <si>
    <t>http://floracatalana.net/salsola-soda-l-</t>
  </si>
  <si>
    <t>http://floracatalana.net/salsola-vermiculata-l-</t>
  </si>
  <si>
    <t>http://www.floracatalana.net/salvia-aethiopis-l</t>
  </si>
  <si>
    <t>http://floracatalana.net/salvia-glutinosa-l-</t>
  </si>
  <si>
    <t>http://floracatalana.net/salvia-microphylla-humb-bonpl-et-kunth</t>
  </si>
  <si>
    <t>http://floracatalana.net/salvia-officinalis-l-subsp-lavandulifolia-vahl-gams</t>
  </si>
  <si>
    <t>http://floracatalana.net/salvia-officinalis-l-subsp-officinalis</t>
  </si>
  <si>
    <t>http://floracatalana.net/salvia-pratensis-l-subsp-pratensis</t>
  </si>
  <si>
    <t>http://floracatalana.net/salvia-sclarea-l-</t>
  </si>
  <si>
    <t>http://floracatalana.net/salvia-sylvestris-l-subsp-valentina-vahl-o-bolos-et-vigo</t>
  </si>
  <si>
    <t>http://floracatalana.net/salvia-verbenaca-l-</t>
  </si>
  <si>
    <t>http://floracatalana.net/salvia-verbenaca-l-subsp-verbenaca</t>
  </si>
  <si>
    <t>http://floracatalana.net/salvia-verticillata-l-</t>
  </si>
  <si>
    <t>http://floracatalana.net/salvinia-natans-l-all-</t>
  </si>
  <si>
    <t>http://floracatalana.net/sambucus-ebulus-l-</t>
  </si>
  <si>
    <t>http://floracatalana.net/sambucus-nigra-l-</t>
  </si>
  <si>
    <t>http://floracatalana.net/sambucus-racemosa-l-</t>
  </si>
  <si>
    <t>http://floracatalana.net/samolus-valerandi-l-</t>
  </si>
  <si>
    <t>http://floracatalana.net/sanguisorba-minor-scop-</t>
  </si>
  <si>
    <t>http://floracatalana.net/sanguisorba-minor-scop-subsp-balearica-nyman-munoz-garm-et-c-navarro</t>
  </si>
  <si>
    <t>http://floracatalana.net/sanguisorba-minor-scop-subsp-minor</t>
  </si>
  <si>
    <t>http://floracatalana.net/sanguisorba-minor-scop-subsp-verrucosa-link-ex-g-don-cout-</t>
  </si>
  <si>
    <t>http://floracatalana.net/sanguisorba-officinalis-l-subsp-officinalis</t>
  </si>
  <si>
    <t>http://floracatalana.net/sanicula-europaea-l-</t>
  </si>
  <si>
    <t>http://floracatalana.net/santolina-chamaecyparissus-l-</t>
  </si>
  <si>
    <t>http://floracatalana.net/santolina-chamaecyparissus-l-subsp-chamaecyparissus</t>
  </si>
  <si>
    <t>http://floracatalana.net/santolina-chamaecyparissus-l-subsp-pecten-rouy</t>
  </si>
  <si>
    <t>http://floracatalana.net/santolina-chamaecyparissus-l-subsp-squarrosa-dc-nyman</t>
  </si>
  <si>
    <t>http://www.floracatalana.net/saponaria-glutinosa-m-bieb</t>
  </si>
  <si>
    <t>http://floracatalana.net/saponaria-ocymoides-l-</t>
  </si>
  <si>
    <t>http://floracatalana.net/saponaria-officinalis-l-</t>
  </si>
  <si>
    <t>http://floracatalana.net/sarcocapnos-enneaphylla-l-dc-</t>
  </si>
  <si>
    <t>http://floracatalana.net/sarcocapnos-enneaphylla-l-dc-subsp-enneaphylla</t>
  </si>
  <si>
    <t>http://floracatalana.net/sarothamnus-arboreus-desf-webb-subsp-catalaunicus-webb-c-vicioso</t>
  </si>
  <si>
    <t>http://floracatalana.net/sarothamnus-scoparius-l-wimm-ex-koch-subsp-scoparius</t>
  </si>
  <si>
    <t>http://floracatalana.net/satureja-acinos-l-scheele</t>
  </si>
  <si>
    <t>http://floracatalana.net/satureja-acinos-l-scheele-subsp-acinos</t>
  </si>
  <si>
    <t>http://floracatalana.net/satureja-acinos-l-scheele-subsp-meridionalis-nyman-o-bolos-et-vigo</t>
  </si>
  <si>
    <t>http://floracatalana.net/satureja-alpina-l-scheele</t>
  </si>
  <si>
    <t>http://floracatalana.net/satureja-calamintha-l-scheele</t>
  </si>
  <si>
    <t>http://floracatalana.net/satureja-calamintha-l-scheele-subsp-ascendens-jord-briq-</t>
  </si>
  <si>
    <t>http://floracatalana.net/satureja-calamintha-l-scheele-subsp-glandulosa-req-gams</t>
  </si>
  <si>
    <t>http://floracatalana.net/satureja-calamintha-l-scheele-subsp-sylvatica-bromf-briq-</t>
  </si>
  <si>
    <t>http://floracatalana.net/satureja-fruticosa-l-briq-subsp-fruticosa</t>
  </si>
  <si>
    <t>http://floracatalana.net/satureja-graeca-l-subsp-graeca</t>
  </si>
  <si>
    <t>http://floracatalana.net/satureja-grandiflora-l-scheele-subsp-grandiflora</t>
  </si>
  <si>
    <t>http://floracatalana.net/satureja-hortensis-l-</t>
  </si>
  <si>
    <t>http://floracatalana.net/satureja-montana-l-</t>
  </si>
  <si>
    <t>http://floracatalana.net/satureja-montana-l-subsp-montana</t>
  </si>
  <si>
    <t>http://floracatalana.net/satureja-vulgaris-l-fritsch-subsp-vulgaris</t>
  </si>
  <si>
    <t>http://floracatalana.net/saxifraga-aizoides-l-</t>
  </si>
  <si>
    <t>http://floracatalana.net/saxifraga-androsacea-l-</t>
  </si>
  <si>
    <t>http://floracatalana.net/saxifraga-aquatica-lapeyr-</t>
  </si>
  <si>
    <t>http://floracatalana.net/saxifraga-aspera-l-</t>
  </si>
  <si>
    <t>http://floracatalana.net/saxifraga-bryoides-l-</t>
  </si>
  <si>
    <t>http://floracatalana.net/saxifraga-caesia-l-</t>
  </si>
  <si>
    <t>http://floracatalana.net/saxifraga-callosa-sm-in-dickson-subsp-catalaunica-boiss-d-a-webb</t>
  </si>
  <si>
    <t>http://floracatalana.net/saxifraga-clusii-gouan-subsp-clusii</t>
  </si>
  <si>
    <t>http://floracatalana.net/saxifraga-fragilis-schrank</t>
  </si>
  <si>
    <t>http://floracatalana.net/saxifraga-geranioides-l-</t>
  </si>
  <si>
    <t>http://floracatalana.net/saxifraga-geranioides-l-subsp-genesiana-p-vargas-o-bolos-vigo-masalles-et-ninot</t>
  </si>
  <si>
    <t>http://floracatalana.net/saxifraga-geranioides-l-subsp-geranioides</t>
  </si>
  <si>
    <t>http://floracatalana.net/saxifraga-granulata-l-subsp-granulata</t>
  </si>
  <si>
    <t>http://floracatalana.net/saxifraga-hirsuta-l-</t>
  </si>
  <si>
    <t>http://floracatalana.net/saxifraga-hypnoides-l-subsp-continentalis-engl-et-irmsch-</t>
  </si>
  <si>
    <t>http://floracatalana.net/saxifraga-intricata-lapeyr-</t>
  </si>
  <si>
    <t>http://floracatalana.net/saxifraga-longifolia-lapeyr-subsp-longifolia</t>
  </si>
  <si>
    <t>http://floracatalana.net/saxifraga-media-gouan-subsp-media</t>
  </si>
  <si>
    <t>http://floracatalana.net/saxifraga-moschata-wulfen-in-jacq-</t>
  </si>
  <si>
    <t>http://floracatalana.net/saxifraga-moschata-wulfen-in-jacq-subsp-fastigiata-luizet-p-fourn-</t>
  </si>
  <si>
    <t>http://floracatalana.net/saxifraga-moschata-wulfen-in-jacq-subsp-moschata</t>
  </si>
  <si>
    <t>http://floracatalana.net/saxifraga-oppositifolia-l-subsp-oppositifolia</t>
  </si>
  <si>
    <t>http://floracatalana.net/saxifraga-paniculata-mill-</t>
  </si>
  <si>
    <t>http://floracatalana.net/saxifraga-pentadactylis-lap-subsp-pentadactylis</t>
  </si>
  <si>
    <t>http://floracatalana.net/saxifraga-praetermissa-d-a-webb</t>
  </si>
  <si>
    <t>http://floracatalana.net/saxifraga-pubescens-pourr-</t>
  </si>
  <si>
    <t>http://floracatalana.net/saxifraga-pubescens-pourr-subsp-iratiana-f-w-schultz-engl-et-irmsch-</t>
  </si>
  <si>
    <t>http://floracatalana.net/saxifraga-pubescens-pourr-subsp-pubescens</t>
  </si>
  <si>
    <t>http://floracatalana.net/saxifraga-rotundifolia-l-</t>
  </si>
  <si>
    <t>http://floracatalana.net/saxifraga-stellaris-l-subsp-robusta-engl-gremli</t>
  </si>
  <si>
    <t>http://floracatalana.net/saxifraga-tridactylites-l-</t>
  </si>
  <si>
    <t>http://floracatalana.net/saxifraga-tridactylites-l-subsp-adscendens-l-a-blytt</t>
  </si>
  <si>
    <t>http://floracatalana.net/saxifraga-tridactylites-l-subsp-tridactylites</t>
  </si>
  <si>
    <t>http://floracatalana.net/saxifraga-vayredana-luizet</t>
  </si>
  <si>
    <t>http://floracatalana.net/saxifraga-x-cadevallii-luizet-et-soul-</t>
  </si>
  <si>
    <t>http://floracatalana.net/scabiosa-atropurpurea-l-</t>
  </si>
  <si>
    <t>http://floracatalana.net/scabiosa-columbaria-l-</t>
  </si>
  <si>
    <t>http://floracatalana.net/scabiosa-columbaria-l-subsp-columbaria</t>
  </si>
  <si>
    <t>http://floracatalana.net/scabiosa-graminifolia-l-</t>
  </si>
  <si>
    <t>http://floracatalana.net/scabiosa-stellata-l-subsp-stellata</t>
  </si>
  <si>
    <t>http://floracatalana.net/scandix-australis-l-</t>
  </si>
  <si>
    <t>http://floracatalana.net/scandix-pecten-veneris-l-</t>
  </si>
  <si>
    <t>http://floracatalana.net/scandix-pecten-veneris-l-subsp-hispanica-boiss-bonnier-et-layens</t>
  </si>
  <si>
    <t>http://floracatalana.net/scandix-pecten-veneris-l-subsp-pecten-veneris</t>
  </si>
  <si>
    <t>http://floracatalana.net/schismus-barbatus-l-thell-subsp-barbatus</t>
  </si>
  <si>
    <t>http://floracatalana.net/schoenus-nigricans-l-</t>
  </si>
  <si>
    <t>http://floracatalana.net/scilla-autumnalis-l-</t>
  </si>
  <si>
    <t>http://floracatalana.net/scilla-hyacinthoides-l-</t>
  </si>
  <si>
    <t>http://floracatalana.net/scilla-lilio-hyacinthus-l-</t>
  </si>
  <si>
    <t>http://floracatalana.net/scilla-peruviana-l-</t>
  </si>
  <si>
    <t>http://floracatalana.net/scirpus-cernuus-vahl</t>
  </si>
  <si>
    <t>http://floracatalana.net/scirpus-cespitosus-l-subsp-cespitosus</t>
  </si>
  <si>
    <t>http://floracatalana.net/scirpus-holoschoenus-l-</t>
  </si>
  <si>
    <t>http://floracatalana.net/scirpus-lacustris-l-</t>
  </si>
  <si>
    <t>http://floracatalana.net/scirpus-lacustris-l-subsp-lacustris</t>
  </si>
  <si>
    <t>http://floracatalana.net/scirpus-lacustris-l-subsp-tabernaemontani-c-c-gmel-syme</t>
  </si>
  <si>
    <t>http://floracatalana.net/scirpus-litoralis-schrad-</t>
  </si>
  <si>
    <t>http://floracatalana.net/scirpus-maritimus-l-</t>
  </si>
  <si>
    <t>http://floracatalana.net/scirpus-mucronatus-l-</t>
  </si>
  <si>
    <t>http://floracatalana.net/scirpus-pungens-vahl</t>
  </si>
  <si>
    <t>http://floracatalana.net/scirpus-setaceus-l-</t>
  </si>
  <si>
    <t>http://floracatalana.net/scirpus-supinus-l-</t>
  </si>
  <si>
    <t>http://floracatalana.net/scirpus-sylvaticus-l-</t>
  </si>
  <si>
    <t>http://floracatalana.net/scleranthus-annuus-l-</t>
  </si>
  <si>
    <t>http://floracatalana.net/scleranthus-annuus-l-subsp-annuus</t>
  </si>
  <si>
    <t>http://floracatalana.net/scleranthus-annuus-l-subsp-delortii-gren-meikle</t>
  </si>
  <si>
    <t>http://floracatalana.net/scleranthus-annuus-l-subsp-polycarpos-l-bonnier-et-layens</t>
  </si>
  <si>
    <t>http://floracatalana.net/scleranthus-annuus-l-subsp-verticillatus-tausch-arcang-</t>
  </si>
  <si>
    <t>http://floracatalana.net/scleranthus-perennis-l-</t>
  </si>
  <si>
    <t>http://floracatalana.net/scleranthus-perennis-l-subsp-perennis</t>
  </si>
  <si>
    <t>http://floracatalana.net/scleranthus-perennis-l-subsp-polycnemoides-willk-et-costa-font-quer</t>
  </si>
  <si>
    <t>http://floracatalana.net/sclerochloa-dura-l-p-beauv-</t>
  </si>
  <si>
    <t>http://floracatalana.net/scolymus-grandiflorus-desf-</t>
  </si>
  <si>
    <t>http://floracatalana.net/scolymus-hispanicus-l-</t>
  </si>
  <si>
    <t>http://floracatalana.net/scolymus-maculatus-l-</t>
  </si>
  <si>
    <t>http://floracatalana.net/scorpiurus-muricatus-l-subsp-subvillosus-l-thell-</t>
  </si>
  <si>
    <t>http://floracatalana.net/scorzonera-angustifolia-l-</t>
  </si>
  <si>
    <t>http://floracatalana.net/scorzonera-hirsuta-l-</t>
  </si>
  <si>
    <t>http://floracatalana.net/scorzonera-hispanica-l-</t>
  </si>
  <si>
    <t>http://floracatalana.net/scorzonera-hispanica-l-subsp-crispatula-boiss-nyman</t>
  </si>
  <si>
    <t>http://floracatalana.net/scorzonera-hispanica-l-subsp-glastifolia-gater-br-bl-</t>
  </si>
  <si>
    <t>http://floracatalana.net/scorzonera-humilis-l-</t>
  </si>
  <si>
    <t>http://floracatalana.net/scorzonera-laciniata-l-</t>
  </si>
  <si>
    <t>http://floracatalana.net/scrophularia-alpestris-gay-ex-benth-in-dc-</t>
  </si>
  <si>
    <t>http://floracatalana.net/scrophularia-auriculata-l-</t>
  </si>
  <si>
    <t>http://floracatalana.net/scrophularia-auriculata-l-subsp-auriculata</t>
  </si>
  <si>
    <t>http://floracatalana.net/scrophularia-auriculata-l-subsp-pseudoauriculata-sennen-o-bolos-et-vigo</t>
  </si>
  <si>
    <t>http://floracatalana.net/scrophularia-canina-l-</t>
  </si>
  <si>
    <t>http://floracatalana.net/scrophularia-canina-l-subsp-canina</t>
  </si>
  <si>
    <t>http://floracatalana.net/scrophularia-canina-l-subsp-crithmifolia-boiss-o-bolos-et-vigo</t>
  </si>
  <si>
    <t>http://floracatalana.net/scrophularia-nodosa-l-</t>
  </si>
  <si>
    <t>http://floracatalana.net/scrophularia-peregrina-l-</t>
  </si>
  <si>
    <t>http://floracatalana.net/scutellaria-alpina-l-</t>
  </si>
  <si>
    <t>http://floracatalana.net/scutellaria-galericulata-l-</t>
  </si>
  <si>
    <t>http://floracatalana.net/scutellaria-minor-huds-</t>
  </si>
  <si>
    <t>http://floracatalana.net/secale-cereale-l-</t>
  </si>
  <si>
    <t>http://floracatalana.net/sechium-edule-jacq-sw-</t>
  </si>
  <si>
    <t>http://floracatalana.net/sedum-acre-l-</t>
  </si>
  <si>
    <t>http://floracatalana.net/sedum-album-l-subsp-album</t>
  </si>
  <si>
    <t>http://floracatalana.net/sedum-alpestre-vill-</t>
  </si>
  <si>
    <t>http://floracatalana.net/sedum-andegavense-dc-desv-</t>
  </si>
  <si>
    <t>http://floracatalana.net/sedum-anglicum-huds-</t>
  </si>
  <si>
    <t>http://floracatalana.net/sedum-anglicum-huds-subsp-pyrenaicum-lange-m-lainz</t>
  </si>
  <si>
    <t>http://floracatalana.net/sedum-annuum-l-</t>
  </si>
  <si>
    <t>http://floracatalana.net/sedum-atratum-l-subsp-atratum</t>
  </si>
  <si>
    <t>http://floracatalana.net/sedum-brevifolium-dc-</t>
  </si>
  <si>
    <t>http://floracatalana.net/sedum-caespitosum-cav-dc-</t>
  </si>
  <si>
    <t>http://floracatalana.net/sedum-cepaea-l-</t>
  </si>
  <si>
    <t>http://floracatalana.net/sedum-dasyphyllum-l-</t>
  </si>
  <si>
    <t>http://floracatalana.net/sedum-hirsutum-all-</t>
  </si>
  <si>
    <t>http://floracatalana.net/sedum-rosea-l-scop-</t>
  </si>
  <si>
    <t>http://floracatalana.net/sedum-rubens-l-</t>
  </si>
  <si>
    <t>http://floracatalana.net/sedum-rupestre-l-</t>
  </si>
  <si>
    <t>http://floracatalana.net/sedum-rupestre-l-subsp-montanum-perr-et-songeon-hegi-et-em-schmid</t>
  </si>
  <si>
    <t>http://floracatalana.net/sedum-rupestre-l-subsp-reflexum-l-hegi-et-em-schmid</t>
  </si>
  <si>
    <t>http://floracatalana.net/sedum-sediforme-jacq-pau</t>
  </si>
  <si>
    <t>http://floracatalana.net/sedum-telephium-l-</t>
  </si>
  <si>
    <t>http://floracatalana.net/sedum-telephium-l-subsp-fabaria-koch-kirschl-</t>
  </si>
  <si>
    <t>http://floracatalana.net/sedum-telephium-l-subsp-maximum-l-krock-</t>
  </si>
  <si>
    <t>http://floracatalana.net/sedum-villosum-l-subsp-villosum</t>
  </si>
  <si>
    <t>http://floracatalana.net/selaginella-denticulata-l-spring</t>
  </si>
  <si>
    <t>http://floracatalana.net/selaginella-selaginoides-l-schrank-et-mart-</t>
  </si>
  <si>
    <t>http://floracatalana.net/selinum-pyrenaeum-l-gouan</t>
  </si>
  <si>
    <t>http://floracatalana.net/sempervivum-arachnoideum-l-</t>
  </si>
  <si>
    <t>http://floracatalana.net/sempervivum-montanum-l-subsp-montanum</t>
  </si>
  <si>
    <t>http://floracatalana.net/sempervivum-tectorum-l-</t>
  </si>
  <si>
    <t>http://floracatalana.net/sempervivum-tectorum-l-subsp-alpinum-griseb-et-schenk-wettst-in-hegi</t>
  </si>
  <si>
    <t>http://floracatalana.net/sempervivum-tectorum-l-subsp-tectorum</t>
  </si>
  <si>
    <t>http://floracatalana.net/senecio-adonidifolius-loisel-</t>
  </si>
  <si>
    <t>http://floracatalana.net/senecio-angulatus-l-f-</t>
  </si>
  <si>
    <t>http://floracatalana.net/senecio-aquaticus-hill-subsp-aquaticus</t>
  </si>
  <si>
    <t>http://floracatalana.net/senecio-cineraria-dc-subsp-cineraria</t>
  </si>
  <si>
    <t>http://floracatalana.net/senecio-doria-l-subsp-doria</t>
  </si>
  <si>
    <t>http://floracatalana.net/senecio-doronicum-l-l-</t>
  </si>
  <si>
    <t>http://floracatalana.net/senecio-doronicum-l-l-subsp-doronicum</t>
  </si>
  <si>
    <t>http://floracatalana.net/senecio-doronicum-l-l-subsp-gerardii-godr-et-gren-nyman</t>
  </si>
  <si>
    <t>http://floracatalana.net/senecio-erucifolius-l-</t>
  </si>
  <si>
    <t>http://floracatalana.net/senecio-gallicus-vill-in-chaix</t>
  </si>
  <si>
    <t>http://floracatalana.net/senecio-helenitis-l-shinz-et-thell-subsp-helenitis</t>
  </si>
  <si>
    <t>http://floracatalana.net/senecio-inaequidens-dc-</t>
  </si>
  <si>
    <t>http://floracatalana.net/senecio-jacobaea-l-</t>
  </si>
  <si>
    <t>http://floracatalana.net/senecio-leucophyllus-dc-</t>
  </si>
  <si>
    <t>http://floracatalana.net/senecio-lineatus-l-f-dc-</t>
  </si>
  <si>
    <t>http://floracatalana.net/senecio-lividus-l-</t>
  </si>
  <si>
    <t>http://floracatalana.net/senecio-mandraliscae-tineo-h-jacobsen</t>
  </si>
  <si>
    <t>http://floracatalana.net/senecio-pterophorus-dc-</t>
  </si>
  <si>
    <t>http://floracatalana.net/senecio-pyrenaicus-l-in-loefl-subsp-pyrenaicus</t>
  </si>
  <si>
    <t>http://floracatalana.net/senecio-sylvaticus-l-</t>
  </si>
  <si>
    <t>http://floracatalana.net/senecio-tamoides-dc-</t>
  </si>
  <si>
    <t>http://floracatalana.net/senecio-viscosus-l-</t>
  </si>
  <si>
    <t>http://floracatalana.net/senecio-vulgaris-l-</t>
  </si>
  <si>
    <t>http://floracatalana.net/senna-corymbosa-lam-irvin-barneby</t>
  </si>
  <si>
    <t>http://floracatalana.net/serapias-cordigera-l-</t>
  </si>
  <si>
    <t>http://floracatalana.net/serapias-lingua-l-</t>
  </si>
  <si>
    <t>http://floracatalana.net/serapias-parviflora-parl-</t>
  </si>
  <si>
    <t>http://floracatalana.net/serapias-vomeracea-burm-briq-</t>
  </si>
  <si>
    <t>http://floracatalana.net/serratula-nudicaulis-l-dc-in-lam-et-dc-</t>
  </si>
  <si>
    <t>http://floracatalana.net/serratula-tinctoria-l-</t>
  </si>
  <si>
    <t>http://floracatalana.net/serratula-tinctoria-l-subsp-tinctoria</t>
  </si>
  <si>
    <t>http://floracatalana.net/sesamoides-interrupta-boreau-g-lopez</t>
  </si>
  <si>
    <t>http://floracatalana.net/seseli-annuum-l-subsp-annuum</t>
  </si>
  <si>
    <t>http://floracatalana.net/seseli-elatum-l-</t>
  </si>
  <si>
    <t>http://floracatalana.net/seseli-elatum-l-subsp-elatum</t>
  </si>
  <si>
    <t>http://floracatalana.net/seseli-elatum-l-subsp-farrenyii-molero-et-pujadas-o-bolos-et-vigo</t>
  </si>
  <si>
    <t>http://floracatalana.net/seseli-libanotis-l-koch-subsp-pyrenaicum-l-m-lainz</t>
  </si>
  <si>
    <t>http://floracatalana.net/seseli-montanum-l-</t>
  </si>
  <si>
    <t>http://floracatalana.net/seseli-montanum-l-subsp-montanum</t>
  </si>
  <si>
    <t>http://floracatalana.net/seseli-montanum-l-subsp-nanum-dufour-in-bory-o-bolos-et-vigo</t>
  </si>
  <si>
    <t>http://floracatalana.net/seseli-peucedanoides-m-bieb-koso-pol-</t>
  </si>
  <si>
    <t>http://floracatalana.net/seseli-tortuosum-l-</t>
  </si>
  <si>
    <t>http://floracatalana.net/sesleria-coerulea-l-ard-subsp-coerulea</t>
  </si>
  <si>
    <t>http://floracatalana.net/setaria-italica-l-p-beauv-</t>
  </si>
  <si>
    <t>http://floracatalana.net/setaria-parviflora-poiret-kerguelen</t>
  </si>
  <si>
    <t>http://floracatalana.net/setaria-pumila-poiret-roem-et-schultes</t>
  </si>
  <si>
    <t>http://floracatalana.net/setaria-verticillata-l-p-beauv-</t>
  </si>
  <si>
    <t>http://floracatalana.net/setaria-verticillata-l-p-beauv-subsp-aparine-steudel-asch-</t>
  </si>
  <si>
    <t>http://floracatalana.net/setaria-verticillata-l-p-beauv-subsp-verticillata</t>
  </si>
  <si>
    <t>http://floracatalana.net/setaria-viridis-l-p-beauv-</t>
  </si>
  <si>
    <t>http://floracatalana.net/sherardia-arvensis-l-</t>
  </si>
  <si>
    <t>http://floracatalana.net/sibbaldia-procumbens-l-</t>
  </si>
  <si>
    <t>http://floracatalana.net/sicyos-angulatus-l-</t>
  </si>
  <si>
    <t>http://floracatalana.net/sideritis-hirsuta-l-</t>
  </si>
  <si>
    <t>http://floracatalana.net/sideritis-hirsuta-l-subsp-bubanii-font-quer-o-bolos-vigo-masalles-et-ninot</t>
  </si>
  <si>
    <t>http://floracatalana.net/sideritis-hirsuta-l-subsp-emporitana-cadevall</t>
  </si>
  <si>
    <t>http://floracatalana.net/sideritis-hirsuta-l-subsp-hirsuta</t>
  </si>
  <si>
    <t>http://floracatalana.net/sideritis-hyssopifolia-l-</t>
  </si>
  <si>
    <t>http://floracatalana.net/sideritis-hyssopifolia-l-subsp-hyssopifolia</t>
  </si>
  <si>
    <t>http://floracatalana.net/sideritis-montana-l-subsp-ebracteata-asso-murb-</t>
  </si>
  <si>
    <t>http://floracatalana.net/sideritis-romana-l-subsp-romana</t>
  </si>
  <si>
    <t>http://floracatalana.net/sideritis-scordioides-l-</t>
  </si>
  <si>
    <t>http://floracatalana.net/silaum-silaus-l-schinz-et-thell-</t>
  </si>
  <si>
    <t>http://floracatalana.net/silene-acaulis-l-jacq-</t>
  </si>
  <si>
    <t>http://floracatalana.net/silene-borderei-jord-</t>
  </si>
  <si>
    <t>http://floracatalana.net/silene-ciliata-pourr-</t>
  </si>
  <si>
    <t>http://floracatalana.net/silene-conica-l-subsp-conica</t>
  </si>
  <si>
    <t>http://floracatalana.net/silene-conoidea-l-</t>
  </si>
  <si>
    <t>http://floracatalana.net/silene-cretica-l-</t>
  </si>
  <si>
    <t>http://floracatalana.net/silene-dioica-l-clairv-</t>
  </si>
  <si>
    <t>http://floracatalana.net/silene-gallica-l-</t>
  </si>
  <si>
    <t>http://floracatalana.net/silene-inaperta-l-subsp-inaperta</t>
  </si>
  <si>
    <t>http://floracatalana.net/silene-italica-l-pers-</t>
  </si>
  <si>
    <t>http://floracatalana.net/silene-italica-l-pers-subsp-italica</t>
  </si>
  <si>
    <t>http://floracatalana.net/silene-italica-l-pers-subsp-nemoralis-waldst-et-kit-nyman</t>
  </si>
  <si>
    <t>http://floracatalana.net/silene-italica-l-pers-subsp-sennenii-pau-o-bolos-et-vigo</t>
  </si>
  <si>
    <t>http://floracatalana.net/silene-latifolia-poiret</t>
  </si>
  <si>
    <t>http://floracatalana.net/silene-latifolia-poiret-subsp-alba-mill-greut-et-burdet</t>
  </si>
  <si>
    <t>http://floracatalana.net/silene-latifolia-poiret-subsp-latifolia</t>
  </si>
  <si>
    <t>http://floracatalana.net/silene-muscipula-l-</t>
  </si>
  <si>
    <t>http://floracatalana.net/silene-niceensis-all-</t>
  </si>
  <si>
    <t>http://floracatalana.net/silene-nocturna-l-</t>
  </si>
  <si>
    <t>http://floracatalana.net/silene-nocturna-l-subsp-nocturna</t>
  </si>
  <si>
    <t>http://floracatalana.net/silene-nutans-l-</t>
  </si>
  <si>
    <t>http://floracatalana.net/silene-otites-l-wibel-subsp-otites</t>
  </si>
  <si>
    <t>http://floracatalana.net/silene-pendula-l-</t>
  </si>
  <si>
    <t>http://floracatalana.net/silene-rubella-l-subsp-segetalis-dufour-nyman</t>
  </si>
  <si>
    <t>http://floracatalana.net/silene-rupestris-l-</t>
  </si>
  <si>
    <t>http://floracatalana.net/silene-saxifraga-l-</t>
  </si>
  <si>
    <t>http://floracatalana.net/silene-sclerocarpa-dufour</t>
  </si>
  <si>
    <t>http://floracatalana.net/silene-secundiflora-otth-in-dc-</t>
  </si>
  <si>
    <t>http://floracatalana.net/silene-sedoides-poiret</t>
  </si>
  <si>
    <t>http://floracatalana.net/silene-viridiflora-l-</t>
  </si>
  <si>
    <t>http://floracatalana.net/silene-vulgaris-moench-garcke</t>
  </si>
  <si>
    <t>http://floracatalana.net/silene-vulgaris-moench-garcke-subsp-prostrata-gaudin-schinz-et-thell-</t>
  </si>
  <si>
    <t>http://floracatalana.net/silene-vulgaris-moench-garcke-subsp-vulgaris</t>
  </si>
  <si>
    <t>http://floracatalana.net/silybum-marianum-l-gaertn-</t>
  </si>
  <si>
    <t>http://floracatalana.net/simethis-mattiazzi-vand-g-lopez-et-ch-e-jarvis</t>
  </si>
  <si>
    <t>http://floracatalana.net/sinapis-alba-l-</t>
  </si>
  <si>
    <t>http://floracatalana.net/sinapis-alba-l-subsp-alba</t>
  </si>
  <si>
    <t>http://floracatalana.net/sinapis-alba-l-subsp-dissecta-lag-bonnier</t>
  </si>
  <si>
    <t>http://floracatalana.net/sinapis-alba-l-subsp-mairei-h-lindb-maire</t>
  </si>
  <si>
    <t>http://floracatalana.net/sinapis-arvensis-l-</t>
  </si>
  <si>
    <t>http://floracatalana.net/sinapis-flexuosa-poiret</t>
  </si>
  <si>
    <t>http://floracatalana.net/sison-amomum-l-</t>
  </si>
  <si>
    <t>http://floracatalana.net/sisymbrium-altissimum-l-</t>
  </si>
  <si>
    <t>http://floracatalana.net/sisymbrium-austriacum-jacq-</t>
  </si>
  <si>
    <t>http://floracatalana.net/sisymbrium-austriacum-jacq-subsp-chrysanthum-jord-rouy-et-fouc-</t>
  </si>
  <si>
    <t>http://floracatalana.net/sisymbrium-austriacum-jacq-subsp-contortum-cav-rouy-et-fouc-</t>
  </si>
  <si>
    <t>http://www.floracatalana.net/plants/sisymbrium-crassifolium-cav-subsp-crassifolium</t>
  </si>
  <si>
    <t>http://floracatalana.net/sisymbrium-erysimoides-desf-</t>
  </si>
  <si>
    <t>http://floracatalana.net/sisymbrium-irio-l-</t>
  </si>
  <si>
    <t>http://floracatalana.net/sisymbrium-officinale-l-scop-</t>
  </si>
  <si>
    <t>http://floracatalana.net/sisymbrium-orientale-l-</t>
  </si>
  <si>
    <t>http://floracatalana.net/sisymbrium-orientale-l-subsp-macroloma-pomel-h-lindb-</t>
  </si>
  <si>
    <t>http://floracatalana.net/sisymbrium-orientale-l-subsp-orientale</t>
  </si>
  <si>
    <t>http://floracatalana.net/sisymbrium-runcinatum-lag-ex-dc-</t>
  </si>
  <si>
    <t>http://floracatalana.net/smilax-aspera-l-</t>
  </si>
  <si>
    <t>http://floracatalana.net/smyrnium-olusatrum-l-</t>
  </si>
  <si>
    <t>http://floracatalana.net/solanum-bonariense-l-</t>
  </si>
  <si>
    <t>http://floracatalana.net/solanum-chenopodioides-lam-</t>
  </si>
  <si>
    <t>http://floracatalana.net/solanum-chrysotrichum-schldl-</t>
  </si>
  <si>
    <t>http://floracatalana.net/solanum-dulcamara-l-</t>
  </si>
  <si>
    <t>http://floracatalana.net/solanum-linnaeanum-hepper-et-jaeger</t>
  </si>
  <si>
    <t>http://floracatalana.net/solanum-lycopersicum-l-</t>
  </si>
  <si>
    <t>http://floracatalana.net/solanum-melongena-l-</t>
  </si>
  <si>
    <t>http://floracatalana.net/solanum-nigrum-l-</t>
  </si>
  <si>
    <t>http://floracatalana.net/solanum-nigrum-l-subsp-miniatum-willd-hartm-</t>
  </si>
  <si>
    <t>http://floracatalana.net/solanum-nigrum-l-subsp-nigrum</t>
  </si>
  <si>
    <t>http://floracatalana.net/solanum-rostratum-dunal</t>
  </si>
  <si>
    <t>http://floracatalana.net/solanum-tuberosum-l-</t>
  </si>
  <si>
    <t>http://floracatalana.net/soldanella-alpina-l-subsp-alpina</t>
  </si>
  <si>
    <t>http://floracatalana.net/soleirolia-soleirolii-req-dandy</t>
  </si>
  <si>
    <t>http://floracatalana.net/solidago-canadensis-l-</t>
  </si>
  <si>
    <t>http://floracatalana.net/solidago-canadensis-l-subsp-altissima-l-o-bolos-et-vigo</t>
  </si>
  <si>
    <t>http://floracatalana.net/solidago-canadensis-l-subsp-canadensis</t>
  </si>
  <si>
    <t>http://floracatalana.net/solidago-virgaurea-l-</t>
  </si>
  <si>
    <t>http://floracatalana.net/solidago-virgaurea-l-subsp-minuta-l-arcang-</t>
  </si>
  <si>
    <t>http://floracatalana.net/solidago-virgaurea-l-subsp-virgaurea</t>
  </si>
  <si>
    <t>http://floracatalana.net/sonchus-arvensis-l-subsp-arvensis</t>
  </si>
  <si>
    <t>http://floracatalana.net/sonchus-asper-l-hill</t>
  </si>
  <si>
    <t>http://floracatalana.net/sonchus-asper-l-hill-subsp-asper</t>
  </si>
  <si>
    <t>http://floracatalana.net/sonchus-asper-l-hill-subsp-glaucescens-jord-ball</t>
  </si>
  <si>
    <t>http://www.floracatalana.net/sonchus-crassifolius-pourr-ex-willd</t>
  </si>
  <si>
    <t>http://floracatalana.net/sonchus-maritimus-l-</t>
  </si>
  <si>
    <t>http://floracatalana.net/sonchus-maritimus-l-subsp-aquatilis-pourr-nyman</t>
  </si>
  <si>
    <t>http://floracatalana.net/sonchus-maritimus-l-subsp-maritimus</t>
  </si>
  <si>
    <t>http://floracatalana.net/sonchus-oleraceus-l-</t>
  </si>
  <si>
    <t>http://floracatalana.net/sonchus-tenerrimus-l-</t>
  </si>
  <si>
    <t>http://floracatalana.net/sonchus-tenerrimus-l-var-pectinatus-dc-cosson</t>
  </si>
  <si>
    <t>http://floracatalana.net/sophora-japonica-l-</t>
  </si>
  <si>
    <t>http://floracatalana.net/sorbus-aria-l-crantz</t>
  </si>
  <si>
    <t>http://floracatalana.net/sorbus-aria-l-crantz-subsp-aria</t>
  </si>
  <si>
    <t>http://floracatalana.net/sorbus-aria-l-crantz-subsp-mougeotii-soy-willk-et-godr-o-bolos-et-vigo</t>
  </si>
  <si>
    <t>http://floracatalana.net/sorbus-aucuparia-l-</t>
  </si>
  <si>
    <t>http://floracatalana.net/sorbus-chamaemespilus-l-crantz</t>
  </si>
  <si>
    <t>http://floracatalana.net/sorbus-domestica-l-</t>
  </si>
  <si>
    <t>http://floracatalana.net/sorbus-torminalis-l-crantz</t>
  </si>
  <si>
    <t>http://floracatalana.net/sorghum-bicolor-l-moench</t>
  </si>
  <si>
    <t>http://floracatalana.net/sorghum-halepense-l-pers-</t>
  </si>
  <si>
    <t>http://floracatalana.net/sparganium-angustifolium-michx-</t>
  </si>
  <si>
    <t>http://floracatalana.net/sparganium-emersum-rehmann</t>
  </si>
  <si>
    <t>http://floracatalana.net/sparganium-erectum-l-</t>
  </si>
  <si>
    <t>http://floracatalana.net/sparganium-erectum-l-subsp-erectum</t>
  </si>
  <si>
    <t>http://floracatalana.net/sparganium-erectum-l-subsp-neglectum-beeby-k-richt-</t>
  </si>
  <si>
    <t>http://floracatalana.net/spartina-versicolor-fabre</t>
  </si>
  <si>
    <t>http://floracatalana.net/spartium-junceum-l-</t>
  </si>
  <si>
    <t>http://floracatalana.net/spergula-arvensis-l-</t>
  </si>
  <si>
    <t>http://floracatalana.net/spergula-morisonii-boreau</t>
  </si>
  <si>
    <t>http://floracatalana.net/spergula-pentandra-l-</t>
  </si>
  <si>
    <t>http://floracatalana.net/spergularia-diandra-guss-boiss-</t>
  </si>
  <si>
    <t>http://floracatalana.net/spergularia-marina-l-griseb-</t>
  </si>
  <si>
    <t>http://floracatalana.net/spergularia-media-l-c-presl</t>
  </si>
  <si>
    <t>http://floracatalana.net/spergularia-purpurea-pers-g-don-f-</t>
  </si>
  <si>
    <t>http://floracatalana.net/spergularia-rubra-l-j-et-c-presl</t>
  </si>
  <si>
    <t>http://floracatalana.net/spergularia-rubra-l-j-et-c-presl-subsp-atheniensis-heldr-et-sart-rouy-et-fouc-</t>
  </si>
  <si>
    <t>http://floracatalana.net/spergularia-rubra-l-j-et-c-presl-subsp-heldreichii-fouc-o-bolos-et-vigo</t>
  </si>
  <si>
    <t>http://floracatalana.net/spergularia-rubra-l-j-et-c-presl-subsp-nicaeensis-sarato-ex-burnat-briq-</t>
  </si>
  <si>
    <t>http://floracatalana.net/spergularia-rubra-l-j-et-c-presl-subsp-rubra</t>
  </si>
  <si>
    <t>http://floracatalana.net/spergularia-segetalis-l-g-don-f-</t>
  </si>
  <si>
    <t>http://floracatalana.net/sphenopus-divaricatus-gouan-rchb-</t>
  </si>
  <si>
    <t>http://floracatalana.net/spinacia-oleracea-l-</t>
  </si>
  <si>
    <t>http://floracatalana.net/spiraea-cantonensis-lour-</t>
  </si>
  <si>
    <t>http://floracatalana.net/spiraea-crenata-l-</t>
  </si>
  <si>
    <t>http://floracatalana.net/spiranthes-aestivalis-poiret-rich-</t>
  </si>
  <si>
    <t>http://floracatalana.net/spiranthes-spiralis-l-chevall-</t>
  </si>
  <si>
    <t>http://floracatalana.net/spirodela-polyrhiza-l-schleid-</t>
  </si>
  <si>
    <t>http://floracatalana.net/sporobolus-indicus-l-r-br-</t>
  </si>
  <si>
    <t>http://floracatalana.net/sporobolus-pungens-schreb-kunth</t>
  </si>
  <si>
    <t>http://floracatalana.net/stachys-alpina-l-</t>
  </si>
  <si>
    <t>http://floracatalana.net/stachys-annua-l-l-</t>
  </si>
  <si>
    <t>http://floracatalana.net/stachys-arvensis-l-l-</t>
  </si>
  <si>
    <t>http://floracatalana.net/stachys-brachyclada-noe-ex-coss-</t>
  </si>
  <si>
    <t>http://floracatalana.net/stachys-byzantina-c-koch</t>
  </si>
  <si>
    <t>http://floracatalana.net/stachys-germanica-l-subsp-italica-mill-briq-</t>
  </si>
  <si>
    <t>http://floracatalana.net/stachys-heraclea-all-</t>
  </si>
  <si>
    <t>http://floracatalana.net/stachys-maritima-gouan</t>
  </si>
  <si>
    <t>http://floracatalana.net/stachys-ocymastrum-l-briq-</t>
  </si>
  <si>
    <t>http://floracatalana.net/stachys-officinalis-l-trevis-</t>
  </si>
  <si>
    <t>http://floracatalana.net/stachys-palustris-l-</t>
  </si>
  <si>
    <t>http://floracatalana.net/stachys-recta-l-</t>
  </si>
  <si>
    <t>http://floracatalana.net/stachys-sylvatica-l-</t>
  </si>
  <si>
    <t>http://floracatalana.net/staehelina-dubia-l-</t>
  </si>
  <si>
    <t>http://floracatalana.net/stellaria-alsine-grimm</t>
  </si>
  <si>
    <t>http://floracatalana.net/stellaria-graminea-l-</t>
  </si>
  <si>
    <t>http://floracatalana.net/stellaria-holostea-l-</t>
  </si>
  <si>
    <t>http://floracatalana.net/stellaria-media-l-vill-</t>
  </si>
  <si>
    <t>http://floracatalana.net/stellaria-media-l-vill-subsp-major-koch-arcang-</t>
  </si>
  <si>
    <t>http://floracatalana.net/stellaria-media-l-vill-subsp-media</t>
  </si>
  <si>
    <t>http://floracatalana.net/stellaria-media-l-vill-subsp-pallida-dumort-asch-et-graebn-</t>
  </si>
  <si>
    <t>http://floracatalana.net/stellaria-nemorum-l-</t>
  </si>
  <si>
    <t>http://floracatalana.net/stellaria-nemorum-l-subsp-montana-pierrat-berher</t>
  </si>
  <si>
    <t>http://floracatalana.net/stenotaphrum-secundatum-walter-kuntze</t>
  </si>
  <si>
    <t>http://floracatalana.net/stevia-rebaudiana-bertoni-bertoni</t>
  </si>
  <si>
    <t>http://www.floracatalana.net/stipa-barbata-desf</t>
  </si>
  <si>
    <t>http://floracatalana.net/stipa-bromoides-l-dorfler</t>
  </si>
  <si>
    <t>http://floracatalana.net/stipa-capensis-thunb-</t>
  </si>
  <si>
    <t>http://floracatalana.net/stipa-capillata-l-</t>
  </si>
  <si>
    <t>http://floracatalana.net/stipa-neesiana-trin-et-rupr-</t>
  </si>
  <si>
    <t>http://floracatalana.net/stipa-offneri-breistr-</t>
  </si>
  <si>
    <t>http://floracatalana.net/stipa-parviflora-desf-</t>
  </si>
  <si>
    <t>http://floracatalana.net/stipa-pennata-l-</t>
  </si>
  <si>
    <t>http://floracatalana.net/stipa-pennata-l-subsp-eriocaulis-borbas-martinovsky-et-skalicky</t>
  </si>
  <si>
    <t>http://floracatalana.net/stipa-pennata-l-subsp-iberica-martinovsky-o-bolos-masalles-et-vigo</t>
  </si>
  <si>
    <t>http://www.floracatalana.net/stipa-tenacissima-l</t>
  </si>
  <si>
    <t>http://floracatalana.net/stipa-trichotoma-nees</t>
  </si>
  <si>
    <t>http://floracatalana.net/streptopus-amplexifolius-l-dc-</t>
  </si>
  <si>
    <t>http://floracatalana.net/suaeda-maritima-l-dumort-</t>
  </si>
  <si>
    <t>http://floracatalana.net/suaeda-maritima-l-dumort-subsp-maritima</t>
  </si>
  <si>
    <t>http://floracatalana.net/suaeda-maritima-l-dumort-subsp-spicata-willd-o-bolos-et-vigo</t>
  </si>
  <si>
    <t>http://floracatalana.net/suaeda-splendens-pourr-gren-et-godr-</t>
  </si>
  <si>
    <t>http://floracatalana.net/suaeda-vera-forssk-ex-j-f-gmel-in-l-</t>
  </si>
  <si>
    <t>http://floracatalana.net/suaeda-vera-forssk-ex-j-f-gmel-in-l-subsp-vera</t>
  </si>
  <si>
    <t>http://floracatalana.net/succisa-pratensis-moench</t>
  </si>
  <si>
    <t>http://floracatalana.net/succowia-balearica-l-medik-</t>
  </si>
  <si>
    <t>http://floracatalana.net/swertia-perennis-l-</t>
  </si>
  <si>
    <t>http://floracatalana.net/symphytum-officinale-l-</t>
  </si>
  <si>
    <t>http://floracatalana.net/symphytum-tuberosum-l-subsp-tuberosum</t>
  </si>
  <si>
    <t>http://floracatalana.net/syringa-vulgaris-l-</t>
  </si>
  <si>
    <t>http://floracatalana.net/taeniatherum-caput-medusae-l-nevski</t>
  </si>
  <si>
    <t xml:space="preserve">http://floracatalana.net/tagetes-minuta-l-  </t>
  </si>
  <si>
    <t>http://floracatalana.net/tamarix-africana-poiret</t>
  </si>
  <si>
    <t>http://floracatalana.net/tamarix-anglica-webb</t>
  </si>
  <si>
    <t>http://floracatalana.net/tamarix-canariensis-willd-</t>
  </si>
  <si>
    <t>http://floracatalana.net/tamus-communis-l-</t>
  </si>
  <si>
    <t>http://floracatalana.net/tanacetum-balsamita-l-</t>
  </si>
  <si>
    <t>http://floracatalana.net/tanacetum-cinerariifolium-trevir-schultz-bip-</t>
  </si>
  <si>
    <t>http://floracatalana.net/tanacetum-corymbosum-l-schultz-bip-subsp-corymbosum</t>
  </si>
  <si>
    <t>http://floracatalana.net/tanacetum-parthenium-l-schultz-bip-</t>
  </si>
  <si>
    <t>http://floracatalana.net/tanacetum-vulgare-l-</t>
  </si>
  <si>
    <t>http://floracatalana.net/taraxacum-alpinum-hoppe-hegetschw-</t>
  </si>
  <si>
    <t>http://floracatalana.net/taraxacum-aquilonare-hand-mazz-</t>
  </si>
  <si>
    <t>http://floracatalana.net/taraxacum-dissectum-ledeb-ledeb-</t>
  </si>
  <si>
    <t>http://floracatalana.net/taraxacum-laevigatum-willd-dc-</t>
  </si>
  <si>
    <t>http://floracatalana.net/taraxacum-megalorrhizon-forssk-hand-mazz-</t>
  </si>
  <si>
    <t>http://floracatalana.net/taraxacum-obovatum-willd-dc-</t>
  </si>
  <si>
    <t>http://floracatalana.net/taraxacum-officinale-weber-in-wiggers</t>
  </si>
  <si>
    <t>http://floracatalana.net/taraxacum-palustre-lyons-symons-subsp-litophyllum-de-lange-et-soest-o-bolos-vigo-masalles-et-ninot</t>
  </si>
  <si>
    <t>http://floracatalana.net/taxodium-distichum-l-rich-</t>
  </si>
  <si>
    <t>http://floracatalana.net/taxus-baccata-l-</t>
  </si>
  <si>
    <t>http://floracatalana.net/tecoma-capensis-thunb-lindl-</t>
  </si>
  <si>
    <t>http://floracatalana.net/teesdalia-coronopifolia-bergeret-thell-</t>
  </si>
  <si>
    <t>http://floracatalana.net/teesdalia-nudicaulis-l-r-br-</t>
  </si>
  <si>
    <t>http://floracatalana.net/telephium-imperati-l-subsp-imperati</t>
  </si>
  <si>
    <t>http://floracatalana.net/tetraclinis-articulata-vahl-masters</t>
  </si>
  <si>
    <t>http://floracatalana.net/tetragonolobus-maritimus-l-roth</t>
  </si>
  <si>
    <t>http://floracatalana.net/teucrium-botrys-l-</t>
  </si>
  <si>
    <t>http://floracatalana.net/teucrium-chamaedrys-l-</t>
  </si>
  <si>
    <t>http://floracatalana.net/teucrium-chamaedrys-l-subsp-germanicum-herm-rchb-f-</t>
  </si>
  <si>
    <t>http://floracatalana.net/teucrium-chamaedrys-l-subsp-pinnatifidum-sennen-rchb-f-</t>
  </si>
  <si>
    <t>http://floracatalana.net/teucrium-fruticans-l-</t>
  </si>
  <si>
    <t>http://floracatalana.net/teucrium-montanum-l-</t>
  </si>
  <si>
    <t>http://floracatalana.net/teucrium-polium-l-</t>
  </si>
  <si>
    <t>http://floracatalana.net/teucrium-polium-l-subsp-aragonense-loscos-et-j-pardo-a-et-o-bolos</t>
  </si>
  <si>
    <t>http://floracatalana.net/teucrium-polium-l-subsp-aureum-schreber-arcang-</t>
  </si>
  <si>
    <t>http://floracatalana.net/teucrium-polium-l-subsp-capitatum-l-arcang-</t>
  </si>
  <si>
    <t>http://floracatalana.net/teucrium-polium-l-subsp-dunense-sennen</t>
  </si>
  <si>
    <t>http://www.floracatalana.net/plants/teucrium-polium-l-subsp-gnaphalodes-l-her-o-bolos-et-vigo</t>
  </si>
  <si>
    <t>http://floracatalana.net/teucrium-polium-l-subsp-polium</t>
  </si>
  <si>
    <t>http://floracatalana.net/teucrium-pseudochamaepitys-l-</t>
  </si>
  <si>
    <t>http://floracatalana.net/teucrium-pyrenaicum-l-</t>
  </si>
  <si>
    <t>http://floracatalana.net/teucrium-pyrenaicum-l-subsp-guarense-p-monts-</t>
  </si>
  <si>
    <t>http://floracatalana.net/teucrium-scordium-l-subsp-scordioides-schreber-arcang-</t>
  </si>
  <si>
    <t>http://floracatalana.net/teucrium-scorodonia-l-subsp-scorodonia</t>
  </si>
  <si>
    <t>http://floracatalana.net/thalictrum-alpinum-l-</t>
  </si>
  <si>
    <t>http://floracatalana.net/thalictrum-aquilegifolium-l-</t>
  </si>
  <si>
    <t>http://floracatalana.net/thalictrum-flavum-l-</t>
  </si>
  <si>
    <t>http://floracatalana.net/thalictrum-flavum-l-subsp-costae-timb-lagr-ex-debeaux-rouy-et-fouc-</t>
  </si>
  <si>
    <t>http://floracatalana.net/thalictrum-flavum-l-subsp-flavum</t>
  </si>
  <si>
    <t>http://www.floracatalana.net/plants/thalictrum-flavum-l-subsp-glaucum-desf-batt-in-batt-et-trab</t>
  </si>
  <si>
    <t>http://floracatalana.net/thalictrum-minus-l-</t>
  </si>
  <si>
    <t>http://floracatalana.net/thalictrum-minus-l-subsp-minus</t>
  </si>
  <si>
    <t>http://floracatalana.net/thalictrum-minus-l-subsp-pubescens-schleich-ex-arcangeli</t>
  </si>
  <si>
    <t>http://floracatalana.net/thalictrum-morisonii-c-c-gmel-</t>
  </si>
  <si>
    <t>http://floracatalana.net/thalictrum-morisonii-c-c-gmel-subsp-maritimum-dufour-o-bolos-vigo-masalles-et-ninot</t>
  </si>
  <si>
    <t>http://floracatalana.net/thalictrum-morisonii-c-c-gmel-subsp-mediterraneum-jordan-p-w-ball</t>
  </si>
  <si>
    <t>http://floracatalana.net/thalictrum-tuberosum-l-</t>
  </si>
  <si>
    <t>http://floracatalana.net/thapsia-villosa-l-subsp-villosa</t>
  </si>
  <si>
    <t>http://floracatalana.net/theligonum-cynocrambe-l-</t>
  </si>
  <si>
    <t>http://floracatalana.net/thelypteris-limbosperma-all-h-p-fuchs</t>
  </si>
  <si>
    <t>http://floracatalana.net/thelypteris-palustris-schott</t>
  </si>
  <si>
    <t>http://floracatalana.net/thelypteris-phegopteris-l-sloss-in-rydb-</t>
  </si>
  <si>
    <t>http://floracatalana.net/thesium-alpinum-l-</t>
  </si>
  <si>
    <t>http://floracatalana.net/thesium-catalaunicum-pedrol-et-m-lainz</t>
  </si>
  <si>
    <t>http://floracatalana.net/thesium-humifusum-dc-</t>
  </si>
  <si>
    <t>http://floracatalana.net/thesium-pyrenaicum-pourr-subsp-pyrenaicum</t>
  </si>
  <si>
    <t>http://floracatalana.net/thlaspi-arvense-l-subsp-arvense</t>
  </si>
  <si>
    <t>http://floracatalana.net/thlaspi-caerulescens-j-et-c-presl</t>
  </si>
  <si>
    <t>http://floracatalana.net/thlaspi-caerulescens-j-et-c-presl-subsp-brachypetalum-jord-o-bolos-vigo-masalles-et-ninot</t>
  </si>
  <si>
    <t>http://floracatalana.net/thlaspi-caerulescens-j-et-c-presl-subsp-caerulescens</t>
  </si>
  <si>
    <t>http://floracatalana.net/thlaspi-perfoliatum-l-subsp-perfoliatum</t>
  </si>
  <si>
    <t>http://floracatalana.net/thuja-orientalis-l-</t>
  </si>
  <si>
    <t>http://floracatalana.net/thymelaea-dioica-gouan-all-</t>
  </si>
  <si>
    <t>http://floracatalana.net/thymelaea-hirsuta-l-endl-</t>
  </si>
  <si>
    <t>http://floracatalana.net/thymelaea-passerina-l-coss-et-germ-</t>
  </si>
  <si>
    <t>http://floracatalana.net/thymelaea-passerina-l-coss-et-germ-subsp-passerina</t>
  </si>
  <si>
    <t>http://floracatalana.net/thymelaea-passerina-l-coss-et-germ-subsp-pubescens-guss-maire</t>
  </si>
  <si>
    <t>http://floracatalana.net/thymelaea-pubescens-l-meisn-in-dc-subsp-pubescens</t>
  </si>
  <si>
    <t>http://floracatalana.net/thymelaea-sanamunda-all-</t>
  </si>
  <si>
    <t>http://floracatalana.net/thymelaea-tinctoria-pourr-endl-</t>
  </si>
  <si>
    <t>http://floracatalana.net/thymelaea-tinctoria-pourr-endl-subsp-nivalis-ramond-nyman</t>
  </si>
  <si>
    <t>http://floracatalana.net/thymelaea-tinctoria-pourr-endl-subsp-tinctoria</t>
  </si>
  <si>
    <t>http://floracatalana.net/thymus-mastichina-l-</t>
  </si>
  <si>
    <t>http://floracatalana.net/thymus-serpyllum-l-</t>
  </si>
  <si>
    <t>http://floracatalana.net/thymus-serpyllum-l-subsp-alpestris-tausch-ex-a-kern-lyka</t>
  </si>
  <si>
    <t>http://floracatalana.net/thymus-serpyllum-l-subsp-carniolicus-borbas-p-schmidt-</t>
  </si>
  <si>
    <t>http://floracatalana.net/thymus-serpyllum-l-subsp-caroli-sennen-et-ronniger</t>
  </si>
  <si>
    <t>http://floracatalana.net/thymus-serpyllum-l-subsp-chamaedrys-fr-vollm-</t>
  </si>
  <si>
    <t>http://floracatalana.net/thymus-serpyllum-l-subsp-dalmaticus-rchb-lyka</t>
  </si>
  <si>
    <t>http://floracatalana.net/thymus-serpyllum-l-subsp-decipiens-h-braun-lyka</t>
  </si>
  <si>
    <t>http://floracatalana.net/thymus-serpyllum-l-subsp-nervosus-gay-ex-willk-nyman</t>
  </si>
  <si>
    <t>http://floracatalana.net/thymus-serpyllum-l-subsp-polytrichus-a-kern-ex-borbas-briq-</t>
  </si>
  <si>
    <t>http://floracatalana.net/thymus-vulgaris-l-</t>
  </si>
  <si>
    <t>http://floracatalana.net/thymus-vulgaris-l-subsp-palearensis-o-bolos-et-vigo</t>
  </si>
  <si>
    <t>http://floracatalana.net/thymus-vulgaris-l-subsp-vulgaris</t>
  </si>
  <si>
    <t>http://floracatalana.net/tilia-cordata-mill-</t>
  </si>
  <si>
    <t>http://floracatalana.net/tilia-platyphyllos-scop-</t>
  </si>
  <si>
    <t>http://floracatalana.net/tilia-platyphyllos-scop-subsp-cordifolia-besser-c-k-schneid-</t>
  </si>
  <si>
    <t>http://floracatalana.net/tilia-platyphyllos-scop-subsp-platyphyllos</t>
  </si>
  <si>
    <t>http://floracatalana.net/tipuana-tipu-benth-kuntze</t>
  </si>
  <si>
    <t>http://floracatalana.net/tofieldia-calyculata-l-wahlenb-</t>
  </si>
  <si>
    <t>http://floracatalana.net/tolpis-barbata-l-gaertn-subsp-umbellata-bertol-maire-in-jahand-et-maire</t>
  </si>
  <si>
    <t>http://floracatalana.net/tordylium-maximum-l-</t>
  </si>
  <si>
    <t>http://floracatalana.net/torilis-arvensis-huds-link</t>
  </si>
  <si>
    <t>http://floracatalana.net/torilis-arvensis-huds-link-subsp-neglecta-spreng-thell-in-hegi</t>
  </si>
  <si>
    <t>http://floracatalana.net/torilis-arvensis-huds-link-subsp-purpurea-ten-hayek</t>
  </si>
  <si>
    <t>http://floracatalana.net/torilis-arvensis-huds-link-subsp-recta-jury</t>
  </si>
  <si>
    <t>http://floracatalana.net/torilis-japonica-houtt-dc-</t>
  </si>
  <si>
    <t>http://floracatalana.net/torilis-leptophylla-l-rchb-f-</t>
  </si>
  <si>
    <t>http://floracatalana.net/torilis-nodosa-l-gaertn-</t>
  </si>
  <si>
    <t>http://www.floracatalana.net/trachelium-caeruleum-l</t>
  </si>
  <si>
    <t>http://floracatalana.net/trachycarpus-fortunei-hook-h-wendl-</t>
  </si>
  <si>
    <t>http://floracatalana.net/tradescantia-cerinthoides-kunth</t>
  </si>
  <si>
    <t>http://floracatalana.net/tradescantia-fluminensis-velloso</t>
  </si>
  <si>
    <t>http://floracatalana.net/tragopogon-crocifolius-l-</t>
  </si>
  <si>
    <t>http://floracatalana.net/tragopogon-dubius-scop-</t>
  </si>
  <si>
    <t>http://floracatalana.net/tragopogon-porrifolius-l-subsp-australis-jord-nyman</t>
  </si>
  <si>
    <t>http://floracatalana.net/tragopogon-porrifolius-l-subsp-sativus-gaterau-br-bl-</t>
  </si>
  <si>
    <t>http://floracatalana.net/tragopogon-pratensis-l-</t>
  </si>
  <si>
    <t>http://floracatalana.net/tragus-racemosus-l-all-</t>
  </si>
  <si>
    <t>http://floracatalana.net/trapa-natans-l-</t>
  </si>
  <si>
    <t>http://floracatalana.net/tribulus-terrestris-l-</t>
  </si>
  <si>
    <t>http://floracatalana.net/trifolium-alexandrinum-l-</t>
  </si>
  <si>
    <t>http://floracatalana.net/trifolium-alpinum-l-</t>
  </si>
  <si>
    <t>http://floracatalana.net/trifolium-angustifolium-l-</t>
  </si>
  <si>
    <t>http://floracatalana.net/trifolium-arvense-l-</t>
  </si>
  <si>
    <t>http://floracatalana.net/trifolium-aureum-pollich</t>
  </si>
  <si>
    <t>http://floracatalana.net/trifolium-badium-schreber-in-sturm</t>
  </si>
  <si>
    <t>http://floracatalana.net/trifolium-bocconei-savi</t>
  </si>
  <si>
    <t>http://floracatalana.net/trifolium-campestre-schreber-in-sturm</t>
  </si>
  <si>
    <t>http://floracatalana.net/trifolium-cherleri-l-</t>
  </si>
  <si>
    <t>http://floracatalana.net/trifolium-diffusum-ehrh-</t>
  </si>
  <si>
    <t>http://floracatalana.net/trifolium-dubium-sibth-</t>
  </si>
  <si>
    <t>http://floracatalana.net/trifolium-fragiferum-l-</t>
  </si>
  <si>
    <t>http://floracatalana.net/trifolium-glomeratum-l-</t>
  </si>
  <si>
    <t>http://floracatalana.net/trifolium-hirtum-all-</t>
  </si>
  <si>
    <t>http://floracatalana.net/trifolium-hybridum-l-</t>
  </si>
  <si>
    <t>http://floracatalana.net/trifolium-incarnatum-l-</t>
  </si>
  <si>
    <t>http://floracatalana.net/trifolium-incarnatum-l-subsp-incarnatum</t>
  </si>
  <si>
    <t>http://floracatalana.net/trifolium-incarnatum-l-subsp-molineri-balb-ex-hornem-syme</t>
  </si>
  <si>
    <t>http://floracatalana.net/trifolium-lappaceum-l-</t>
  </si>
  <si>
    <t>http://floracatalana.net/trifolium-ligusticum-balb-ex-loisel-</t>
  </si>
  <si>
    <t>http://floracatalana.net/trifolium-medium-l-subsp-medium</t>
  </si>
  <si>
    <t>http://floracatalana.net/trifolium-micranthum-viv-</t>
  </si>
  <si>
    <t>http://floracatalana.net/trifolium-montanum-l-</t>
  </si>
  <si>
    <t>http://www.floracatalana.net/plants/trifolium-montanum-l-subsp-gayanum-gren-et-godr-o-bolos-et-vigo</t>
  </si>
  <si>
    <t>http://floracatalana.net/trifolium-montanum-l-subsp-montanum</t>
  </si>
  <si>
    <t>http://floracatalana.net/trifolium-nigrescens-viv-</t>
  </si>
  <si>
    <t>http://floracatalana.net/trifolium-ochroleucon-huds-</t>
  </si>
  <si>
    <t>http://floracatalana.net/trifolium-ornithopodioides-l-</t>
  </si>
  <si>
    <t>http://floracatalana.net/trifolium-pallescens-schreber-in-sturm</t>
  </si>
  <si>
    <t>http://floracatalana.net/trifolium-patens-schreber-in-sturm</t>
  </si>
  <si>
    <t>http://floracatalana.net/trifolium-pratense-l-</t>
  </si>
  <si>
    <t>http://floracatalana.net/trifolium-repens-l-</t>
  </si>
  <si>
    <t>http://floracatalana.net/trifolium-resupinatum-l-</t>
  </si>
  <si>
    <t>http://floracatalana.net/trifolium-retusum-l-</t>
  </si>
  <si>
    <t>http://floracatalana.net/trifolium-rubens-l-</t>
  </si>
  <si>
    <t>http://floracatalana.net/trifolium-scabrum-l-</t>
  </si>
  <si>
    <t>http://floracatalana.net/trifolium-spadiceum-l-</t>
  </si>
  <si>
    <t>http://floracatalana.net/trifolium-spumosum-l-</t>
  </si>
  <si>
    <t>http://floracatalana.net/trifolium-squamosum-l-</t>
  </si>
  <si>
    <t>http://floracatalana.net/trifolium-squamosum-l-subsp-squamosum</t>
  </si>
  <si>
    <t>http://floracatalana.net/trifolium-squamosum-l-subsp-xatardii-dc-o-bolos-et-vigo</t>
  </si>
  <si>
    <t>http://floracatalana.net/trifolium-stellatum-l-</t>
  </si>
  <si>
    <t>http://floracatalana.net/trifolium-striatum-l-</t>
  </si>
  <si>
    <t>http://floracatalana.net/trifolium-strictum-l-</t>
  </si>
  <si>
    <t>http://floracatalana.net/trifolium-subterraneum-l-</t>
  </si>
  <si>
    <t>http://floracatalana.net/trifolium-suffocatum-l-</t>
  </si>
  <si>
    <t>http://floracatalana.net/trifolium-sylvaticum-gerard-ex-loisel-in-desv-</t>
  </si>
  <si>
    <t>http://floracatalana.net/trifolium-thalii-vill-</t>
  </si>
  <si>
    <t>http://floracatalana.net/trifolium-tomentosum-l-</t>
  </si>
  <si>
    <t>http://floracatalana.net/triglochin-bulbosum-l-subsp-barrelieri-loisel-rouy</t>
  </si>
  <si>
    <t>http://floracatalana.net/triglochin-maritimum-l-</t>
  </si>
  <si>
    <t>http://floracatalana.net/triglochin-palustre-l-</t>
  </si>
  <si>
    <t>http://floracatalana.net/trigonella-foenum-graecum-l-</t>
  </si>
  <si>
    <t>http://floracatalana.net/trigonella-gladiata-m-bieb-</t>
  </si>
  <si>
    <t>http://floracatalana.net/trigonella-monspeliaca-l-</t>
  </si>
  <si>
    <t>http://floracatalana.net/trigonella-polyceratia-l-</t>
  </si>
  <si>
    <t>http://floracatalana.net/trinia-glauca-l-dumort-subsp-glauca</t>
  </si>
  <si>
    <t>http://floracatalana.net/trisetum-flavescens-l-p-beauv-</t>
  </si>
  <si>
    <t>http://floracatalana.net/trisetum-flavescens-l-p-beauv-subsp-flavescens</t>
  </si>
  <si>
    <t>http://floracatalana.net/trisetum-loeflingianum-l-c-presl</t>
  </si>
  <si>
    <t>http://floracatalana.net/trisetum-paniceum-lam-pers-</t>
  </si>
  <si>
    <t>http://floracatalana.net/triticum-aestivum-l-</t>
  </si>
  <si>
    <t>http://floracatalana.net/tritonia-x-crocosmiflora-lemoine-g-nicholson</t>
  </si>
  <si>
    <t>http://floracatalana.net/trollius-europaeus-l-subsp-europaeus</t>
  </si>
  <si>
    <t>http://floracatalana.net/tropaeolum-majus-l-</t>
  </si>
  <si>
    <t>http://floracatalana.net/tulipa-sylvestris-l-</t>
  </si>
  <si>
    <t>http://floracatalana.net/tulipa-sylvestris-l-subsp-australis-link-pamp-</t>
  </si>
  <si>
    <t>http://floracatalana.net/turgenia-latifolia-l-hoffm-</t>
  </si>
  <si>
    <t>http://floracatalana.net/tussilago-farfara-l-</t>
  </si>
  <si>
    <t>http://floracatalana.net/typha-angustifolia-l-</t>
  </si>
  <si>
    <t>http://floracatalana.net/typha-latifolia-l-</t>
  </si>
  <si>
    <t>http://floracatalana.net/typha-laxmannii-lepechin</t>
  </si>
  <si>
    <t>http://floracatalana.net/typha-shuttleworthii-koch-et-sonder</t>
  </si>
  <si>
    <t>http://floracatalana.net/tyrimnus-leucographus-l-cass-</t>
  </si>
  <si>
    <t>http://floracatalana.net/ulex-europaeus-l-</t>
  </si>
  <si>
    <t>http://floracatalana.net/ulex-parviflorus-pourr-subsp-parviflorus</t>
  </si>
  <si>
    <t>http://floracatalana.net/ulmus-glabra-huds-</t>
  </si>
  <si>
    <t>http://floracatalana.net/ulmus-laevis-pall-</t>
  </si>
  <si>
    <t>http://floracatalana.net/ulmus-minor-mill-</t>
  </si>
  <si>
    <t>http://floracatalana.net/ulmus-pumila-l-</t>
  </si>
  <si>
    <t>http://floracatalana.net/umbilicus-rupestris-salisb-dandy-subsp-rupestris</t>
  </si>
  <si>
    <t>http://floracatalana.net/urginea-maritima-l-baker</t>
  </si>
  <si>
    <t>http://floracatalana.net/urospermum-dalechampii-l-scop-ex-f-w-schmidt</t>
  </si>
  <si>
    <t>http://floracatalana.net/urospermum-picroides-l-scop-ex-f-w-schmidt</t>
  </si>
  <si>
    <t>http://floracatalana.net/urtica-dioica-l-</t>
  </si>
  <si>
    <t>http://floracatalana.net/urtica-membranacea-poiret-in-lam-</t>
  </si>
  <si>
    <t>http://floracatalana.net/urtica-pilulifera-l-</t>
  </si>
  <si>
    <t>http://floracatalana.net/urtica-urens-l-</t>
  </si>
  <si>
    <t>http://floracatalana.net/utricularia-australis-r-br-</t>
  </si>
  <si>
    <t>http://floracatalana.net/utricularia-minor-l-</t>
  </si>
  <si>
    <t>http://floracatalana.net/utricularia-vulgaris-l-</t>
  </si>
  <si>
    <t>http://floracatalana.net/vaccaria-hispanica-mill-rauschert</t>
  </si>
  <si>
    <t>http://floracatalana.net/vaccinium-myrtillus-l-</t>
  </si>
  <si>
    <t>http://floracatalana.net/vaccinium-uliginosum-l-</t>
  </si>
  <si>
    <t>http://floracatalana.net/vaccinium-uliginosum-l-subsp-microphyllum-lange-tolm-</t>
  </si>
  <si>
    <t>http://floracatalana.net/vaccinium-vitis-idaea-l-</t>
  </si>
  <si>
    <t>http://floracatalana.net/valantia-hispida-l-</t>
  </si>
  <si>
    <t>http://floracatalana.net/valantia-muralis-l-</t>
  </si>
  <si>
    <t>http://floracatalana.net/valeriana-apula-pourr-</t>
  </si>
  <si>
    <t>http://www.floracatalana.net/plants/valeriana-dioica-l</t>
  </si>
  <si>
    <t>http://floracatalana.net/valeriana-montana-l-</t>
  </si>
  <si>
    <t>http://floracatalana.net/valeriana-montana-l-subsp-montana</t>
  </si>
  <si>
    <t>http://floracatalana.net/valeriana-montana-l-subsp-tripteris-l-rouy</t>
  </si>
  <si>
    <t>http://floracatalana.net/valeriana-officinalis-l-</t>
  </si>
  <si>
    <t>http://floracatalana.net/valeriana-pyrenaica-l-</t>
  </si>
  <si>
    <t>http://floracatalana.net/valeriana-tuberosa-l-</t>
  </si>
  <si>
    <t>http://floracatalana.net/valerianella-carinata-loisel-</t>
  </si>
  <si>
    <t>http://floracatalana.net/valerianella-coronata-l-dc-</t>
  </si>
  <si>
    <t>http://floracatalana.net/valerianella-dentata-l-pollich</t>
  </si>
  <si>
    <t>http://floracatalana.net/valerianella-discoidea-l-loisel-</t>
  </si>
  <si>
    <t>http://floracatalana.net/valerianella-echinata-l-dc-</t>
  </si>
  <si>
    <t>http://floracatalana.net/valerianella-eriocarpa-desv-</t>
  </si>
  <si>
    <t>http://floracatalana.net/valerianella-eriocarpa-desv-subsp-eriocarpa</t>
  </si>
  <si>
    <t>http://floracatalana.net/valerianella-eriocarpa-desv-subsp-truncata-betcke-burnat</t>
  </si>
  <si>
    <t>http://floracatalana.net/valerianella-locusta-l-laterr-</t>
  </si>
  <si>
    <t>http://floracatalana.net/valerianella-microcarpa-loisel-</t>
  </si>
  <si>
    <t>http://floracatalana.net/valerianella-pumila-l-dc-</t>
  </si>
  <si>
    <t>http://floracatalana.net/valerianella-rimosa-bastard-in-desv-</t>
  </si>
  <si>
    <t>http://floracatalana.net/velezia-rigida-l-</t>
  </si>
  <si>
    <t>http://floracatalana.net/ventenata-dubia-leers-coss-</t>
  </si>
  <si>
    <t>http://floracatalana.net/veratrum-album-l-</t>
  </si>
  <si>
    <t>http://floracatalana.net/verbascum-blattaria-l-</t>
  </si>
  <si>
    <t>http://floracatalana.net/verbascum-boerhavii-l-</t>
  </si>
  <si>
    <t>http://floracatalana.net/verbascum-chaixii-vill-subsp-chaixii</t>
  </si>
  <si>
    <t>http://floracatalana.net/verbascum-lychnitis-l-</t>
  </si>
  <si>
    <t>http://floracatalana.net/verbascum-pulverulentum-vill-</t>
  </si>
  <si>
    <t>http://floracatalana.net/verbascum-sinuatum-l-</t>
  </si>
  <si>
    <t>http://floracatalana.net/verbascum-thapsus-l-</t>
  </si>
  <si>
    <t>http://floracatalana.net/verbascum-thapsus-l-subsp-montanum-schrad-bonnier-et-layens</t>
  </si>
  <si>
    <t>http://floracatalana.net/verbascum-thapsus-l-subsp-thapsus</t>
  </si>
  <si>
    <t>http://floracatalana.net/verbena-litoralis-kunth</t>
  </si>
  <si>
    <t>http://floracatalana.net/verbena-officinalis-l-</t>
  </si>
  <si>
    <t>http://floracatalana.net/veronica-acinifolia-l-</t>
  </si>
  <si>
    <t>http://floracatalana.net/veronica-agrestis-l-</t>
  </si>
  <si>
    <t>http://floracatalana.net/veronica-alpina-l-</t>
  </si>
  <si>
    <t>http://floracatalana.net/veronica-anagallis-aquatica-l-</t>
  </si>
  <si>
    <t>http://floracatalana.net/veronica-anagallis-aquatica-l-subsp-anagallis-aquatica</t>
  </si>
  <si>
    <t>http://floracatalana.net/veronica-anagallis-aquatica-l-subsp-anagalloides-guss-batt-</t>
  </si>
  <si>
    <t>http://floracatalana.net/veronica-aphylla-l-</t>
  </si>
  <si>
    <t>http://floracatalana.net/veronica-arvensis-l-</t>
  </si>
  <si>
    <t>http://floracatalana.net/veronica-austriaca-l-</t>
  </si>
  <si>
    <t>http://floracatalana.net/veronica-austriaca-l-subsp-tenuifolia-asso-o-bolos-et-vigo</t>
  </si>
  <si>
    <t>http://floracatalana.net/veronica-austriaca-l-subsp-teucrium-l-d-a-webb</t>
  </si>
  <si>
    <t>http://floracatalana.net/veronica-beccabunga-l-</t>
  </si>
  <si>
    <t>http://floracatalana.net/veronica-bellidioides-l-</t>
  </si>
  <si>
    <t>http://floracatalana.net/veronica-chamaedrys-l-</t>
  </si>
  <si>
    <t>http://floracatalana.net/veronica-cymbalaria-bodard</t>
  </si>
  <si>
    <t>http://floracatalana.net/veronica-cymbalaria-bodard-subsp-cymbalaria</t>
  </si>
  <si>
    <t>http://floracatalana.net/veronica-dillenii-crantz</t>
  </si>
  <si>
    <t>http://floracatalana.net/veronica-fruticulosa-l-</t>
  </si>
  <si>
    <t>http://floracatalana.net/veronica-fruticulosa-l-subsp-cantabrica-m-lainz-o-bolos-vigo-masalles-et-ninot</t>
  </si>
  <si>
    <t>http://floracatalana.net/veronica-fruticulosa-l-subsp-fruticulosa</t>
  </si>
  <si>
    <t>http://floracatalana.net/veronica-fruticulosa-l-subsp-saxatilis-scop-arcang-</t>
  </si>
  <si>
    <t>http://floracatalana.net/veronica-hederifolia-l-</t>
  </si>
  <si>
    <t>http://floracatalana.net/veronica-hederifolia-l-subsp-hederifolia</t>
  </si>
  <si>
    <t>http://floracatalana.net/veronica-hederifolia-l-subsp-triloba-opiz-celak</t>
  </si>
  <si>
    <t>http://floracatalana.net/veronica-montana-l-</t>
  </si>
  <si>
    <t>http://floracatalana.net/veronica-nummularia-gouan</t>
  </si>
  <si>
    <t>http://floracatalana.net/veronica-officinalis-l-</t>
  </si>
  <si>
    <t>http://floracatalana.net/veronica-peregrina-l-subsp-peregrina</t>
  </si>
  <si>
    <t>http://floracatalana.net/veronica-persica-poiret-in-lam-</t>
  </si>
  <si>
    <t>http://floracatalana.net/veronica-polita-fr-</t>
  </si>
  <si>
    <t>http://floracatalana.net/veronica-ponae-gouan</t>
  </si>
  <si>
    <t>http://floracatalana.net/veronica-praecox-all-</t>
  </si>
  <si>
    <t>http://floracatalana.net/veronica-scutellata-l-</t>
  </si>
  <si>
    <t>http://floracatalana.net/veronica-serpyllifolia-l-</t>
  </si>
  <si>
    <t>http://floracatalana.net/veronica-serpyllifolia-l-subsp-serpyllifolia</t>
  </si>
  <si>
    <t>http://floracatalana.net/veronica-spicata-l-subsp-spicata</t>
  </si>
  <si>
    <t>http://floracatalana.net/veronica-triphyllos-l-</t>
  </si>
  <si>
    <t>http://floracatalana.net/veronica-urticifolia-jacq-</t>
  </si>
  <si>
    <t>http://floracatalana.net/veronica-verna-l-</t>
  </si>
  <si>
    <t>http://floracatalana.net/viburnum-lantana-l-</t>
  </si>
  <si>
    <t>http://floracatalana.net/viburnum-opulus-l-</t>
  </si>
  <si>
    <t>http://floracatalana.net/viburnum-tinus-l-subsp-tinus</t>
  </si>
  <si>
    <t>http://floracatalana.net/vicia-articulata-hornem-</t>
  </si>
  <si>
    <t>http://floracatalana.net/vicia-benghalensis-l-</t>
  </si>
  <si>
    <t>http://floracatalana.net/vicia-bithynica-l-l-</t>
  </si>
  <si>
    <t>http://floracatalana.net/vicia-cracca-l-</t>
  </si>
  <si>
    <t>http://floracatalana.net/vicia-cracca-l-subsp-cracca</t>
  </si>
  <si>
    <t>http://floracatalana.net/vicia-cracca-l-subsp-incana-gouan-rouy</t>
  </si>
  <si>
    <t>http://floracatalana.net/vicia-cracca-l-subsp-tenuifolia-roth-bonnier-et-layens</t>
  </si>
  <si>
    <t>http://floracatalana.net/vicia-disperma-dc-</t>
  </si>
  <si>
    <t>http://floracatalana.net/vicia-ervilia-l-willd-</t>
  </si>
  <si>
    <t>http://floracatalana.net/vicia-faba-l-</t>
  </si>
  <si>
    <t>http://floracatalana.net/vicia-hirsuta-l-gray</t>
  </si>
  <si>
    <t>http://floracatalana.net/vicia-hybrida-l-</t>
  </si>
  <si>
    <t>http://floracatalana.net/vicia-lathyroides-l-</t>
  </si>
  <si>
    <t>http://floracatalana.net/vicia-lutea-l-</t>
  </si>
  <si>
    <t>http://www.floracatalana.net/plants/vicia-melanops-sibth-et-sm</t>
  </si>
  <si>
    <t>http://floracatalana.net/vicia-narbonensis-l-</t>
  </si>
  <si>
    <t>http://floracatalana.net/vicia-onobrychioides-l-</t>
  </si>
  <si>
    <t>http://floracatalana.net/vicia-orobus-dc-in-lam-et-dc-</t>
  </si>
  <si>
    <t>http://floracatalana.net/vicia-pannonica-crantz-subsp-striata-m-bieb-nyman</t>
  </si>
  <si>
    <t>http://floracatalana.net/vicia-peregrina-l-</t>
  </si>
  <si>
    <t>http://floracatalana.net/vicia-pyrenaica-pourr-</t>
  </si>
  <si>
    <t>http://floracatalana.net/vicia-sativa-l-</t>
  </si>
  <si>
    <t>http://floracatalana.net/vicia-sativa-l-subsp-amphicarpa-l-batt-in-batt-et-trab-</t>
  </si>
  <si>
    <t>http://floracatalana.net/vicia-sativa-l-subsp-cordata-hoppe-batt-</t>
  </si>
  <si>
    <t>http://floracatalana.net/vicia-sativa-l-subsp-macrocarpa-moris</t>
  </si>
  <si>
    <t>http://floracatalana.net/vicia-sativa-l-subsp-nigra-l-ehrh-</t>
  </si>
  <si>
    <t>http://floracatalana.net/vicia-sativa-l-subsp-sativa</t>
  </si>
  <si>
    <t>http://floracatalana.net/vicia-sepium-l-</t>
  </si>
  <si>
    <t>http://floracatalana.net/vicia-tetrasperma-l-schreb-</t>
  </si>
  <si>
    <t>http://floracatalana.net/vicia-tetrasperma-l-schreb-subsp-gracilis-loisel-hook-</t>
  </si>
  <si>
    <t>http://floracatalana.net/vicia-tetrasperma-l-schreb-subsp-pubescens-dc-bonnier-et-layens</t>
  </si>
  <si>
    <t>http://floracatalana.net/vicia-tetrasperma-l-schreb-subsp-tetrasperma</t>
  </si>
  <si>
    <t>http://floracatalana.net/vicia-villosa-roth</t>
  </si>
  <si>
    <t>http://floracatalana.net/vicia-villosa-roth-subsp-pseudocracca-bertol-rouy</t>
  </si>
  <si>
    <t>http://floracatalana.net/vicia-villosa-roth-subsp-triflora-ten-o-bolos-vigo-masalles-et-ninot</t>
  </si>
  <si>
    <t>http://floracatalana.net/vicia-villosa-roth-subsp-varia-host-corb-</t>
  </si>
  <si>
    <t>http://floracatalana.net/vicia-villosa-roth-subsp-villosa</t>
  </si>
  <si>
    <t>http://floracatalana.net/vigna-unguiculata-l-walp-</t>
  </si>
  <si>
    <t>http://floracatalana.net/vinca-difformis-pourr-</t>
  </si>
  <si>
    <t>http://floracatalana.net/vinca-major-l-</t>
  </si>
  <si>
    <t>http://floracatalana.net/vinca-minor-l-</t>
  </si>
  <si>
    <t>http://floracatalana.net/vincetoxicum-hirundinaria-medik-subsp-intermedium-loret-et-barrandon-markg-</t>
  </si>
  <si>
    <t>http://floracatalana.net/vincetoxicum-nigrum-l-moench</t>
  </si>
  <si>
    <t>http://floracatalana.net/viola-alba-besser</t>
  </si>
  <si>
    <t>http://floracatalana.net/viola-alba-besser-subsp-alba</t>
  </si>
  <si>
    <t>http://floracatalana.net/viola-alba-besser-subsp-dehnhardtii-ten-w-becker</t>
  </si>
  <si>
    <t>http://floracatalana.net/viola-arborescens-l-</t>
  </si>
  <si>
    <t>http://floracatalana.net/viola-biflora-l-</t>
  </si>
  <si>
    <t>http://floracatalana.net/viola-bubanii-timb-lagr-</t>
  </si>
  <si>
    <t>http://floracatalana.net/viola-canina-l-</t>
  </si>
  <si>
    <t>http://floracatalana.net/viola-canina-l-subsp-canina</t>
  </si>
  <si>
    <t>http://floracatalana.net/viola-canina-l-subsp-montana-l-hartm-</t>
  </si>
  <si>
    <t>http://floracatalana.net/viola-canina-l-subsp-silvensis-font-quer-o-bolos-et-vigo</t>
  </si>
  <si>
    <t>http://floracatalana.net/viola-cenisia-l-subsp-lapeyrousiana-rouy-et-fouc-</t>
  </si>
  <si>
    <t>http://www.floracatalana.net/viola-cornuta-l</t>
  </si>
  <si>
    <t>http://floracatalana.net/viola-hirta-l-</t>
  </si>
  <si>
    <t>http://floracatalana.net/viola-mirabilis-l-</t>
  </si>
  <si>
    <t>http://floracatalana.net/viola-odorata-l-</t>
  </si>
  <si>
    <t>http://floracatalana.net/viola-palustris-l-subsp-palustris</t>
  </si>
  <si>
    <t>http://floracatalana.net/viola-pyrenaica-ramond-ex-dc-in-lam-et-dc-</t>
  </si>
  <si>
    <t>http://floracatalana.net/viola-rupestris-f-w-schmidt-subsp-rupestris</t>
  </si>
  <si>
    <t>http://floracatalana.net/viola-suavis-m-bieb-</t>
  </si>
  <si>
    <t>http://floracatalana.net/viola-suavis-m-bieb-subsp-catalonica-w-becker-o-bolos-et-vigo</t>
  </si>
  <si>
    <t>http://floracatalana.net/viola-suavis-m-bieb-subsp-sepincola-jord-w-becker</t>
  </si>
  <si>
    <t>http://floracatalana.net/viola-sylvestris-lam-</t>
  </si>
  <si>
    <t>http://floracatalana.net/viola-sylvestris-lam-subsp-riviniana-rchb-tourlet</t>
  </si>
  <si>
    <t>http://floracatalana.net/viola-sylvestris-lam-subsp-sylvestris</t>
  </si>
  <si>
    <t>http://floracatalana.net/viola-tricolor-l-</t>
  </si>
  <si>
    <t>http://floracatalana.net/viola-tricolor-l-subsp-arvensis-murray-gaudin</t>
  </si>
  <si>
    <t>http://floracatalana.net/viola-tricolor-l-subsp-minima-gaudin</t>
  </si>
  <si>
    <t>http://floracatalana.net/viola-tricolor-l-subsp-subalpina-gaudin</t>
  </si>
  <si>
    <t>http://floracatalana.net/viola-willkommii-roem-</t>
  </si>
  <si>
    <t>http://floracatalana.net/viscum-album-l-</t>
  </si>
  <si>
    <t>http://floracatalana.net/viscum-album-l-subsp-album</t>
  </si>
  <si>
    <t>http://floracatalana.net/viscum-album-l-subsp-austriacum-wiesb-vollm-</t>
  </si>
  <si>
    <t>http://floracatalana.net/vitaliana-primuliflora-bertol-</t>
  </si>
  <si>
    <t>http://floracatalana.net/vitaliana-primuliflora-bertol-subsp-canescens-o-schwarz</t>
  </si>
  <si>
    <t>http://floracatalana.net/vitaliana-primuliflora-bertol-subsp-cinerea-sund-i-k-ferguson</t>
  </si>
  <si>
    <t>http://floracatalana.net/vitex-agnus-castus-l-</t>
  </si>
  <si>
    <t>http://floracatalana.net/vitis-vinifera-l-</t>
  </si>
  <si>
    <t>http://floracatalana.net/vulpia-bromoides-l-gray</t>
  </si>
  <si>
    <t>http://floracatalana.net/vulpia-ciliata-dumort-</t>
  </si>
  <si>
    <t>http://floracatalana.net/vulpia-geniculata-l-link</t>
  </si>
  <si>
    <t>http://floracatalana.net/vulpia-membranacea-l-dumort-</t>
  </si>
  <si>
    <t>http://floracatalana.net/vulpia-membranacea-l-dumort-subsp-fasciculata-forssk-o-bolos-masalles-et-vigo</t>
  </si>
  <si>
    <t>http://floracatalana.net/vulpia-membranacea-l-dumort-subsp-membranacea</t>
  </si>
  <si>
    <t>http://floracatalana.net/vulpia-muralis-kunth-nees</t>
  </si>
  <si>
    <t>http://floracatalana.net/vulpia-myuros-l-c-c-gmel-</t>
  </si>
  <si>
    <t>http://floracatalana.net/vulpia-unilateralis-l-stace</t>
  </si>
  <si>
    <t>http://floracatalana.net/wisteria-sinensis-sims-sweet</t>
  </si>
  <si>
    <t>http://www.floracatalana.net/plants/withania-somnifera-l-dunal-in-dc</t>
  </si>
  <si>
    <t>http://floracatalana.net/woodsia-alpina-bolton-gray</t>
  </si>
  <si>
    <t>http://floracatalana.net/woodsia-glabella-r-br-subsp-pulchella-bertol-a-lowe-et-d-lowe</t>
  </si>
  <si>
    <t>http://floracatalana.net/x-agropogon-littoralis-sm-c-e-hubbard</t>
  </si>
  <si>
    <t>http://floracatalana.net/xanthium-echinatum-murray-subsp-italicum-moretti-o-bolos-et-vigo</t>
  </si>
  <si>
    <t>http://floracatalana.net/xanthium-orientale-l-</t>
  </si>
  <si>
    <t>http://floracatalana.net/xanthium-spinosum-l-</t>
  </si>
  <si>
    <t>http://floracatalana.net/xanthium-strumarium-l-</t>
  </si>
  <si>
    <t>http://floracatalana.net/xanthium-strumarium-l-subsp-brasilicum-vell-o-bolos-et-vigo</t>
  </si>
  <si>
    <t>http://floracatalana.net/xanthium-strumarium-l-subsp-strumarium</t>
  </si>
  <si>
    <t>http://floracatalana.net/xatardia-scabra-lapeyr-meisn-</t>
  </si>
  <si>
    <t>http://floracatalana.net/xeranthemum-annuum-l-</t>
  </si>
  <si>
    <t>http://floracatalana.net/xeranthemum-inapertum-l-mill-</t>
  </si>
  <si>
    <t>http://floracatalana.net/yucca-aloifolia-l-</t>
  </si>
  <si>
    <t>http://floracatalana.net/yucca-gloriosa-l-</t>
  </si>
  <si>
    <t>http://floracatalana.net/zannichellia-palustris-l-</t>
  </si>
  <si>
    <t>http://floracatalana.net/zannichellia-palustris-l-subsp-palustris</t>
  </si>
  <si>
    <t>http://floracatalana.net/zannichellia-palustris-l-subsp-peltata-bertol-o-bolos-vigo-masalles-et-ninot</t>
  </si>
  <si>
    <t>http://floracatalana.net/zantedeschia-aethiopica-l-spreng-</t>
  </si>
  <si>
    <t>http://floracatalana.net/zea-mays-l-</t>
  </si>
  <si>
    <t>http://floracatalana.net/ziziphus-jujuba-mill-</t>
  </si>
  <si>
    <t>http://floracatalana.net/zostera-marina-l-</t>
  </si>
  <si>
    <t>http://floracatalana.net/zostera-noltii-hornem-</t>
  </si>
  <si>
    <t>http://www.floracatalana.net/zygophyllum-album-l</t>
  </si>
  <si>
    <t>http://floracatalana.net/zygophyllum-fabago-l-</t>
  </si>
  <si>
    <t>Link</t>
  </si>
  <si>
    <t>&lt;table class="views-table views-view-table cols-5"&gt;</t>
  </si>
  <si>
    <t>&lt;head&gt;</t>
  </si>
  <si>
    <t>&lt;tr&gt;</t>
  </si>
  <si>
    <t>&lt;/tr&gt;</t>
  </si>
  <si>
    <t>&lt;/head&gt;</t>
  </si>
  <si>
    <t>&lt;tbody&gt;</t>
  </si>
  <si>
    <t>&lt;/tbody&gt;</t>
  </si>
  <si>
    <t>&lt;/table&gt;</t>
  </si>
  <si>
    <t>&lt;th scope="col"&gt;TÀXON&lt;/th&gt;</t>
  </si>
  <si>
    <t>&lt;th scope="col"&gt;LATITUT,LONGITUD&lt;/th&gt;</t>
  </si>
  <si>
    <t>&lt;th scope="col"&gt;ALTITUD&lt;/th&gt;</t>
  </si>
  <si>
    <t>&lt;th scope="col"&gt;DATA&lt;/th&gt;</t>
  </si>
  <si>
    <t>&lt;th scope="col"&gt;NATURA&lt;/th&gt;</t>
  </si>
  <si>
    <t>&lt;th scope="col"&gt;FENOLOGIA&lt;/th&gt;</t>
  </si>
  <si>
    <t>CAMP TAXON</t>
  </si>
  <si>
    <t>CAMP lat/long</t>
  </si>
  <si>
    <t>CAMP ALTITUD</t>
  </si>
  <si>
    <t>CAMP DATA</t>
  </si>
  <si>
    <t>CAMP NATURA</t>
  </si>
  <si>
    <t>CAMP FENOLOGIA</t>
  </si>
  <si>
    <t>FILA TAULA</t>
  </si>
  <si>
    <t>Tàxon</t>
  </si>
  <si>
    <t>x</t>
  </si>
  <si>
    <t>Medicinals</t>
  </si>
  <si>
    <t>Culinari</t>
  </si>
  <si>
    <t>Animal</t>
  </si>
  <si>
    <t>Domèstic</t>
  </si>
  <si>
    <t>Tòxic</t>
  </si>
  <si>
    <t>Id</t>
  </si>
  <si>
    <t>Nom català</t>
  </si>
  <si>
    <t>Observacions</t>
  </si>
  <si>
    <t>Camp NOM</t>
  </si>
  <si>
    <t>Camp NOM CIENTÍFIC</t>
  </si>
  <si>
    <t>ICONA US MEDICINAL</t>
  </si>
  <si>
    <t>ICONA TÒXIC</t>
  </si>
  <si>
    <t>ICONA CULINARI</t>
  </si>
  <si>
    <t>ICONA ANIMAL</t>
  </si>
  <si>
    <t>ICONA DOMÈSTIC</t>
  </si>
  <si>
    <t>ICONES</t>
  </si>
  <si>
    <t>OBSERVACIONS</t>
  </si>
  <si>
    <t>&lt;th scope="col"&gt;NOM&lt;/th&gt;</t>
  </si>
  <si>
    <t>&lt;th scope="col"&gt;NOM CIENTÍFIC&lt;/th&gt;</t>
  </si>
  <si>
    <t>&lt;th scope="col"&gt;USOS&lt;/th&gt;</t>
  </si>
  <si>
    <t>&lt;th scope="col"&gt;OBSERVACIONS&lt;/th&gt;</t>
  </si>
  <si>
    <t>CONCATENACIO</t>
  </si>
  <si>
    <t>&lt;div align="center" style="float:left; width:60px;"&gt;&lt;img src="/drupal843/sites/default/files/inline-images/usmedicinal.jpg"&gt;&lt;/img&gt;&lt;/div&gt;</t>
  </si>
  <si>
    <t>&lt;div align="center" style="float:left; width:60px;"&gt;&lt;img src="/drupal843/sites/default/files/inline-images/usdomestic.png"&gt;&lt;/img&gt;&lt;/div&gt;</t>
  </si>
  <si>
    <t>&lt;div align="center" style="float:left; width:60px;"&gt;&lt;img src="/drupal843/sites/default/files/inline-images/usanimal.png"&gt;&lt;/img&gt;&lt;/div&gt;</t>
  </si>
  <si>
    <t>&lt;div align="center" style="float:left; width:60px;"&gt;&lt;img src="/drupal843/sites/default/files/inline-images/uscuina.png"&gt;&lt;/img&gt;&lt;/div&gt;</t>
  </si>
  <si>
    <t>&lt;div align="center" style="float:left; width:60px;"&gt;&lt;img src="/drupal843/sites/default/files/inline-images/ustoxic.png"&gt;&lt;/img&gt;&lt;/div&gt;</t>
  </si>
  <si>
    <t>url</t>
  </si>
  <si>
    <t>Coordenades</t>
  </si>
  <si>
    <t>Dolmen Clot de Llorer</t>
  </si>
  <si>
    <t>41.92223, 3.07635</t>
  </si>
  <si>
    <t>Dolmen de la Roca de l'Aglà</t>
  </si>
  <si>
    <t>41.91551, 3.09914</t>
  </si>
  <si>
    <t>Dolmen de les Maries</t>
  </si>
  <si>
    <t>41.91864, 3.08603</t>
  </si>
  <si>
    <t>Dolmen dels Tres Peus</t>
  </si>
  <si>
    <t>41.91856, 3.08443</t>
  </si>
  <si>
    <t>Dolment dels Tres Caires</t>
  </si>
  <si>
    <t>41.91877, 3.08262</t>
  </si>
  <si>
    <t>Dolmen Dr. Pericot</t>
  </si>
  <si>
    <t>41.92286, 3.07262</t>
  </si>
  <si>
    <t>Dolmen Serra d'en Cals</t>
  </si>
  <si>
    <t>41.91895, 3.08359</t>
  </si>
  <si>
    <t>Ermita de Santa Coloma de Fitor</t>
  </si>
  <si>
    <t>41.90597, 3.08675</t>
  </si>
  <si>
    <t>Gorga</t>
  </si>
  <si>
    <t>41.91582, 3.07124</t>
  </si>
  <si>
    <t>Mas Cals</t>
  </si>
  <si>
    <t>41.91503, 3.07541</t>
  </si>
  <si>
    <t>Mas Plaja</t>
  </si>
  <si>
    <t>41.91123, 3.09231</t>
  </si>
  <si>
    <t>Pou de Glaç</t>
  </si>
  <si>
    <t>41.91413, 3.07497</t>
  </si>
  <si>
    <t>Puig de la Boralla</t>
  </si>
  <si>
    <t>41.92316, 3.07155</t>
  </si>
  <si>
    <t>Rajoleria de Can Plaja</t>
  </si>
  <si>
    <t>41.91187, 3.09405</t>
  </si>
  <si>
    <t>Riera d'en Plaja</t>
  </si>
  <si>
    <t>41.91208, 3.08604</t>
  </si>
  <si>
    <t>Terme</t>
  </si>
  <si>
    <t>41.91531, 3.08847</t>
  </si>
  <si>
    <t>&lt;th scope="col"&gt;COORDENADES&lt;/th&gt;</t>
  </si>
  <si>
    <t>Codi corine</t>
  </si>
  <si>
    <t>Url corine</t>
  </si>
  <si>
    <t>Hàbitat</t>
  </si>
  <si>
    <t>Pinedes de pinastre (Pinus pinaster), amb sotabosc de brolles o de bosquines acidòfiles, de la terra baixa catalana</t>
  </si>
  <si>
    <t>Pinedes de pi pinyoner (Pinus pinea), sovint amb sotabosc de brolles o de bosquines acidòfiles, de la terra baixa catalana</t>
  </si>
  <si>
    <t>Boscos mixtos de surera (Quercus suber) i pins (Pinus spp.)</t>
  </si>
  <si>
    <t>http://www.gencat.cat/mediamb/habitats/fitxespdf/42_8217.pdf</t>
  </si>
  <si>
    <t>http://www.gencat.cat/mediamb/habitats/fitxespdf/42_8315.pdf</t>
  </si>
  <si>
    <t>http://www.gencat.cat/mediamb/habitats/fitxespdf/45_2163-.pdf</t>
  </si>
  <si>
    <t>http://www.gencat.cat/mediamb/habitats/fitxespdf/45_2161-.pdf</t>
  </si>
  <si>
    <t>45.2161+</t>
  </si>
  <si>
    <t>Suredes amb sotabosc clarament forestal</t>
  </si>
  <si>
    <t>44.3432+</t>
  </si>
  <si>
    <t>Vernedes (de vegades pollancredes) amb ortiga morta (Lamium flexuosum), de la terra baixa plujosa i de l'estatge submontà</t>
  </si>
  <si>
    <t>http://www.gencat.cat/mediamb/habitats/fitxespdf/44_3432-.pdf</t>
  </si>
  <si>
    <t>24.16</t>
  </si>
  <si>
    <t>Cursos d'aigua intermitents</t>
  </si>
  <si>
    <t>http://www.gencat.cat/mediamb/habitats/fitxespdf/24_16.pdf</t>
  </si>
  <si>
    <t>http://www.gencat.cat/mediamb/habitats/fitxespdf/32_142.pdf</t>
  </si>
  <si>
    <t>Màquines o garrigues amb pins pineyers (Pinus pinea) esparsos</t>
  </si>
  <si>
    <t>Màquines o garrigues amb pinastres (Pinus pinaster) esparsos</t>
  </si>
  <si>
    <t>http://www.gencat.cat/mediamb/habitats/fitxespdf/32_141.pdf</t>
  </si>
  <si>
    <t>&lt;th scope="col"&gt;CODI&lt;/th&gt;</t>
  </si>
  <si>
    <t>&lt;th scope="col"&gt;HÀBITAT&lt;/th&gt;</t>
  </si>
  <si>
    <t>Eucalyptus viminalis Labill.</t>
  </si>
  <si>
    <t>Conopodium majus (Gouan) Loret</t>
  </si>
  <si>
    <t>Propietats digestives similars a les de la camamilla (Matricaria chamomilla), febrífuga</t>
  </si>
  <si>
    <t>Camamilla borda</t>
  </si>
  <si>
    <t>Creixen bord</t>
  </si>
  <si>
    <t>Arboç, cirerer de pastor</t>
  </si>
  <si>
    <t>Esparreguera boscana</t>
  </si>
  <si>
    <t>Remineralitzant, vitamínic i laxant</t>
  </si>
  <si>
    <t>Civada</t>
  </si>
  <si>
    <t>Indicat per a cosmètica, és vasodilatador perifèric i vulnerari. També indicat en problemes digestius (antiinflamatori, antisèptic i antiespasmòdic)</t>
  </si>
  <si>
    <t>Hemostàtica i cicatritzant. És una planta útil per frenar hemorràgies.</t>
  </si>
  <si>
    <t>Llevamà</t>
  </si>
  <si>
    <t>Sarronets de pastor</t>
  </si>
  <si>
    <t>Sanguinyol</t>
  </si>
  <si>
    <t>Avellaner</t>
  </si>
  <si>
    <t>Astringent, venotònic, vasoprotector i antiedematós (fulles). Astringent I cicatritzant (escorça).</t>
  </si>
  <si>
    <t>Arç blanc</t>
  </si>
  <si>
    <t>Panical</t>
  </si>
  <si>
    <t>Diurètic, expectorant, diaforètic, analgèsic i antiinflamatori.</t>
  </si>
  <si>
    <t>Fonoll</t>
  </si>
  <si>
    <t>Angelets</t>
  </si>
  <si>
    <t>Heura</t>
  </si>
  <si>
    <t>Pericó</t>
  </si>
  <si>
    <t>Ginebre</t>
  </si>
  <si>
    <t>Ortiga morta</t>
  </si>
  <si>
    <t>Draba</t>
  </si>
  <si>
    <t>Antiinflamatori, rubefaent.</t>
  </si>
  <si>
    <t>Malrubí</t>
  </si>
  <si>
    <t>Propietats aperitives, digestives i colerètiques. També antiespasmòdica, antibacteriana, cicatritzant, hepatoprotectora, hipoglucemiant i hipolipemiant.</t>
  </si>
  <si>
    <t>Poliol</t>
  </si>
  <si>
    <t>Alzina</t>
  </si>
  <si>
    <t>Antidiarreic, hemostàtic, cicatritzant i antiinflamatori.</t>
  </si>
  <si>
    <t>Ortiga</t>
  </si>
  <si>
    <t>Diürètic i lleugerament hipoglucemiant (fulla). Diürètic I antiinflamatori amb acció específica sobre el teixit prostàtic (arrel).</t>
  </si>
  <si>
    <t>Digestiu, carminatiu, colagog, espasmolític, expectorant, diürètic, antisèptic, cicatritzant i repel·lent d'insectes.</t>
  </si>
  <si>
    <t>Digestiu, depuratiu, expectorant, diürètic, antihipertensiu I antiinflamatori.</t>
  </si>
  <si>
    <t xml:space="preserve">Diürètic i antissèptic urinari, també inidicat en casos de dispèpsia i flatulència  (gàlbuls). </t>
  </si>
  <si>
    <t>Antidepressiu. Tradicionalment s'ha usat com a cicatritzant i antibacterià. També té activitat antifúngica, antiinflamatòria i antiviral.</t>
  </si>
  <si>
    <t>Les fulles tenen activitat secretolítica, espasmolítica, broncodilatadora, antiinflamatòria, antioxidant i antimicrobiana.</t>
  </si>
  <si>
    <t>Tractament simptomàtic dels trastorns digestius espasmòdics lleus. Expectorant.</t>
  </si>
  <si>
    <t>Estimula la secreció biliar. Antiespasmòdica del tracte digestiu alt. Propietats diürètiques i depuratives</t>
  </si>
  <si>
    <t>Cardiotònic i antiarítmic.</t>
  </si>
  <si>
    <t>Febrífug i analgèsic (les fulles, pel seu contingut en àcid salicílic).</t>
  </si>
  <si>
    <t>Indicat en infeccions urinàries (efecte antibiòtic i diürètic)</t>
  </si>
  <si>
    <t>Ravenissa blanca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</si>
</sst>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u/>
      <sz val="10"/>
      <color rgb="FF0000FF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17">
    <xf numFmtId="0" fontId="0" fillId="0" borderId="0" xfId="0"/>
    <xf numFmtId="22" fontId="0" fillId="0" borderId="0" xfId="0" applyNumberFormat="1"/>
    <xf numFmtId="0" fontId="16" fillId="0" borderId="0" xfId="0" applyFont="1"/>
    <xf numFmtId="0" fontId="19" fillId="0" borderId="0" xfId="42" applyFont="1" applyAlignment="1"/>
    <xf numFmtId="0" fontId="18" fillId="0" borderId="0" xfId="42" applyFont="1" applyAlignment="1">
      <alignment horizontal="center" vertical="top"/>
    </xf>
    <xf numFmtId="0" fontId="19" fillId="0" borderId="0" xfId="42" applyNumberFormat="1" applyFont="1" applyAlignment="1">
      <alignment vertical="top"/>
    </xf>
    <xf numFmtId="0" fontId="20" fillId="0" borderId="0" xfId="42" applyFont="1" applyAlignment="1"/>
    <xf numFmtId="0" fontId="21" fillId="0" borderId="0" xfId="42" applyFont="1" applyAlignment="1"/>
    <xf numFmtId="164" fontId="16" fillId="0" borderId="0" xfId="0" applyNumberFormat="1" applyFont="1"/>
    <xf numFmtId="164" fontId="0" fillId="0" borderId="0" xfId="0" applyNumberFormat="1"/>
    <xf numFmtId="0" fontId="14" fillId="0" borderId="0" xfId="0" applyFont="1"/>
    <xf numFmtId="0" fontId="8" fillId="4" borderId="0" xfId="8"/>
    <xf numFmtId="3" fontId="0" fillId="0" borderId="0" xfId="0" applyNumberFormat="1"/>
    <xf numFmtId="0" fontId="0" fillId="33" borderId="0" xfId="0" applyFill="1"/>
    <xf numFmtId="22" fontId="0" fillId="33" borderId="0" xfId="0" applyNumberFormat="1" applyFill="1"/>
    <xf numFmtId="0" fontId="24" fillId="0" borderId="0" xfId="0" applyFont="1"/>
    <xf numFmtId="22" fontId="24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loracatalana.net/trachelium-caeruleum-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238"/>
  <sheetViews>
    <sheetView tabSelected="1" workbookViewId="0">
      <selection activeCell="J7" sqref="J7"/>
    </sheetView>
  </sheetViews>
  <sheetFormatPr defaultColWidth="11.5703125" defaultRowHeight="15" x14ac:dyDescent="0.25"/>
  <cols>
    <col min="1" max="1" width="37.28515625" bestFit="1" customWidth="1"/>
    <col min="2" max="2" width="28.28515625" bestFit="1" customWidth="1"/>
    <col min="5" max="5" width="22.7109375" customWidth="1"/>
    <col min="6" max="6" width="73.7109375" bestFit="1" customWidth="1"/>
    <col min="10" max="10" width="17" bestFit="1" customWidth="1"/>
    <col min="12" max="12" width="21.5703125" bestFit="1" customWidth="1"/>
  </cols>
  <sheetData>
    <row r="1" spans="1:15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t="s">
        <v>249</v>
      </c>
      <c r="B2" t="s">
        <v>250</v>
      </c>
      <c r="C2">
        <v>507748</v>
      </c>
      <c r="D2">
        <v>4639891</v>
      </c>
      <c r="E2" s="1">
        <v>42777.624930555554</v>
      </c>
      <c r="F2" t="s">
        <v>251</v>
      </c>
      <c r="G2" t="s">
        <v>16</v>
      </c>
      <c r="K2">
        <v>212</v>
      </c>
      <c r="L2" t="s">
        <v>17</v>
      </c>
    </row>
    <row r="3" spans="1:15" x14ac:dyDescent="0.25">
      <c r="A3" t="s">
        <v>510</v>
      </c>
      <c r="B3" t="s">
        <v>511</v>
      </c>
      <c r="C3">
        <v>506763</v>
      </c>
      <c r="D3">
        <v>4640321</v>
      </c>
      <c r="E3" s="1">
        <v>42860.579594907409</v>
      </c>
      <c r="F3" t="s">
        <v>512</v>
      </c>
      <c r="G3" t="s">
        <v>16</v>
      </c>
      <c r="K3">
        <v>157</v>
      </c>
      <c r="L3" t="s">
        <v>17</v>
      </c>
    </row>
    <row r="4" spans="1:15" x14ac:dyDescent="0.25">
      <c r="A4" t="s">
        <v>540</v>
      </c>
      <c r="B4" t="s">
        <v>541</v>
      </c>
      <c r="C4">
        <v>507335</v>
      </c>
      <c r="D4">
        <v>4639779</v>
      </c>
      <c r="E4" s="1">
        <v>42841.695949074077</v>
      </c>
      <c r="F4" t="s">
        <v>542</v>
      </c>
      <c r="G4" t="s">
        <v>16</v>
      </c>
      <c r="K4">
        <v>146</v>
      </c>
      <c r="L4" t="s">
        <v>17</v>
      </c>
    </row>
    <row r="5" spans="1:15" x14ac:dyDescent="0.25">
      <c r="A5" t="s">
        <v>237</v>
      </c>
      <c r="B5" t="s">
        <v>238</v>
      </c>
      <c r="C5">
        <v>507119</v>
      </c>
      <c r="D5">
        <v>4639962</v>
      </c>
      <c r="E5" s="1">
        <v>42777.564699074072</v>
      </c>
      <c r="F5" t="s">
        <v>239</v>
      </c>
      <c r="G5" t="s">
        <v>16</v>
      </c>
      <c r="K5">
        <v>223</v>
      </c>
      <c r="L5" t="s">
        <v>17</v>
      </c>
    </row>
    <row r="6" spans="1:15" x14ac:dyDescent="0.25">
      <c r="A6" t="s">
        <v>543</v>
      </c>
      <c r="B6" t="s">
        <v>544</v>
      </c>
      <c r="C6">
        <v>506500</v>
      </c>
      <c r="D6">
        <v>4640299</v>
      </c>
      <c r="E6" s="1">
        <v>42834.528807870367</v>
      </c>
      <c r="F6" t="s">
        <v>545</v>
      </c>
      <c r="G6" t="s">
        <v>16</v>
      </c>
      <c r="K6">
        <v>151</v>
      </c>
      <c r="L6" t="s">
        <v>17</v>
      </c>
    </row>
    <row r="7" spans="1:15" x14ac:dyDescent="0.25">
      <c r="A7" t="s">
        <v>315</v>
      </c>
      <c r="B7" t="s">
        <v>316</v>
      </c>
      <c r="C7">
        <v>507822</v>
      </c>
      <c r="D7">
        <v>4639994</v>
      </c>
      <c r="E7" s="1">
        <v>42841.520300925928</v>
      </c>
      <c r="F7" t="s">
        <v>317</v>
      </c>
      <c r="G7" t="s">
        <v>16</v>
      </c>
      <c r="K7">
        <v>210</v>
      </c>
      <c r="L7" t="s">
        <v>17</v>
      </c>
    </row>
    <row r="8" spans="1:15" x14ac:dyDescent="0.25">
      <c r="A8" t="s">
        <v>179</v>
      </c>
      <c r="B8" t="s">
        <v>180</v>
      </c>
      <c r="C8">
        <v>507504</v>
      </c>
      <c r="D8">
        <v>4640323</v>
      </c>
      <c r="E8" s="1">
        <v>42834.620833333334</v>
      </c>
      <c r="F8" t="s">
        <v>152</v>
      </c>
      <c r="G8" t="s">
        <v>16</v>
      </c>
      <c r="K8">
        <v>191</v>
      </c>
      <c r="L8" t="s">
        <v>17</v>
      </c>
    </row>
    <row r="9" spans="1:15" x14ac:dyDescent="0.25">
      <c r="A9" t="s">
        <v>407</v>
      </c>
      <c r="B9" t="s">
        <v>408</v>
      </c>
      <c r="C9">
        <v>507768</v>
      </c>
      <c r="D9">
        <v>4639844</v>
      </c>
      <c r="E9" s="1">
        <v>42841.794456018521</v>
      </c>
      <c r="F9" t="s">
        <v>409</v>
      </c>
      <c r="G9" t="s">
        <v>16</v>
      </c>
      <c r="K9">
        <v>214</v>
      </c>
      <c r="L9" t="s">
        <v>17</v>
      </c>
    </row>
    <row r="10" spans="1:15" x14ac:dyDescent="0.25">
      <c r="A10" t="s">
        <v>121</v>
      </c>
      <c r="B10" t="s">
        <v>122</v>
      </c>
      <c r="C10">
        <v>507810</v>
      </c>
      <c r="D10">
        <v>4639731</v>
      </c>
      <c r="E10" s="1">
        <v>42765.560694444444</v>
      </c>
      <c r="F10" t="s">
        <v>652</v>
      </c>
      <c r="G10" t="s">
        <v>16</v>
      </c>
      <c r="K10">
        <v>201</v>
      </c>
      <c r="L10" t="s">
        <v>17</v>
      </c>
      <c r="O10" t="s">
        <v>34</v>
      </c>
    </row>
    <row r="11" spans="1:15" x14ac:dyDescent="0.25">
      <c r="A11" t="s">
        <v>153</v>
      </c>
      <c r="B11" t="s">
        <v>154</v>
      </c>
      <c r="C11">
        <v>507124</v>
      </c>
      <c r="D11">
        <v>4639962</v>
      </c>
      <c r="E11" s="1">
        <v>42777.568078703705</v>
      </c>
      <c r="F11" t="s">
        <v>155</v>
      </c>
      <c r="G11" t="s">
        <v>16</v>
      </c>
      <c r="K11">
        <v>190</v>
      </c>
      <c r="L11" t="s">
        <v>17</v>
      </c>
      <c r="O11" t="s">
        <v>34</v>
      </c>
    </row>
    <row r="12" spans="1:15" x14ac:dyDescent="0.25">
      <c r="A12" t="s">
        <v>611</v>
      </c>
      <c r="B12" t="s">
        <v>612</v>
      </c>
      <c r="C12">
        <v>507370</v>
      </c>
      <c r="D12">
        <v>4639719</v>
      </c>
      <c r="E12" s="1">
        <v>42841.772222222222</v>
      </c>
      <c r="F12" t="s">
        <v>613</v>
      </c>
      <c r="G12" t="s">
        <v>16</v>
      </c>
      <c r="K12">
        <v>201</v>
      </c>
      <c r="L12" t="s">
        <v>17</v>
      </c>
    </row>
    <row r="13" spans="1:15" x14ac:dyDescent="0.25">
      <c r="A13" t="s">
        <v>418</v>
      </c>
      <c r="B13" t="s">
        <v>419</v>
      </c>
      <c r="C13">
        <v>507613</v>
      </c>
      <c r="D13">
        <v>4640177</v>
      </c>
      <c r="E13" s="1">
        <v>42765.492002314815</v>
      </c>
      <c r="F13" t="s">
        <v>420</v>
      </c>
      <c r="G13" t="s">
        <v>16</v>
      </c>
      <c r="K13">
        <v>219</v>
      </c>
      <c r="L13" t="s">
        <v>17</v>
      </c>
    </row>
    <row r="14" spans="1:15" x14ac:dyDescent="0.25">
      <c r="A14" t="s">
        <v>614</v>
      </c>
      <c r="B14" t="s">
        <v>615</v>
      </c>
      <c r="C14">
        <v>507187</v>
      </c>
      <c r="D14">
        <v>4639821</v>
      </c>
      <c r="E14" s="1">
        <v>42841.718657407408</v>
      </c>
      <c r="F14" t="s">
        <v>169</v>
      </c>
      <c r="G14" t="s">
        <v>16</v>
      </c>
      <c r="K14">
        <v>172</v>
      </c>
      <c r="L14" t="s">
        <v>17</v>
      </c>
    </row>
    <row r="15" spans="1:15" x14ac:dyDescent="0.25">
      <c r="A15" t="s">
        <v>262</v>
      </c>
      <c r="B15" t="s">
        <v>263</v>
      </c>
      <c r="C15">
        <v>507167</v>
      </c>
      <c r="D15">
        <v>4639847</v>
      </c>
      <c r="E15" s="1">
        <v>42777.578541666669</v>
      </c>
      <c r="F15" t="s">
        <v>77</v>
      </c>
      <c r="G15" t="s">
        <v>16</v>
      </c>
      <c r="K15">
        <v>229</v>
      </c>
      <c r="L15" t="s">
        <v>17</v>
      </c>
      <c r="O15" t="s">
        <v>34</v>
      </c>
    </row>
    <row r="16" spans="1:15" x14ac:dyDescent="0.25">
      <c r="A16" t="s">
        <v>160</v>
      </c>
      <c r="B16" t="s">
        <v>161</v>
      </c>
      <c r="C16">
        <v>507680</v>
      </c>
      <c r="D16">
        <v>4639980</v>
      </c>
      <c r="E16" s="1">
        <v>42765.514074074075</v>
      </c>
      <c r="F16" t="s">
        <v>162</v>
      </c>
      <c r="G16" t="s">
        <v>16</v>
      </c>
      <c r="K16">
        <v>215</v>
      </c>
      <c r="L16" t="s">
        <v>17</v>
      </c>
    </row>
    <row r="17" spans="1:15" x14ac:dyDescent="0.25">
      <c r="A17" t="s">
        <v>553</v>
      </c>
      <c r="B17" t="s">
        <v>554</v>
      </c>
      <c r="C17">
        <v>507831</v>
      </c>
      <c r="D17">
        <v>4639997</v>
      </c>
      <c r="E17" s="1">
        <v>42765.530023148145</v>
      </c>
      <c r="F17" t="s">
        <v>555</v>
      </c>
      <c r="G17" t="s">
        <v>16</v>
      </c>
      <c r="K17">
        <v>171</v>
      </c>
      <c r="L17" t="s">
        <v>17</v>
      </c>
    </row>
    <row r="18" spans="1:15" x14ac:dyDescent="0.25">
      <c r="A18" t="s">
        <v>230</v>
      </c>
      <c r="B18" t="s">
        <v>231</v>
      </c>
      <c r="C18">
        <v>507174</v>
      </c>
      <c r="D18">
        <v>4639859</v>
      </c>
      <c r="E18" s="1">
        <v>42777.578969907408</v>
      </c>
      <c r="F18" t="s">
        <v>232</v>
      </c>
      <c r="G18" t="s">
        <v>16</v>
      </c>
      <c r="K18">
        <v>179</v>
      </c>
      <c r="L18" t="s">
        <v>17</v>
      </c>
    </row>
    <row r="19" spans="1:15" x14ac:dyDescent="0.25">
      <c r="A19" t="s">
        <v>107</v>
      </c>
      <c r="B19" t="s">
        <v>108</v>
      </c>
      <c r="C19">
        <v>507564</v>
      </c>
      <c r="D19">
        <v>4640298</v>
      </c>
      <c r="E19" s="1">
        <v>43021.494733796295</v>
      </c>
      <c r="F19" t="s">
        <v>109</v>
      </c>
      <c r="G19" t="s">
        <v>16</v>
      </c>
      <c r="K19">
        <v>226</v>
      </c>
      <c r="L19" t="s">
        <v>41</v>
      </c>
      <c r="O19" t="s">
        <v>34</v>
      </c>
    </row>
    <row r="20" spans="1:15" x14ac:dyDescent="0.25">
      <c r="A20" t="s">
        <v>507</v>
      </c>
      <c r="B20" t="s">
        <v>508</v>
      </c>
      <c r="C20">
        <v>507551</v>
      </c>
      <c r="D20">
        <v>4640289</v>
      </c>
      <c r="E20" s="1">
        <v>43021.576377314814</v>
      </c>
      <c r="F20" t="s">
        <v>509</v>
      </c>
      <c r="G20" t="s">
        <v>16</v>
      </c>
      <c r="K20">
        <v>217</v>
      </c>
      <c r="L20" t="s">
        <v>41</v>
      </c>
      <c r="O20" t="s">
        <v>34</v>
      </c>
    </row>
    <row r="21" spans="1:15" x14ac:dyDescent="0.25">
      <c r="A21" t="s">
        <v>470</v>
      </c>
      <c r="B21" t="s">
        <v>471</v>
      </c>
      <c r="C21">
        <v>507541</v>
      </c>
      <c r="D21">
        <v>4640231</v>
      </c>
      <c r="E21" s="1">
        <v>42869.560231481482</v>
      </c>
      <c r="F21" t="s">
        <v>472</v>
      </c>
      <c r="G21" t="s">
        <v>16</v>
      </c>
      <c r="K21">
        <v>211</v>
      </c>
      <c r="L21" t="s">
        <v>17</v>
      </c>
      <c r="O21" t="s">
        <v>34</v>
      </c>
    </row>
    <row r="22" spans="1:15" x14ac:dyDescent="0.25">
      <c r="A22" t="s">
        <v>381</v>
      </c>
      <c r="B22" t="s">
        <v>382</v>
      </c>
      <c r="C22">
        <v>507708</v>
      </c>
      <c r="D22">
        <v>4639852</v>
      </c>
      <c r="E22" s="1">
        <v>42777.622349537036</v>
      </c>
      <c r="F22" t="s">
        <v>383</v>
      </c>
      <c r="G22" t="s">
        <v>16</v>
      </c>
      <c r="K22">
        <v>334</v>
      </c>
      <c r="L22" t="s">
        <v>17</v>
      </c>
    </row>
    <row r="23" spans="1:15" x14ac:dyDescent="0.25">
      <c r="A23" t="s">
        <v>203</v>
      </c>
      <c r="B23" t="s">
        <v>204</v>
      </c>
      <c r="C23">
        <v>507145</v>
      </c>
      <c r="D23">
        <v>4639954</v>
      </c>
      <c r="E23" s="1">
        <v>42777.5705787037</v>
      </c>
      <c r="F23" t="s">
        <v>45</v>
      </c>
      <c r="G23" t="s">
        <v>16</v>
      </c>
      <c r="K23">
        <v>249</v>
      </c>
      <c r="L23" t="s">
        <v>17</v>
      </c>
    </row>
    <row r="24" spans="1:15" x14ac:dyDescent="0.25">
      <c r="A24" t="s">
        <v>616</v>
      </c>
      <c r="B24" t="s">
        <v>617</v>
      </c>
      <c r="C24">
        <v>507834</v>
      </c>
      <c r="D24">
        <v>4640005</v>
      </c>
      <c r="E24" s="1">
        <v>42765.526064814818</v>
      </c>
      <c r="F24" t="s">
        <v>618</v>
      </c>
      <c r="G24" t="s">
        <v>16</v>
      </c>
      <c r="K24">
        <v>250</v>
      </c>
      <c r="L24" t="s">
        <v>17</v>
      </c>
    </row>
    <row r="25" spans="1:15" x14ac:dyDescent="0.25">
      <c r="A25" t="s">
        <v>479</v>
      </c>
      <c r="B25" t="s">
        <v>480</v>
      </c>
      <c r="C25">
        <v>507709</v>
      </c>
      <c r="D25">
        <v>4639953</v>
      </c>
      <c r="E25" s="1">
        <v>42765.513761574075</v>
      </c>
      <c r="F25" t="s">
        <v>481</v>
      </c>
      <c r="G25" t="s">
        <v>16</v>
      </c>
      <c r="K25">
        <v>155</v>
      </c>
      <c r="L25" t="s">
        <v>17</v>
      </c>
    </row>
    <row r="26" spans="1:15" x14ac:dyDescent="0.25">
      <c r="A26" t="s">
        <v>309</v>
      </c>
      <c r="B26" t="s">
        <v>310</v>
      </c>
      <c r="C26">
        <v>507271</v>
      </c>
      <c r="D26">
        <v>4639755</v>
      </c>
      <c r="E26" s="1">
        <v>42777.586701388886</v>
      </c>
      <c r="F26" t="s">
        <v>311</v>
      </c>
      <c r="G26" t="s">
        <v>16</v>
      </c>
      <c r="K26">
        <v>144</v>
      </c>
      <c r="L26" t="s">
        <v>17</v>
      </c>
    </row>
    <row r="27" spans="1:15" x14ac:dyDescent="0.25">
      <c r="A27" t="s">
        <v>534</v>
      </c>
      <c r="B27" t="s">
        <v>535</v>
      </c>
      <c r="C27">
        <v>507541</v>
      </c>
      <c r="D27">
        <v>4640230</v>
      </c>
      <c r="E27" s="1">
        <v>42841.447858796295</v>
      </c>
      <c r="F27" t="s">
        <v>536</v>
      </c>
      <c r="G27" t="s">
        <v>16</v>
      </c>
      <c r="K27">
        <v>207</v>
      </c>
      <c r="L27" t="s">
        <v>17</v>
      </c>
    </row>
    <row r="28" spans="1:15" x14ac:dyDescent="0.25">
      <c r="A28" t="s">
        <v>460</v>
      </c>
      <c r="B28" t="s">
        <v>461</v>
      </c>
      <c r="C28">
        <v>506842</v>
      </c>
      <c r="D28">
        <v>4640277</v>
      </c>
      <c r="E28" s="1">
        <v>42860.526736111111</v>
      </c>
      <c r="F28" t="s">
        <v>462</v>
      </c>
      <c r="G28" t="s">
        <v>16</v>
      </c>
      <c r="K28">
        <v>166</v>
      </c>
      <c r="L28" t="s">
        <v>17</v>
      </c>
    </row>
    <row r="29" spans="1:15" x14ac:dyDescent="0.25">
      <c r="A29" t="s">
        <v>233</v>
      </c>
      <c r="B29" t="s">
        <v>234</v>
      </c>
      <c r="C29">
        <v>506839</v>
      </c>
      <c r="D29">
        <v>4640276</v>
      </c>
      <c r="E29" s="1">
        <v>42860.527986111112</v>
      </c>
      <c r="F29" t="s">
        <v>235</v>
      </c>
      <c r="G29" t="s">
        <v>16</v>
      </c>
      <c r="K29">
        <v>166</v>
      </c>
      <c r="L29" t="s">
        <v>17</v>
      </c>
    </row>
    <row r="30" spans="1:15" x14ac:dyDescent="0.25">
      <c r="A30" t="s">
        <v>294</v>
      </c>
      <c r="B30" t="s">
        <v>295</v>
      </c>
      <c r="C30">
        <v>507142</v>
      </c>
      <c r="D30">
        <v>4639992</v>
      </c>
      <c r="E30" s="1">
        <v>42841.735000000001</v>
      </c>
      <c r="F30" t="s">
        <v>296</v>
      </c>
      <c r="G30" t="s">
        <v>16</v>
      </c>
      <c r="K30">
        <v>230</v>
      </c>
      <c r="L30" t="s">
        <v>17</v>
      </c>
    </row>
    <row r="31" spans="1:15" x14ac:dyDescent="0.25">
      <c r="A31" t="s">
        <v>537</v>
      </c>
      <c r="B31" t="s">
        <v>538</v>
      </c>
      <c r="C31">
        <v>507560</v>
      </c>
      <c r="D31">
        <v>4640281</v>
      </c>
      <c r="E31" s="1">
        <v>42834.623391203706</v>
      </c>
      <c r="F31" t="s">
        <v>539</v>
      </c>
      <c r="G31" t="s">
        <v>16</v>
      </c>
      <c r="K31">
        <v>208</v>
      </c>
      <c r="L31" t="s">
        <v>17</v>
      </c>
    </row>
    <row r="32" spans="1:15" x14ac:dyDescent="0.25">
      <c r="A32" t="s">
        <v>74</v>
      </c>
      <c r="B32" t="s">
        <v>75</v>
      </c>
      <c r="C32">
        <v>506253</v>
      </c>
      <c r="D32">
        <v>4640287</v>
      </c>
      <c r="E32" s="1">
        <v>42777.537777777776</v>
      </c>
      <c r="F32" t="s">
        <v>76</v>
      </c>
      <c r="G32" t="s">
        <v>16</v>
      </c>
      <c r="K32">
        <v>137</v>
      </c>
      <c r="L32" t="s">
        <v>17</v>
      </c>
    </row>
    <row r="33" spans="1:15" x14ac:dyDescent="0.25">
      <c r="A33" t="s">
        <v>279</v>
      </c>
      <c r="B33" t="s">
        <v>280</v>
      </c>
      <c r="C33">
        <v>507586</v>
      </c>
      <c r="D33">
        <v>4640242</v>
      </c>
      <c r="E33" s="1">
        <v>42777.64303240741</v>
      </c>
      <c r="F33" t="s">
        <v>281</v>
      </c>
      <c r="G33" t="s">
        <v>16</v>
      </c>
      <c r="K33">
        <v>217</v>
      </c>
      <c r="L33" t="s">
        <v>17</v>
      </c>
      <c r="O33" t="s">
        <v>34</v>
      </c>
    </row>
    <row r="34" spans="1:15" x14ac:dyDescent="0.25">
      <c r="A34" t="s">
        <v>671</v>
      </c>
      <c r="B34" t="s">
        <v>672</v>
      </c>
      <c r="C34">
        <v>507040</v>
      </c>
      <c r="D34">
        <v>4640122</v>
      </c>
      <c r="E34" s="1">
        <v>42777.550787037035</v>
      </c>
      <c r="F34" t="s">
        <v>673</v>
      </c>
      <c r="G34" t="s">
        <v>16</v>
      </c>
      <c r="K34">
        <v>194</v>
      </c>
      <c r="L34" t="s">
        <v>17</v>
      </c>
      <c r="O34" t="s">
        <v>34</v>
      </c>
    </row>
    <row r="35" spans="1:15" x14ac:dyDescent="0.25">
      <c r="A35" t="s">
        <v>116</v>
      </c>
      <c r="B35" t="s">
        <v>39</v>
      </c>
      <c r="C35">
        <v>507654</v>
      </c>
      <c r="D35">
        <v>4639693</v>
      </c>
      <c r="E35" s="1">
        <v>43021.56046296296</v>
      </c>
      <c r="F35" t="s">
        <v>117</v>
      </c>
      <c r="G35" t="s">
        <v>16</v>
      </c>
      <c r="K35">
        <v>216</v>
      </c>
      <c r="L35" t="s">
        <v>41</v>
      </c>
      <c r="O35" t="s">
        <v>34</v>
      </c>
    </row>
    <row r="36" spans="1:15" x14ac:dyDescent="0.25">
      <c r="A36" t="s">
        <v>657</v>
      </c>
      <c r="B36" t="s">
        <v>658</v>
      </c>
      <c r="C36">
        <v>507727</v>
      </c>
      <c r="D36">
        <v>4639904</v>
      </c>
      <c r="E36" s="1">
        <v>42777.626712962963</v>
      </c>
      <c r="F36" t="s">
        <v>659</v>
      </c>
      <c r="G36" t="s">
        <v>16</v>
      </c>
      <c r="K36">
        <v>212</v>
      </c>
      <c r="L36" t="s">
        <v>17</v>
      </c>
    </row>
    <row r="37" spans="1:15" x14ac:dyDescent="0.25">
      <c r="A37" t="s">
        <v>61</v>
      </c>
      <c r="B37" t="s">
        <v>62</v>
      </c>
      <c r="C37">
        <v>507500</v>
      </c>
      <c r="D37">
        <v>4639734</v>
      </c>
      <c r="E37" s="1">
        <v>42791.597349537034</v>
      </c>
      <c r="F37" t="s">
        <v>63</v>
      </c>
      <c r="G37" t="s">
        <v>16</v>
      </c>
      <c r="K37">
        <v>197</v>
      </c>
      <c r="L37" t="s">
        <v>17</v>
      </c>
    </row>
    <row r="38" spans="1:15" x14ac:dyDescent="0.25">
      <c r="A38" t="s">
        <v>58</v>
      </c>
      <c r="B38" t="s">
        <v>59</v>
      </c>
      <c r="C38">
        <v>506229</v>
      </c>
      <c r="D38">
        <v>4640240</v>
      </c>
      <c r="E38" s="1">
        <v>42834.536574074074</v>
      </c>
      <c r="F38" t="s">
        <v>60</v>
      </c>
      <c r="G38" t="s">
        <v>16</v>
      </c>
      <c r="K38">
        <v>170</v>
      </c>
      <c r="L38" t="s">
        <v>17</v>
      </c>
    </row>
    <row r="39" spans="1:15" x14ac:dyDescent="0.25">
      <c r="A39" t="s">
        <v>687</v>
      </c>
      <c r="B39" t="s">
        <v>688</v>
      </c>
      <c r="C39">
        <v>507397</v>
      </c>
      <c r="D39">
        <v>4639712</v>
      </c>
      <c r="E39" s="1">
        <v>42841.773865740739</v>
      </c>
      <c r="F39" t="s">
        <v>689</v>
      </c>
      <c r="G39" t="s">
        <v>16</v>
      </c>
      <c r="K39">
        <v>192</v>
      </c>
      <c r="L39" t="s">
        <v>17</v>
      </c>
    </row>
    <row r="40" spans="1:15" x14ac:dyDescent="0.25">
      <c r="A40" t="s">
        <v>334</v>
      </c>
      <c r="B40" t="s">
        <v>335</v>
      </c>
      <c r="C40">
        <v>507563</v>
      </c>
      <c r="D40">
        <v>4640256</v>
      </c>
      <c r="E40" s="1">
        <v>42841.441944444443</v>
      </c>
      <c r="F40" t="s">
        <v>336</v>
      </c>
      <c r="G40" t="s">
        <v>16</v>
      </c>
      <c r="K40">
        <v>197</v>
      </c>
      <c r="L40" t="s">
        <v>17</v>
      </c>
    </row>
    <row r="41" spans="1:15" x14ac:dyDescent="0.25">
      <c r="A41" t="s">
        <v>410</v>
      </c>
      <c r="B41" t="s">
        <v>411</v>
      </c>
      <c r="C41">
        <v>507824</v>
      </c>
      <c r="D41">
        <v>4639733</v>
      </c>
      <c r="E41" s="1">
        <v>42765.556932870371</v>
      </c>
      <c r="F41" t="s">
        <v>412</v>
      </c>
      <c r="G41" t="s">
        <v>16</v>
      </c>
      <c r="K41">
        <v>204</v>
      </c>
      <c r="L41" t="s">
        <v>17</v>
      </c>
    </row>
    <row r="42" spans="1:15" x14ac:dyDescent="0.25">
      <c r="A42" t="s">
        <v>682</v>
      </c>
      <c r="B42" t="s">
        <v>683</v>
      </c>
      <c r="C42">
        <v>507129</v>
      </c>
      <c r="D42">
        <v>4639959</v>
      </c>
      <c r="E42" s="1">
        <v>42841.743773148148</v>
      </c>
      <c r="F42" t="s">
        <v>561</v>
      </c>
      <c r="G42" t="s">
        <v>16</v>
      </c>
      <c r="K42">
        <v>181</v>
      </c>
      <c r="L42" t="s">
        <v>17</v>
      </c>
    </row>
    <row r="43" spans="1:15" x14ac:dyDescent="0.25">
      <c r="A43" t="s">
        <v>252</v>
      </c>
      <c r="B43" t="s">
        <v>253</v>
      </c>
      <c r="C43">
        <v>506851</v>
      </c>
      <c r="D43">
        <v>4640319</v>
      </c>
      <c r="E43" s="1">
        <v>42860.506296296298</v>
      </c>
      <c r="F43" t="s">
        <v>254</v>
      </c>
      <c r="G43" t="s">
        <v>16</v>
      </c>
      <c r="K43">
        <v>183</v>
      </c>
      <c r="L43" t="s">
        <v>17</v>
      </c>
      <c r="O43" t="s">
        <v>34</v>
      </c>
    </row>
    <row r="44" spans="1:15" x14ac:dyDescent="0.25">
      <c r="A44" t="s">
        <v>476</v>
      </c>
      <c r="B44" t="s">
        <v>477</v>
      </c>
      <c r="C44">
        <v>507419</v>
      </c>
      <c r="D44">
        <v>4639712</v>
      </c>
      <c r="E44" s="1">
        <v>42777.603506944448</v>
      </c>
      <c r="F44" t="s">
        <v>478</v>
      </c>
      <c r="G44" t="s">
        <v>16</v>
      </c>
      <c r="K44">
        <v>151</v>
      </c>
      <c r="L44" t="s">
        <v>17</v>
      </c>
    </row>
    <row r="45" spans="1:15" x14ac:dyDescent="0.25">
      <c r="A45" t="s">
        <v>137</v>
      </c>
      <c r="B45" t="s">
        <v>138</v>
      </c>
      <c r="C45">
        <v>507337</v>
      </c>
      <c r="D45">
        <v>4639771</v>
      </c>
      <c r="E45" s="1">
        <v>42869.756435185183</v>
      </c>
      <c r="F45" t="s">
        <v>139</v>
      </c>
      <c r="G45" t="s">
        <v>16</v>
      </c>
      <c r="K45">
        <v>219</v>
      </c>
      <c r="L45" t="s">
        <v>17</v>
      </c>
    </row>
    <row r="46" spans="1:15" x14ac:dyDescent="0.25">
      <c r="A46" t="s">
        <v>662</v>
      </c>
      <c r="B46" t="s">
        <v>663</v>
      </c>
      <c r="C46">
        <v>507501</v>
      </c>
      <c r="D46">
        <v>4640190</v>
      </c>
      <c r="E46" s="1">
        <v>42834.667280092595</v>
      </c>
      <c r="F46" t="s">
        <v>664</v>
      </c>
      <c r="G46" t="s">
        <v>16</v>
      </c>
      <c r="K46">
        <v>219</v>
      </c>
      <c r="L46" t="s">
        <v>17</v>
      </c>
    </row>
    <row r="47" spans="1:15" x14ac:dyDescent="0.25">
      <c r="A47" t="s">
        <v>596</v>
      </c>
      <c r="B47" t="s">
        <v>597</v>
      </c>
      <c r="C47">
        <v>507479</v>
      </c>
      <c r="D47">
        <v>4639877</v>
      </c>
      <c r="E47" s="1">
        <v>42820.447476851848</v>
      </c>
      <c r="F47" t="s">
        <v>598</v>
      </c>
      <c r="G47" t="s">
        <v>16</v>
      </c>
      <c r="K47">
        <v>213</v>
      </c>
      <c r="L47" t="s">
        <v>17</v>
      </c>
    </row>
    <row r="48" spans="1:15" x14ac:dyDescent="0.25">
      <c r="A48" t="s">
        <v>143</v>
      </c>
      <c r="B48" t="s">
        <v>144</v>
      </c>
      <c r="C48">
        <v>507530</v>
      </c>
      <c r="D48">
        <v>4640315</v>
      </c>
      <c r="E48" s="1">
        <v>42834.62195601852</v>
      </c>
      <c r="F48" t="s">
        <v>136</v>
      </c>
      <c r="G48" t="s">
        <v>16</v>
      </c>
      <c r="K48">
        <v>253</v>
      </c>
      <c r="L48" t="s">
        <v>17</v>
      </c>
    </row>
    <row r="49" spans="1:15" x14ac:dyDescent="0.25">
      <c r="A49" t="s">
        <v>127</v>
      </c>
      <c r="B49" t="s">
        <v>128</v>
      </c>
      <c r="C49">
        <v>507515</v>
      </c>
      <c r="D49">
        <v>4640319</v>
      </c>
      <c r="E49" s="1">
        <v>42834.618067129632</v>
      </c>
      <c r="F49" t="s">
        <v>129</v>
      </c>
      <c r="G49" t="s">
        <v>16</v>
      </c>
      <c r="K49">
        <v>194</v>
      </c>
      <c r="L49" t="s">
        <v>17</v>
      </c>
    </row>
    <row r="50" spans="1:15" x14ac:dyDescent="0.25">
      <c r="A50" t="s">
        <v>520</v>
      </c>
      <c r="B50" t="s">
        <v>521</v>
      </c>
      <c r="C50">
        <v>507511</v>
      </c>
      <c r="D50">
        <v>4640299</v>
      </c>
      <c r="E50" s="1">
        <v>42765.467766203707</v>
      </c>
      <c r="F50" t="s">
        <v>513</v>
      </c>
      <c r="G50" t="s">
        <v>16</v>
      </c>
      <c r="K50">
        <v>261</v>
      </c>
      <c r="L50" t="s">
        <v>17</v>
      </c>
    </row>
    <row r="51" spans="1:15" x14ac:dyDescent="0.25">
      <c r="A51" t="s">
        <v>88</v>
      </c>
      <c r="B51" t="s">
        <v>89</v>
      </c>
      <c r="C51">
        <v>507643</v>
      </c>
      <c r="D51">
        <v>4640090</v>
      </c>
      <c r="E51" s="1">
        <v>42765.499340277776</v>
      </c>
      <c r="F51" t="s">
        <v>90</v>
      </c>
      <c r="G51" t="s">
        <v>16</v>
      </c>
      <c r="K51">
        <v>176</v>
      </c>
      <c r="L51" t="s">
        <v>17</v>
      </c>
    </row>
    <row r="52" spans="1:15" x14ac:dyDescent="0.25">
      <c r="A52" t="s">
        <v>303</v>
      </c>
      <c r="B52" t="s">
        <v>304</v>
      </c>
      <c r="C52">
        <v>507607</v>
      </c>
      <c r="D52">
        <v>4640221</v>
      </c>
      <c r="E52" s="1">
        <v>42765.488842592589</v>
      </c>
      <c r="F52" t="s">
        <v>305</v>
      </c>
      <c r="G52" t="s">
        <v>16</v>
      </c>
      <c r="K52">
        <v>196</v>
      </c>
      <c r="L52" t="s">
        <v>17</v>
      </c>
    </row>
    <row r="53" spans="1:15" x14ac:dyDescent="0.25">
      <c r="A53" t="s">
        <v>445</v>
      </c>
      <c r="B53" t="s">
        <v>446</v>
      </c>
      <c r="C53">
        <v>507609</v>
      </c>
      <c r="D53">
        <v>4640162</v>
      </c>
      <c r="E53" s="1">
        <v>42765.493101851855</v>
      </c>
      <c r="F53" t="s">
        <v>447</v>
      </c>
      <c r="G53" t="s">
        <v>16</v>
      </c>
      <c r="K53">
        <v>216</v>
      </c>
      <c r="L53" t="s">
        <v>17</v>
      </c>
    </row>
    <row r="54" spans="1:15" s="13" customFormat="1" x14ac:dyDescent="0.25">
      <c r="A54" s="13" t="s">
        <v>495</v>
      </c>
      <c r="B54" s="13" t="s">
        <v>496</v>
      </c>
      <c r="C54" s="13">
        <v>507135</v>
      </c>
      <c r="D54" s="13">
        <v>4640029</v>
      </c>
      <c r="E54" s="14">
        <v>42869.674675925926</v>
      </c>
      <c r="F54" s="13" t="s">
        <v>11121</v>
      </c>
      <c r="G54" s="13" t="s">
        <v>16</v>
      </c>
      <c r="K54" s="13">
        <v>156</v>
      </c>
      <c r="L54" s="13" t="s">
        <v>17</v>
      </c>
    </row>
    <row r="55" spans="1:15" x14ac:dyDescent="0.25">
      <c r="A55" t="s">
        <v>619</v>
      </c>
      <c r="B55" t="s">
        <v>620</v>
      </c>
      <c r="C55">
        <v>507791</v>
      </c>
      <c r="D55">
        <v>4639791</v>
      </c>
      <c r="E55" s="1">
        <v>42841.670798611114</v>
      </c>
      <c r="F55" t="s">
        <v>621</v>
      </c>
      <c r="G55" t="s">
        <v>16</v>
      </c>
      <c r="K55">
        <v>196</v>
      </c>
      <c r="L55" t="s">
        <v>17</v>
      </c>
    </row>
    <row r="56" spans="1:15" x14ac:dyDescent="0.25">
      <c r="A56" t="s">
        <v>467</v>
      </c>
      <c r="B56" t="s">
        <v>468</v>
      </c>
      <c r="C56">
        <v>506837</v>
      </c>
      <c r="D56">
        <v>4640287</v>
      </c>
      <c r="E56" s="1">
        <v>42860.532685185186</v>
      </c>
      <c r="F56" t="s">
        <v>469</v>
      </c>
      <c r="G56" t="s">
        <v>16</v>
      </c>
      <c r="K56">
        <v>176</v>
      </c>
      <c r="L56" t="s">
        <v>17</v>
      </c>
    </row>
    <row r="57" spans="1:15" x14ac:dyDescent="0.25">
      <c r="A57" t="s">
        <v>246</v>
      </c>
      <c r="B57" t="s">
        <v>247</v>
      </c>
      <c r="C57">
        <v>507698</v>
      </c>
      <c r="D57">
        <v>4639988</v>
      </c>
      <c r="E57" s="1">
        <v>42777.635787037034</v>
      </c>
      <c r="F57" t="s">
        <v>248</v>
      </c>
      <c r="G57" t="s">
        <v>16</v>
      </c>
      <c r="K57">
        <v>187</v>
      </c>
      <c r="L57" t="s">
        <v>17</v>
      </c>
    </row>
    <row r="58" spans="1:15" x14ac:dyDescent="0.25">
      <c r="A58" t="s">
        <v>200</v>
      </c>
      <c r="B58" t="s">
        <v>201</v>
      </c>
      <c r="C58">
        <v>507170</v>
      </c>
      <c r="D58">
        <v>4639862</v>
      </c>
      <c r="E58" s="1">
        <v>42841.752060185187</v>
      </c>
      <c r="F58" t="s">
        <v>202</v>
      </c>
      <c r="G58" t="s">
        <v>16</v>
      </c>
      <c r="K58">
        <v>179</v>
      </c>
      <c r="L58" t="s">
        <v>17</v>
      </c>
    </row>
    <row r="59" spans="1:15" x14ac:dyDescent="0.25">
      <c r="A59" t="s">
        <v>64</v>
      </c>
      <c r="B59" t="s">
        <v>65</v>
      </c>
      <c r="C59">
        <v>507351</v>
      </c>
      <c r="D59">
        <v>4639729</v>
      </c>
      <c r="E59" s="1">
        <v>42765.577962962961</v>
      </c>
      <c r="F59" t="s">
        <v>66</v>
      </c>
      <c r="G59" t="s">
        <v>16</v>
      </c>
      <c r="K59">
        <v>192</v>
      </c>
      <c r="L59" t="s">
        <v>17</v>
      </c>
    </row>
    <row r="60" spans="1:15" x14ac:dyDescent="0.25">
      <c r="A60" t="s">
        <v>306</v>
      </c>
      <c r="B60" t="s">
        <v>307</v>
      </c>
      <c r="C60">
        <v>507148</v>
      </c>
      <c r="D60">
        <v>4639985</v>
      </c>
      <c r="E60" s="1">
        <v>42765.592060185183</v>
      </c>
      <c r="F60" t="s">
        <v>308</v>
      </c>
      <c r="G60" t="s">
        <v>16</v>
      </c>
      <c r="K60">
        <v>174</v>
      </c>
      <c r="L60" t="s">
        <v>17</v>
      </c>
    </row>
    <row r="61" spans="1:15" x14ac:dyDescent="0.25">
      <c r="A61" t="s">
        <v>118</v>
      </c>
      <c r="B61" t="s">
        <v>119</v>
      </c>
      <c r="C61">
        <v>507841</v>
      </c>
      <c r="D61">
        <v>4640070</v>
      </c>
      <c r="E61" s="1">
        <v>42777.634212962963</v>
      </c>
      <c r="F61" t="s">
        <v>120</v>
      </c>
      <c r="G61" t="s">
        <v>16</v>
      </c>
      <c r="K61">
        <v>-26</v>
      </c>
      <c r="L61" t="s">
        <v>17</v>
      </c>
    </row>
    <row r="62" spans="1:15" x14ac:dyDescent="0.25">
      <c r="A62" t="s">
        <v>451</v>
      </c>
      <c r="B62" t="s">
        <v>452</v>
      </c>
      <c r="C62">
        <v>506638</v>
      </c>
      <c r="D62">
        <v>4640337</v>
      </c>
      <c r="E62" s="1">
        <v>42860.590868055559</v>
      </c>
      <c r="F62" t="s">
        <v>656</v>
      </c>
      <c r="G62" t="s">
        <v>16</v>
      </c>
      <c r="K62">
        <v>149</v>
      </c>
      <c r="L62" t="s">
        <v>17</v>
      </c>
    </row>
    <row r="63" spans="1:15" x14ac:dyDescent="0.25">
      <c r="A63" t="s">
        <v>38</v>
      </c>
      <c r="B63" t="s">
        <v>39</v>
      </c>
      <c r="C63">
        <v>507654</v>
      </c>
      <c r="D63">
        <v>4639693</v>
      </c>
      <c r="E63" s="1">
        <v>43021.554745370369</v>
      </c>
      <c r="F63" t="s">
        <v>40</v>
      </c>
      <c r="G63" t="s">
        <v>16</v>
      </c>
      <c r="K63">
        <v>215</v>
      </c>
      <c r="L63" t="s">
        <v>41</v>
      </c>
      <c r="O63" t="s">
        <v>34</v>
      </c>
    </row>
    <row r="64" spans="1:15" s="15" customFormat="1" x14ac:dyDescent="0.25">
      <c r="A64" s="15" t="s">
        <v>312</v>
      </c>
      <c r="B64" s="15" t="s">
        <v>313</v>
      </c>
      <c r="C64" s="15">
        <v>507635</v>
      </c>
      <c r="D64" s="15">
        <v>4639712</v>
      </c>
      <c r="E64" s="16">
        <v>42841.788761574076</v>
      </c>
      <c r="F64" s="15" t="s">
        <v>314</v>
      </c>
      <c r="G64" s="15" t="s">
        <v>16</v>
      </c>
      <c r="K64" s="15">
        <v>203</v>
      </c>
      <c r="L64" s="15" t="s">
        <v>17</v>
      </c>
    </row>
    <row r="65" spans="1:15" x14ac:dyDescent="0.25">
      <c r="A65" t="s">
        <v>665</v>
      </c>
      <c r="B65" t="s">
        <v>666</v>
      </c>
      <c r="C65">
        <v>507825</v>
      </c>
      <c r="D65">
        <v>4639992</v>
      </c>
      <c r="E65" s="1">
        <v>42765.522604166668</v>
      </c>
      <c r="F65" t="s">
        <v>667</v>
      </c>
      <c r="G65" t="s">
        <v>16</v>
      </c>
      <c r="K65">
        <v>199</v>
      </c>
      <c r="L65" t="s">
        <v>17</v>
      </c>
    </row>
    <row r="66" spans="1:15" x14ac:dyDescent="0.25">
      <c r="A66" t="s">
        <v>341</v>
      </c>
      <c r="B66" t="s">
        <v>342</v>
      </c>
      <c r="C66">
        <v>507775</v>
      </c>
      <c r="D66">
        <v>4639709</v>
      </c>
      <c r="E66" s="1">
        <v>42765.56559027778</v>
      </c>
      <c r="F66" t="s">
        <v>343</v>
      </c>
      <c r="G66" t="s">
        <v>16</v>
      </c>
      <c r="K66">
        <v>201</v>
      </c>
      <c r="L66" t="s">
        <v>17</v>
      </c>
    </row>
    <row r="67" spans="1:15" x14ac:dyDescent="0.25">
      <c r="A67" t="s">
        <v>166</v>
      </c>
      <c r="B67" t="s">
        <v>167</v>
      </c>
      <c r="C67">
        <v>507625</v>
      </c>
      <c r="D67">
        <v>4640167</v>
      </c>
      <c r="E67" s="1">
        <v>42765.490972222222</v>
      </c>
      <c r="F67" t="s">
        <v>168</v>
      </c>
      <c r="G67" t="s">
        <v>16</v>
      </c>
      <c r="K67">
        <v>219</v>
      </c>
      <c r="L67" t="s">
        <v>17</v>
      </c>
      <c r="O67" t="s">
        <v>34</v>
      </c>
    </row>
    <row r="68" spans="1:15" x14ac:dyDescent="0.25">
      <c r="A68" t="s">
        <v>338</v>
      </c>
      <c r="B68" t="s">
        <v>339</v>
      </c>
      <c r="C68">
        <v>507566</v>
      </c>
      <c r="D68">
        <v>4640278</v>
      </c>
      <c r="E68" s="1">
        <v>42834.649560185186</v>
      </c>
      <c r="F68" t="s">
        <v>340</v>
      </c>
      <c r="G68" t="s">
        <v>16</v>
      </c>
      <c r="K68">
        <v>233</v>
      </c>
      <c r="L68" t="s">
        <v>17</v>
      </c>
      <c r="O68" t="s">
        <v>34</v>
      </c>
    </row>
    <row r="69" spans="1:15" x14ac:dyDescent="0.25">
      <c r="A69" t="s">
        <v>205</v>
      </c>
      <c r="B69" t="s">
        <v>206</v>
      </c>
      <c r="C69">
        <v>507615</v>
      </c>
      <c r="D69">
        <v>4640130</v>
      </c>
      <c r="E69" s="1">
        <v>42765.495416666665</v>
      </c>
      <c r="F69" t="s">
        <v>207</v>
      </c>
      <c r="G69" t="s">
        <v>16</v>
      </c>
      <c r="K69">
        <v>214</v>
      </c>
      <c r="L69" t="s">
        <v>17</v>
      </c>
    </row>
    <row r="70" spans="1:15" x14ac:dyDescent="0.25">
      <c r="A70" t="s">
        <v>393</v>
      </c>
      <c r="B70" t="s">
        <v>394</v>
      </c>
      <c r="C70">
        <v>507629</v>
      </c>
      <c r="D70">
        <v>4640090</v>
      </c>
      <c r="E70" s="1">
        <v>42765.502986111111</v>
      </c>
      <c r="F70" t="s">
        <v>395</v>
      </c>
      <c r="G70" t="s">
        <v>16</v>
      </c>
      <c r="K70">
        <v>207</v>
      </c>
      <c r="L70" t="s">
        <v>17</v>
      </c>
    </row>
    <row r="71" spans="1:15" x14ac:dyDescent="0.25">
      <c r="A71" t="s">
        <v>326</v>
      </c>
      <c r="B71" t="s">
        <v>327</v>
      </c>
      <c r="C71">
        <v>506329</v>
      </c>
      <c r="D71">
        <v>4640357</v>
      </c>
      <c r="E71" s="1">
        <v>42820.505046296297</v>
      </c>
      <c r="F71" t="s">
        <v>328</v>
      </c>
      <c r="G71" t="s">
        <v>16</v>
      </c>
      <c r="K71">
        <v>156</v>
      </c>
      <c r="L71" t="s">
        <v>17</v>
      </c>
    </row>
    <row r="72" spans="1:15" x14ac:dyDescent="0.25">
      <c r="A72" t="s">
        <v>701</v>
      </c>
      <c r="B72" t="s">
        <v>702</v>
      </c>
      <c r="C72">
        <v>507770</v>
      </c>
      <c r="D72">
        <v>4639855</v>
      </c>
      <c r="E72" s="1">
        <v>43021.543935185182</v>
      </c>
      <c r="F72" t="s">
        <v>703</v>
      </c>
      <c r="G72" t="s">
        <v>16</v>
      </c>
      <c r="K72">
        <v>208</v>
      </c>
      <c r="L72" t="s">
        <v>41</v>
      </c>
      <c r="O72" t="s">
        <v>34</v>
      </c>
    </row>
    <row r="73" spans="1:15" x14ac:dyDescent="0.25">
      <c r="A73" t="s">
        <v>130</v>
      </c>
      <c r="B73" t="s">
        <v>131</v>
      </c>
      <c r="C73">
        <v>506259</v>
      </c>
      <c r="D73">
        <v>4640322</v>
      </c>
      <c r="E73" s="1">
        <v>42777.530902777777</v>
      </c>
      <c r="F73" t="s">
        <v>132</v>
      </c>
      <c r="G73" t="s">
        <v>16</v>
      </c>
      <c r="K73">
        <v>152</v>
      </c>
      <c r="L73" t="s">
        <v>17</v>
      </c>
    </row>
    <row r="74" spans="1:15" x14ac:dyDescent="0.25">
      <c r="A74" t="s">
        <v>94</v>
      </c>
      <c r="B74" t="s">
        <v>95</v>
      </c>
      <c r="C74">
        <v>507621</v>
      </c>
      <c r="D74">
        <v>4639698</v>
      </c>
      <c r="E74" s="1">
        <v>42791.589513888888</v>
      </c>
      <c r="F74" t="s">
        <v>96</v>
      </c>
      <c r="G74" t="s">
        <v>16</v>
      </c>
      <c r="K74">
        <v>210</v>
      </c>
      <c r="L74" t="s">
        <v>17</v>
      </c>
    </row>
    <row r="75" spans="1:15" x14ac:dyDescent="0.25">
      <c r="A75" t="s">
        <v>373</v>
      </c>
      <c r="B75" t="s">
        <v>374</v>
      </c>
      <c r="C75">
        <v>506160</v>
      </c>
      <c r="D75">
        <v>4640288</v>
      </c>
      <c r="E75" s="1">
        <v>42820.675115740742</v>
      </c>
      <c r="F75" t="s">
        <v>375</v>
      </c>
      <c r="G75" t="s">
        <v>16</v>
      </c>
      <c r="J75" t="s">
        <v>376</v>
      </c>
      <c r="K75">
        <v>165</v>
      </c>
      <c r="L75" t="s">
        <v>17</v>
      </c>
    </row>
    <row r="76" spans="1:15" x14ac:dyDescent="0.25">
      <c r="A76" t="s">
        <v>722</v>
      </c>
      <c r="B76" t="s">
        <v>723</v>
      </c>
      <c r="C76">
        <v>506487</v>
      </c>
      <c r="D76">
        <v>4640357</v>
      </c>
      <c r="E76" s="1">
        <v>42834.531331018516</v>
      </c>
      <c r="F76" t="s">
        <v>724</v>
      </c>
      <c r="G76" t="s">
        <v>16</v>
      </c>
      <c r="K76">
        <v>110</v>
      </c>
      <c r="L76" t="s">
        <v>17</v>
      </c>
    </row>
    <row r="77" spans="1:15" x14ac:dyDescent="0.25">
      <c r="A77" t="s">
        <v>318</v>
      </c>
      <c r="B77" t="s">
        <v>319</v>
      </c>
      <c r="C77">
        <v>507485</v>
      </c>
      <c r="D77">
        <v>4640309</v>
      </c>
      <c r="E77" s="1">
        <v>42765.602453703701</v>
      </c>
      <c r="F77" t="s">
        <v>11120</v>
      </c>
      <c r="G77" t="s">
        <v>16</v>
      </c>
      <c r="K77">
        <v>222</v>
      </c>
      <c r="L77" t="s">
        <v>17</v>
      </c>
      <c r="O77" t="s">
        <v>34</v>
      </c>
    </row>
    <row r="78" spans="1:15" x14ac:dyDescent="0.25">
      <c r="A78" t="s">
        <v>501</v>
      </c>
      <c r="B78" t="s">
        <v>502</v>
      </c>
      <c r="C78">
        <v>507143</v>
      </c>
      <c r="D78">
        <v>4639883</v>
      </c>
      <c r="E78" s="1">
        <v>42777.576643518521</v>
      </c>
      <c r="F78" t="s">
        <v>503</v>
      </c>
      <c r="G78" t="s">
        <v>16</v>
      </c>
      <c r="K78">
        <v>201</v>
      </c>
      <c r="L78" t="s">
        <v>17</v>
      </c>
    </row>
    <row r="79" spans="1:15" x14ac:dyDescent="0.25">
      <c r="A79" t="s">
        <v>571</v>
      </c>
      <c r="B79" t="s">
        <v>572</v>
      </c>
      <c r="C79">
        <v>507594</v>
      </c>
      <c r="D79">
        <v>4640338</v>
      </c>
      <c r="E79" s="1">
        <v>42765.483217592591</v>
      </c>
      <c r="F79" t="s">
        <v>573</v>
      </c>
      <c r="G79" t="s">
        <v>16</v>
      </c>
      <c r="K79">
        <v>232</v>
      </c>
      <c r="L79" t="s">
        <v>17</v>
      </c>
    </row>
    <row r="80" spans="1:15" x14ac:dyDescent="0.25">
      <c r="A80" t="s">
        <v>347</v>
      </c>
      <c r="B80" t="s">
        <v>348</v>
      </c>
      <c r="C80">
        <v>506696</v>
      </c>
      <c r="D80">
        <v>4640299</v>
      </c>
      <c r="E80" s="1">
        <v>42834.464803240742</v>
      </c>
      <c r="F80" t="s">
        <v>349</v>
      </c>
      <c r="G80" t="s">
        <v>16</v>
      </c>
      <c r="K80">
        <v>78</v>
      </c>
      <c r="L80" t="s">
        <v>17</v>
      </c>
      <c r="O80" t="s">
        <v>34</v>
      </c>
    </row>
    <row r="81" spans="1:15" x14ac:dyDescent="0.25">
      <c r="A81" t="s">
        <v>133</v>
      </c>
      <c r="B81" t="s">
        <v>134</v>
      </c>
      <c r="C81">
        <v>507734</v>
      </c>
      <c r="D81">
        <v>4639982</v>
      </c>
      <c r="E81" s="1">
        <v>42765.517696759256</v>
      </c>
      <c r="F81" t="s">
        <v>135</v>
      </c>
      <c r="G81" t="s">
        <v>16</v>
      </c>
      <c r="K81">
        <v>247</v>
      </c>
      <c r="L81" t="s">
        <v>17</v>
      </c>
    </row>
    <row r="82" spans="1:15" x14ac:dyDescent="0.25">
      <c r="A82" t="s">
        <v>644</v>
      </c>
      <c r="B82" t="s">
        <v>645</v>
      </c>
      <c r="C82">
        <v>507740</v>
      </c>
      <c r="D82">
        <v>4639889</v>
      </c>
      <c r="E82" s="1">
        <v>42777.625798611109</v>
      </c>
      <c r="F82" t="s">
        <v>337</v>
      </c>
      <c r="G82" t="s">
        <v>16</v>
      </c>
      <c r="K82">
        <v>213</v>
      </c>
      <c r="L82" t="s">
        <v>17</v>
      </c>
    </row>
    <row r="83" spans="1:15" x14ac:dyDescent="0.25">
      <c r="A83" t="s">
        <v>457</v>
      </c>
      <c r="B83" t="s">
        <v>458</v>
      </c>
      <c r="C83">
        <v>507167</v>
      </c>
      <c r="D83">
        <v>4639850</v>
      </c>
      <c r="E83" s="1">
        <v>42777.579710648148</v>
      </c>
      <c r="F83" t="s">
        <v>459</v>
      </c>
      <c r="G83" t="s">
        <v>16</v>
      </c>
      <c r="K83">
        <v>213</v>
      </c>
      <c r="L83" t="s">
        <v>17</v>
      </c>
    </row>
    <row r="84" spans="1:15" x14ac:dyDescent="0.25">
      <c r="A84" t="s">
        <v>577</v>
      </c>
      <c r="B84" t="s">
        <v>578</v>
      </c>
      <c r="C84">
        <v>506271</v>
      </c>
      <c r="D84">
        <v>4640294</v>
      </c>
      <c r="E84" s="1">
        <v>42777.531990740739</v>
      </c>
      <c r="F84" t="s">
        <v>579</v>
      </c>
      <c r="G84" t="s">
        <v>16</v>
      </c>
      <c r="K84">
        <v>158</v>
      </c>
      <c r="L84" t="s">
        <v>17</v>
      </c>
    </row>
    <row r="85" spans="1:15" x14ac:dyDescent="0.25">
      <c r="A85" t="s">
        <v>713</v>
      </c>
      <c r="B85" t="s">
        <v>714</v>
      </c>
      <c r="C85">
        <v>507321</v>
      </c>
      <c r="D85">
        <v>4639770</v>
      </c>
      <c r="E85" s="1">
        <v>42765.582488425927</v>
      </c>
      <c r="F85" t="s">
        <v>715</v>
      </c>
      <c r="G85" t="s">
        <v>16</v>
      </c>
      <c r="K85">
        <v>186</v>
      </c>
      <c r="L85" t="s">
        <v>17</v>
      </c>
    </row>
    <row r="86" spans="1:15" x14ac:dyDescent="0.25">
      <c r="A86" t="s">
        <v>31</v>
      </c>
      <c r="B86" t="s">
        <v>32</v>
      </c>
      <c r="C86">
        <v>506254</v>
      </c>
      <c r="D86">
        <v>4640264</v>
      </c>
      <c r="E86" s="1">
        <v>42820.690416666665</v>
      </c>
      <c r="F86" t="s">
        <v>33</v>
      </c>
      <c r="G86" t="s">
        <v>16</v>
      </c>
      <c r="K86">
        <v>154</v>
      </c>
      <c r="L86" t="s">
        <v>17</v>
      </c>
      <c r="O86" t="s">
        <v>34</v>
      </c>
    </row>
    <row r="87" spans="1:15" x14ac:dyDescent="0.25">
      <c r="A87" t="s">
        <v>46</v>
      </c>
      <c r="B87" t="s">
        <v>47</v>
      </c>
      <c r="C87">
        <v>506234</v>
      </c>
      <c r="D87">
        <v>4640235</v>
      </c>
      <c r="E87" s="1">
        <v>42820.682129629633</v>
      </c>
      <c r="F87" t="s">
        <v>48</v>
      </c>
      <c r="G87" t="s">
        <v>16</v>
      </c>
      <c r="K87">
        <v>149</v>
      </c>
      <c r="L87" t="s">
        <v>17</v>
      </c>
    </row>
    <row r="88" spans="1:15" x14ac:dyDescent="0.25">
      <c r="A88" t="s">
        <v>422</v>
      </c>
      <c r="B88" t="s">
        <v>423</v>
      </c>
      <c r="C88">
        <v>507772</v>
      </c>
      <c r="D88">
        <v>4639981</v>
      </c>
      <c r="E88" s="1">
        <v>42791.520949074074</v>
      </c>
      <c r="F88" t="s">
        <v>424</v>
      </c>
      <c r="G88" t="s">
        <v>16</v>
      </c>
      <c r="K88">
        <v>195</v>
      </c>
      <c r="L88" t="s">
        <v>17</v>
      </c>
    </row>
    <row r="89" spans="1:15" x14ac:dyDescent="0.25">
      <c r="A89" t="s">
        <v>514</v>
      </c>
      <c r="B89" t="s">
        <v>515</v>
      </c>
      <c r="C89">
        <v>507682</v>
      </c>
      <c r="D89">
        <v>4639973</v>
      </c>
      <c r="E89" s="1">
        <v>42765.515162037038</v>
      </c>
      <c r="F89" t="s">
        <v>516</v>
      </c>
      <c r="G89" t="s">
        <v>16</v>
      </c>
      <c r="K89">
        <v>216</v>
      </c>
      <c r="L89" t="s">
        <v>17</v>
      </c>
    </row>
    <row r="90" spans="1:15" x14ac:dyDescent="0.25">
      <c r="A90" t="s">
        <v>85</v>
      </c>
      <c r="B90" t="s">
        <v>86</v>
      </c>
      <c r="C90">
        <v>507819</v>
      </c>
      <c r="D90">
        <v>4639940</v>
      </c>
      <c r="E90" s="1">
        <v>42765.539074074077</v>
      </c>
      <c r="F90" t="s">
        <v>87</v>
      </c>
      <c r="G90" t="s">
        <v>16</v>
      </c>
      <c r="K90">
        <v>144</v>
      </c>
      <c r="L90" t="s">
        <v>17</v>
      </c>
      <c r="O90" t="s">
        <v>34</v>
      </c>
    </row>
    <row r="91" spans="1:15" x14ac:dyDescent="0.25">
      <c r="A91" t="s">
        <v>82</v>
      </c>
      <c r="B91" t="s">
        <v>83</v>
      </c>
      <c r="C91">
        <v>506295</v>
      </c>
      <c r="D91">
        <v>4640275</v>
      </c>
      <c r="E91" s="1">
        <v>42820.69908564815</v>
      </c>
      <c r="F91" t="s">
        <v>84</v>
      </c>
      <c r="G91" t="s">
        <v>16</v>
      </c>
      <c r="K91">
        <v>108</v>
      </c>
      <c r="L91" t="s">
        <v>17</v>
      </c>
    </row>
    <row r="92" spans="1:15" x14ac:dyDescent="0.25">
      <c r="A92" t="s">
        <v>173</v>
      </c>
      <c r="B92" t="s">
        <v>174</v>
      </c>
      <c r="C92">
        <v>506196</v>
      </c>
      <c r="D92">
        <v>4640261</v>
      </c>
      <c r="E92" s="1">
        <v>42820.665219907409</v>
      </c>
      <c r="F92" t="s">
        <v>175</v>
      </c>
      <c r="G92" t="s">
        <v>16</v>
      </c>
      <c r="K92">
        <v>154</v>
      </c>
      <c r="L92" t="s">
        <v>17</v>
      </c>
    </row>
    <row r="93" spans="1:15" x14ac:dyDescent="0.25">
      <c r="A93" t="s">
        <v>221</v>
      </c>
      <c r="B93" t="s">
        <v>222</v>
      </c>
      <c r="C93">
        <v>507836</v>
      </c>
      <c r="D93">
        <v>4639982</v>
      </c>
      <c r="E93" s="1">
        <v>42765.533993055556</v>
      </c>
      <c r="F93" t="s">
        <v>223</v>
      </c>
      <c r="G93" t="s">
        <v>16</v>
      </c>
      <c r="K93">
        <v>179</v>
      </c>
      <c r="L93" t="s">
        <v>17</v>
      </c>
    </row>
    <row r="94" spans="1:15" x14ac:dyDescent="0.25">
      <c r="A94" t="s">
        <v>110</v>
      </c>
      <c r="B94" t="s">
        <v>111</v>
      </c>
      <c r="C94">
        <v>507620</v>
      </c>
      <c r="D94">
        <v>4639694</v>
      </c>
      <c r="E94" s="1">
        <v>42777.612268518518</v>
      </c>
      <c r="F94" t="s">
        <v>112</v>
      </c>
      <c r="G94" t="s">
        <v>16</v>
      </c>
      <c r="K94">
        <v>162</v>
      </c>
      <c r="L94" t="s">
        <v>17</v>
      </c>
    </row>
    <row r="95" spans="1:15" x14ac:dyDescent="0.25">
      <c r="A95" t="s">
        <v>181</v>
      </c>
      <c r="B95" t="s">
        <v>182</v>
      </c>
      <c r="C95">
        <v>507147</v>
      </c>
      <c r="D95">
        <v>4639948</v>
      </c>
      <c r="E95" s="1">
        <v>42869.694513888891</v>
      </c>
      <c r="F95" t="s">
        <v>183</v>
      </c>
      <c r="G95" t="s">
        <v>16</v>
      </c>
      <c r="K95">
        <v>172</v>
      </c>
      <c r="L95" t="s">
        <v>17</v>
      </c>
      <c r="O95" t="s">
        <v>34</v>
      </c>
    </row>
    <row r="96" spans="1:15" x14ac:dyDescent="0.25">
      <c r="A96" t="s">
        <v>635</v>
      </c>
      <c r="B96" t="s">
        <v>636</v>
      </c>
      <c r="C96">
        <v>507585</v>
      </c>
      <c r="D96">
        <v>4640226</v>
      </c>
      <c r="E96" s="1">
        <v>42765.486990740741</v>
      </c>
      <c r="F96" t="s">
        <v>637</v>
      </c>
      <c r="G96" t="s">
        <v>16</v>
      </c>
      <c r="K96">
        <v>235</v>
      </c>
      <c r="L96" t="s">
        <v>17</v>
      </c>
    </row>
    <row r="97" spans="1:15" x14ac:dyDescent="0.25">
      <c r="A97" t="s">
        <v>646</v>
      </c>
      <c r="B97" t="s">
        <v>647</v>
      </c>
      <c r="C97">
        <v>507579</v>
      </c>
      <c r="D97">
        <v>4640235</v>
      </c>
      <c r="E97" s="1">
        <v>42765.482754629629</v>
      </c>
      <c r="F97" t="s">
        <v>648</v>
      </c>
      <c r="G97" t="s">
        <v>16</v>
      </c>
      <c r="K97">
        <v>233</v>
      </c>
      <c r="L97" t="s">
        <v>17</v>
      </c>
      <c r="O97" t="s">
        <v>34</v>
      </c>
    </row>
    <row r="98" spans="1:15" x14ac:dyDescent="0.25">
      <c r="A98" t="s">
        <v>600</v>
      </c>
      <c r="B98" t="s">
        <v>601</v>
      </c>
      <c r="C98">
        <v>507607</v>
      </c>
      <c r="D98">
        <v>4640235</v>
      </c>
      <c r="E98" s="1">
        <v>42841.468599537038</v>
      </c>
      <c r="F98" t="s">
        <v>602</v>
      </c>
      <c r="G98" t="s">
        <v>16</v>
      </c>
      <c r="K98">
        <v>229</v>
      </c>
      <c r="L98" t="s">
        <v>17</v>
      </c>
    </row>
    <row r="99" spans="1:15" x14ac:dyDescent="0.25">
      <c r="A99" t="s">
        <v>706</v>
      </c>
      <c r="B99" t="s">
        <v>707</v>
      </c>
      <c r="C99">
        <v>507649</v>
      </c>
      <c r="D99">
        <v>4640188</v>
      </c>
      <c r="E99" s="1">
        <v>42765.489884259259</v>
      </c>
      <c r="F99" t="s">
        <v>708</v>
      </c>
      <c r="G99" t="s">
        <v>16</v>
      </c>
      <c r="K99">
        <v>236</v>
      </c>
      <c r="L99" t="s">
        <v>17</v>
      </c>
    </row>
    <row r="100" spans="1:15" x14ac:dyDescent="0.25">
      <c r="A100" t="s">
        <v>638</v>
      </c>
      <c r="B100" t="s">
        <v>639</v>
      </c>
      <c r="C100">
        <v>506272</v>
      </c>
      <c r="D100">
        <v>4640308</v>
      </c>
      <c r="E100" s="1">
        <v>42777.537395833337</v>
      </c>
      <c r="F100" t="s">
        <v>640</v>
      </c>
      <c r="G100" t="s">
        <v>16</v>
      </c>
      <c r="K100">
        <v>195</v>
      </c>
      <c r="L100" t="s">
        <v>17</v>
      </c>
    </row>
    <row r="101" spans="1:15" x14ac:dyDescent="0.25">
      <c r="A101" t="s">
        <v>719</v>
      </c>
      <c r="B101" t="s">
        <v>720</v>
      </c>
      <c r="C101">
        <v>507548</v>
      </c>
      <c r="D101">
        <v>4640271</v>
      </c>
      <c r="E101" s="1">
        <v>42834.642187500001</v>
      </c>
      <c r="F101" t="s">
        <v>721</v>
      </c>
      <c r="G101" t="s">
        <v>16</v>
      </c>
      <c r="K101">
        <v>195</v>
      </c>
      <c r="L101" t="s">
        <v>17</v>
      </c>
    </row>
    <row r="102" spans="1:15" x14ac:dyDescent="0.25">
      <c r="A102" t="s">
        <v>528</v>
      </c>
      <c r="B102" t="s">
        <v>529</v>
      </c>
      <c r="C102">
        <v>507129</v>
      </c>
      <c r="D102">
        <v>4639993</v>
      </c>
      <c r="E102" s="1">
        <v>42841.732002314813</v>
      </c>
      <c r="F102" t="s">
        <v>530</v>
      </c>
      <c r="G102" t="s">
        <v>16</v>
      </c>
      <c r="K102">
        <v>202</v>
      </c>
      <c r="L102" t="s">
        <v>17</v>
      </c>
    </row>
    <row r="103" spans="1:15" x14ac:dyDescent="0.25">
      <c r="A103" t="s">
        <v>100</v>
      </c>
      <c r="B103" t="s">
        <v>101</v>
      </c>
      <c r="C103">
        <v>507489</v>
      </c>
      <c r="D103">
        <v>4640262</v>
      </c>
      <c r="E103" s="1">
        <v>42834.662951388891</v>
      </c>
      <c r="F103" t="s">
        <v>102</v>
      </c>
      <c r="G103" t="s">
        <v>16</v>
      </c>
      <c r="K103">
        <v>206</v>
      </c>
      <c r="L103" t="s">
        <v>17</v>
      </c>
    </row>
    <row r="104" spans="1:15" x14ac:dyDescent="0.25">
      <c r="A104" t="s">
        <v>21</v>
      </c>
      <c r="B104" t="s">
        <v>22</v>
      </c>
      <c r="C104">
        <v>507663</v>
      </c>
      <c r="D104">
        <v>4640180</v>
      </c>
      <c r="E104" s="1">
        <v>42841.480046296296</v>
      </c>
      <c r="F104" t="s">
        <v>23</v>
      </c>
      <c r="G104" t="s">
        <v>16</v>
      </c>
      <c r="K104">
        <v>108</v>
      </c>
      <c r="L104" t="s">
        <v>17</v>
      </c>
    </row>
    <row r="105" spans="1:15" x14ac:dyDescent="0.25">
      <c r="A105" t="s">
        <v>674</v>
      </c>
      <c r="B105" t="s">
        <v>675</v>
      </c>
      <c r="C105">
        <v>507557</v>
      </c>
      <c r="D105">
        <v>4640287</v>
      </c>
      <c r="E105" s="1">
        <v>42765.471608796295</v>
      </c>
      <c r="F105" t="s">
        <v>676</v>
      </c>
      <c r="G105" t="s">
        <v>16</v>
      </c>
      <c r="K105">
        <v>211</v>
      </c>
      <c r="L105" t="s">
        <v>17</v>
      </c>
    </row>
    <row r="106" spans="1:15" x14ac:dyDescent="0.25">
      <c r="A106" t="s">
        <v>546</v>
      </c>
      <c r="B106" t="s">
        <v>547</v>
      </c>
      <c r="C106">
        <v>507558</v>
      </c>
      <c r="D106">
        <v>4640290</v>
      </c>
      <c r="E106" s="1">
        <v>43021.481435185182</v>
      </c>
      <c r="F106" t="s">
        <v>434</v>
      </c>
      <c r="G106" t="s">
        <v>16</v>
      </c>
      <c r="K106">
        <v>222</v>
      </c>
      <c r="L106" t="s">
        <v>41</v>
      </c>
      <c r="O106" t="s">
        <v>34</v>
      </c>
    </row>
    <row r="107" spans="1:15" x14ac:dyDescent="0.25">
      <c r="A107" t="s">
        <v>240</v>
      </c>
      <c r="B107" t="s">
        <v>241</v>
      </c>
      <c r="C107">
        <v>507496</v>
      </c>
      <c r="D107">
        <v>4640335</v>
      </c>
      <c r="E107" s="1">
        <v>42841.644201388888</v>
      </c>
      <c r="F107" t="s">
        <v>242</v>
      </c>
      <c r="G107" t="s">
        <v>16</v>
      </c>
      <c r="K107">
        <v>204</v>
      </c>
      <c r="L107" t="s">
        <v>17</v>
      </c>
    </row>
    <row r="108" spans="1:15" x14ac:dyDescent="0.25">
      <c r="A108" t="s">
        <v>273</v>
      </c>
      <c r="B108" t="s">
        <v>274</v>
      </c>
      <c r="C108">
        <v>507260</v>
      </c>
      <c r="D108">
        <v>4639781</v>
      </c>
      <c r="E108" s="1">
        <v>42765.587106481478</v>
      </c>
      <c r="F108" t="s">
        <v>275</v>
      </c>
      <c r="G108" t="s">
        <v>16</v>
      </c>
      <c r="K108">
        <v>177</v>
      </c>
      <c r="L108" t="s">
        <v>17</v>
      </c>
    </row>
    <row r="109" spans="1:15" x14ac:dyDescent="0.25">
      <c r="A109" t="s">
        <v>243</v>
      </c>
      <c r="B109" t="s">
        <v>244</v>
      </c>
      <c r="C109">
        <v>507369</v>
      </c>
      <c r="D109">
        <v>4639746</v>
      </c>
      <c r="E109" s="1">
        <v>42841.707951388889</v>
      </c>
      <c r="F109" t="s">
        <v>245</v>
      </c>
      <c r="G109" t="s">
        <v>16</v>
      </c>
      <c r="K109">
        <v>76</v>
      </c>
      <c r="L109" t="s">
        <v>17</v>
      </c>
    </row>
    <row r="110" spans="1:15" x14ac:dyDescent="0.25">
      <c r="A110" t="s">
        <v>574</v>
      </c>
      <c r="B110" t="s">
        <v>575</v>
      </c>
      <c r="C110">
        <v>507439</v>
      </c>
      <c r="D110">
        <v>4639715</v>
      </c>
      <c r="E110" s="1">
        <v>42777.607118055559</v>
      </c>
      <c r="F110" t="s">
        <v>576</v>
      </c>
      <c r="G110" t="s">
        <v>16</v>
      </c>
      <c r="K110">
        <v>223</v>
      </c>
      <c r="L110" t="s">
        <v>17</v>
      </c>
    </row>
    <row r="111" spans="1:15" x14ac:dyDescent="0.25">
      <c r="A111" t="s">
        <v>548</v>
      </c>
      <c r="B111" t="s">
        <v>549</v>
      </c>
      <c r="C111">
        <v>506647</v>
      </c>
      <c r="D111">
        <v>4640326</v>
      </c>
      <c r="E111" s="1">
        <v>42834.478333333333</v>
      </c>
      <c r="F111" t="s">
        <v>550</v>
      </c>
      <c r="G111" t="s">
        <v>16</v>
      </c>
      <c r="K111">
        <v>167</v>
      </c>
      <c r="L111" t="s">
        <v>17</v>
      </c>
    </row>
    <row r="112" spans="1:15" x14ac:dyDescent="0.25">
      <c r="A112" t="s">
        <v>442</v>
      </c>
      <c r="B112" t="s">
        <v>443</v>
      </c>
      <c r="C112">
        <v>507740</v>
      </c>
      <c r="D112">
        <v>4639904</v>
      </c>
      <c r="E112" s="1">
        <v>42777.62740740741</v>
      </c>
      <c r="F112" t="s">
        <v>444</v>
      </c>
      <c r="G112" t="s">
        <v>16</v>
      </c>
      <c r="K112">
        <v>213</v>
      </c>
      <c r="L112" t="s">
        <v>17</v>
      </c>
    </row>
    <row r="113" spans="1:15" x14ac:dyDescent="0.25">
      <c r="A113" t="s">
        <v>435</v>
      </c>
      <c r="B113" t="s">
        <v>436</v>
      </c>
      <c r="C113">
        <v>507766</v>
      </c>
      <c r="D113">
        <v>4639970</v>
      </c>
      <c r="E113" s="1">
        <v>42791.518842592595</v>
      </c>
      <c r="F113" t="s">
        <v>437</v>
      </c>
      <c r="G113" t="s">
        <v>16</v>
      </c>
      <c r="K113">
        <v>166</v>
      </c>
      <c r="L113" t="s">
        <v>17</v>
      </c>
    </row>
    <row r="114" spans="1:15" x14ac:dyDescent="0.25">
      <c r="A114" t="s">
        <v>725</v>
      </c>
      <c r="B114" t="s">
        <v>726</v>
      </c>
      <c r="C114">
        <v>507147</v>
      </c>
      <c r="D114">
        <v>4640122</v>
      </c>
      <c r="E114" s="1">
        <v>42869.673506944448</v>
      </c>
      <c r="F114" t="s">
        <v>727</v>
      </c>
      <c r="G114" t="s">
        <v>16</v>
      </c>
      <c r="K114">
        <v>172</v>
      </c>
      <c r="L114" t="s">
        <v>17</v>
      </c>
      <c r="O114" t="s">
        <v>34</v>
      </c>
    </row>
    <row r="115" spans="1:15" x14ac:dyDescent="0.25">
      <c r="A115" t="s">
        <v>525</v>
      </c>
      <c r="B115" t="s">
        <v>526</v>
      </c>
      <c r="C115">
        <v>506812</v>
      </c>
      <c r="D115">
        <v>4640240</v>
      </c>
      <c r="E115" s="1">
        <v>42860.514490740738</v>
      </c>
      <c r="F115" t="s">
        <v>527</v>
      </c>
      <c r="G115" t="s">
        <v>16</v>
      </c>
      <c r="K115">
        <v>182</v>
      </c>
      <c r="L115" t="s">
        <v>17</v>
      </c>
    </row>
    <row r="116" spans="1:15" x14ac:dyDescent="0.25">
      <c r="A116" t="s">
        <v>71</v>
      </c>
      <c r="B116" t="s">
        <v>72</v>
      </c>
      <c r="C116">
        <v>507501</v>
      </c>
      <c r="D116">
        <v>4639724</v>
      </c>
      <c r="E116" s="1">
        <v>42841.780671296299</v>
      </c>
      <c r="F116" t="s">
        <v>73</v>
      </c>
      <c r="G116" t="s">
        <v>16</v>
      </c>
      <c r="K116">
        <v>193</v>
      </c>
      <c r="L116" t="s">
        <v>17</v>
      </c>
    </row>
    <row r="117" spans="1:15" x14ac:dyDescent="0.25">
      <c r="A117" t="s">
        <v>170</v>
      </c>
      <c r="B117" t="s">
        <v>171</v>
      </c>
      <c r="C117">
        <v>507622</v>
      </c>
      <c r="D117">
        <v>4640102</v>
      </c>
      <c r="E117" s="1">
        <v>42765.496377314812</v>
      </c>
      <c r="F117" t="s">
        <v>172</v>
      </c>
      <c r="G117" t="s">
        <v>16</v>
      </c>
      <c r="K117">
        <v>219</v>
      </c>
      <c r="L117" t="s">
        <v>17</v>
      </c>
    </row>
    <row r="118" spans="1:15" x14ac:dyDescent="0.25">
      <c r="A118" t="s">
        <v>591</v>
      </c>
      <c r="B118" t="s">
        <v>592</v>
      </c>
      <c r="C118">
        <v>507788</v>
      </c>
      <c r="D118">
        <v>4639887</v>
      </c>
      <c r="E118" s="1">
        <v>42841.668124999997</v>
      </c>
      <c r="F118" t="s">
        <v>593</v>
      </c>
      <c r="G118" t="s">
        <v>16</v>
      </c>
      <c r="K118">
        <v>222</v>
      </c>
      <c r="L118" t="s">
        <v>17</v>
      </c>
    </row>
    <row r="119" spans="1:15" x14ac:dyDescent="0.25">
      <c r="A119" t="s">
        <v>184</v>
      </c>
      <c r="B119" t="s">
        <v>185</v>
      </c>
      <c r="C119">
        <v>507804</v>
      </c>
      <c r="D119">
        <v>4640045</v>
      </c>
      <c r="E119" s="1">
        <v>42841.51662037037</v>
      </c>
      <c r="F119" t="s">
        <v>186</v>
      </c>
      <c r="G119" t="s">
        <v>16</v>
      </c>
      <c r="K119">
        <v>167</v>
      </c>
      <c r="L119" t="s">
        <v>17</v>
      </c>
    </row>
    <row r="120" spans="1:15" x14ac:dyDescent="0.25">
      <c r="A120" t="s">
        <v>124</v>
      </c>
      <c r="B120" t="s">
        <v>125</v>
      </c>
      <c r="C120">
        <v>507537</v>
      </c>
      <c r="D120">
        <v>4639742</v>
      </c>
      <c r="E120" s="1">
        <v>42841.691180555557</v>
      </c>
      <c r="F120" t="s">
        <v>126</v>
      </c>
      <c r="G120" t="s">
        <v>16</v>
      </c>
      <c r="K120">
        <v>204</v>
      </c>
      <c r="L120" t="s">
        <v>17</v>
      </c>
    </row>
    <row r="121" spans="1:15" x14ac:dyDescent="0.25">
      <c r="A121" t="s">
        <v>323</v>
      </c>
      <c r="B121" t="s">
        <v>324</v>
      </c>
      <c r="C121">
        <v>506783</v>
      </c>
      <c r="D121">
        <v>4640287</v>
      </c>
      <c r="E121" s="1">
        <v>42860.552662037036</v>
      </c>
      <c r="F121" t="s">
        <v>325</v>
      </c>
      <c r="G121" t="s">
        <v>16</v>
      </c>
      <c r="K121">
        <v>201</v>
      </c>
      <c r="L121" t="s">
        <v>17</v>
      </c>
      <c r="O121" t="s">
        <v>34</v>
      </c>
    </row>
    <row r="122" spans="1:15" x14ac:dyDescent="0.25">
      <c r="A122" t="s">
        <v>580</v>
      </c>
      <c r="B122" t="s">
        <v>581</v>
      </c>
      <c r="C122">
        <v>507459</v>
      </c>
      <c r="D122">
        <v>4640393</v>
      </c>
      <c r="E122" s="1">
        <v>42869.542800925927</v>
      </c>
      <c r="F122" t="s">
        <v>582</v>
      </c>
      <c r="G122" t="s">
        <v>16</v>
      </c>
      <c r="K122">
        <v>211</v>
      </c>
      <c r="L122" t="s">
        <v>17</v>
      </c>
      <c r="O122" t="s">
        <v>34</v>
      </c>
    </row>
    <row r="123" spans="1:15" x14ac:dyDescent="0.25">
      <c r="A123" t="s">
        <v>693</v>
      </c>
      <c r="B123" t="s">
        <v>694</v>
      </c>
      <c r="C123">
        <v>507618</v>
      </c>
      <c r="D123">
        <v>4640160</v>
      </c>
      <c r="E123" s="1">
        <v>42765.492731481485</v>
      </c>
      <c r="F123" t="s">
        <v>695</v>
      </c>
      <c r="G123" t="s">
        <v>16</v>
      </c>
      <c r="K123">
        <v>216</v>
      </c>
      <c r="L123" t="s">
        <v>17</v>
      </c>
    </row>
    <row r="124" spans="1:15" x14ac:dyDescent="0.25">
      <c r="A124" t="s">
        <v>217</v>
      </c>
      <c r="B124" t="s">
        <v>218</v>
      </c>
      <c r="C124">
        <v>507824</v>
      </c>
      <c r="D124">
        <v>4639760</v>
      </c>
      <c r="E124" s="1">
        <v>42765.555648148147</v>
      </c>
      <c r="F124" t="s">
        <v>219</v>
      </c>
      <c r="G124" t="s">
        <v>16</v>
      </c>
      <c r="K124">
        <v>195</v>
      </c>
      <c r="L124" t="s">
        <v>17</v>
      </c>
      <c r="O124" t="s">
        <v>34</v>
      </c>
    </row>
    <row r="125" spans="1:15" x14ac:dyDescent="0.25">
      <c r="A125" t="s">
        <v>387</v>
      </c>
      <c r="B125" t="s">
        <v>388</v>
      </c>
      <c r="C125">
        <v>507557</v>
      </c>
      <c r="D125">
        <v>4640231</v>
      </c>
      <c r="E125" s="1">
        <v>42869.614386574074</v>
      </c>
      <c r="F125" t="s">
        <v>389</v>
      </c>
      <c r="G125" t="s">
        <v>16</v>
      </c>
      <c r="K125">
        <v>189</v>
      </c>
      <c r="L125" t="s">
        <v>17</v>
      </c>
      <c r="O125" t="s">
        <v>34</v>
      </c>
    </row>
    <row r="126" spans="1:15" x14ac:dyDescent="0.25">
      <c r="A126" t="s">
        <v>364</v>
      </c>
      <c r="B126" t="s">
        <v>365</v>
      </c>
      <c r="C126">
        <v>506284</v>
      </c>
      <c r="D126">
        <v>4640336</v>
      </c>
      <c r="E126" s="1">
        <v>42777.527581018519</v>
      </c>
      <c r="F126" t="s">
        <v>366</v>
      </c>
      <c r="G126" t="s">
        <v>16</v>
      </c>
      <c r="K126">
        <v>188</v>
      </c>
      <c r="L126" t="s">
        <v>17</v>
      </c>
    </row>
    <row r="127" spans="1:15" x14ac:dyDescent="0.25">
      <c r="A127" t="s">
        <v>487</v>
      </c>
      <c r="B127" t="s">
        <v>488</v>
      </c>
      <c r="C127">
        <v>507837</v>
      </c>
      <c r="D127">
        <v>4640005</v>
      </c>
      <c r="E127" s="1">
        <v>42765.527962962966</v>
      </c>
      <c r="F127" t="s">
        <v>489</v>
      </c>
      <c r="G127" t="s">
        <v>16</v>
      </c>
      <c r="K127">
        <v>224</v>
      </c>
      <c r="L127" t="s">
        <v>17</v>
      </c>
      <c r="O127" t="s">
        <v>34</v>
      </c>
    </row>
    <row r="128" spans="1:15" x14ac:dyDescent="0.25">
      <c r="A128" t="s">
        <v>677</v>
      </c>
      <c r="B128" t="s">
        <v>678</v>
      </c>
      <c r="C128">
        <v>507559</v>
      </c>
      <c r="D128">
        <v>4640294</v>
      </c>
      <c r="E128" s="1">
        <v>42834.652060185188</v>
      </c>
      <c r="F128" t="s">
        <v>679</v>
      </c>
      <c r="G128" t="s">
        <v>16</v>
      </c>
      <c r="K128">
        <v>217</v>
      </c>
      <c r="L128" t="s">
        <v>17</v>
      </c>
    </row>
    <row r="129" spans="1:15" x14ac:dyDescent="0.25">
      <c r="A129" t="s">
        <v>163</v>
      </c>
      <c r="B129" t="s">
        <v>164</v>
      </c>
      <c r="C129">
        <v>507120</v>
      </c>
      <c r="D129">
        <v>4639965</v>
      </c>
      <c r="E129" s="1">
        <v>42869.693182870367</v>
      </c>
      <c r="F129" t="s">
        <v>165</v>
      </c>
      <c r="G129" t="s">
        <v>16</v>
      </c>
      <c r="K129">
        <v>162</v>
      </c>
      <c r="L129" t="s">
        <v>17</v>
      </c>
      <c r="O129" t="s">
        <v>34</v>
      </c>
    </row>
    <row r="130" spans="1:15" x14ac:dyDescent="0.25">
      <c r="A130" t="s">
        <v>402</v>
      </c>
      <c r="B130" t="s">
        <v>403</v>
      </c>
      <c r="C130">
        <v>507136</v>
      </c>
      <c r="D130">
        <v>4639990</v>
      </c>
      <c r="E130" s="1">
        <v>42841.740798611114</v>
      </c>
      <c r="F130" t="s">
        <v>67</v>
      </c>
      <c r="G130" t="s">
        <v>16</v>
      </c>
      <c r="K130">
        <v>189</v>
      </c>
      <c r="L130" t="s">
        <v>17</v>
      </c>
    </row>
    <row r="131" spans="1:15" x14ac:dyDescent="0.25">
      <c r="A131" t="s">
        <v>52</v>
      </c>
      <c r="B131" t="s">
        <v>53</v>
      </c>
      <c r="C131">
        <v>507770</v>
      </c>
      <c r="D131">
        <v>4639856</v>
      </c>
      <c r="E131" s="1">
        <v>43021.550127314818</v>
      </c>
      <c r="F131" t="s">
        <v>54</v>
      </c>
      <c r="G131" t="s">
        <v>16</v>
      </c>
      <c r="K131">
        <v>207</v>
      </c>
      <c r="L131" t="s">
        <v>41</v>
      </c>
      <c r="O131" t="s">
        <v>34</v>
      </c>
    </row>
    <row r="132" spans="1:15" x14ac:dyDescent="0.25">
      <c r="A132" t="s">
        <v>428</v>
      </c>
      <c r="B132" t="s">
        <v>429</v>
      </c>
      <c r="C132">
        <v>506744</v>
      </c>
      <c r="D132">
        <v>4640269</v>
      </c>
      <c r="E132" s="1">
        <v>42820.553530092591</v>
      </c>
      <c r="F132" t="s">
        <v>430</v>
      </c>
      <c r="G132" t="s">
        <v>16</v>
      </c>
      <c r="K132">
        <v>138</v>
      </c>
      <c r="L132" t="s">
        <v>17</v>
      </c>
      <c r="O132" t="s">
        <v>34</v>
      </c>
    </row>
    <row r="133" spans="1:15" x14ac:dyDescent="0.25">
      <c r="A133" t="s">
        <v>358</v>
      </c>
      <c r="B133" t="s">
        <v>359</v>
      </c>
      <c r="C133">
        <v>506836</v>
      </c>
      <c r="D133">
        <v>4640292</v>
      </c>
      <c r="E133" s="1">
        <v>42860.526597222219</v>
      </c>
      <c r="F133" t="s">
        <v>360</v>
      </c>
      <c r="G133" t="s">
        <v>16</v>
      </c>
      <c r="K133">
        <v>175</v>
      </c>
      <c r="L133" t="s">
        <v>17</v>
      </c>
      <c r="O133" t="s">
        <v>34</v>
      </c>
    </row>
    <row r="134" spans="1:15" x14ac:dyDescent="0.25">
      <c r="A134" t="s">
        <v>438</v>
      </c>
      <c r="B134" t="s">
        <v>439</v>
      </c>
      <c r="C134">
        <v>507761</v>
      </c>
      <c r="D134">
        <v>4639973</v>
      </c>
      <c r="E134" s="1">
        <v>42765.521134259259</v>
      </c>
      <c r="F134" t="s">
        <v>440</v>
      </c>
      <c r="G134" t="s">
        <v>16</v>
      </c>
      <c r="K134">
        <v>199</v>
      </c>
      <c r="L134" t="s">
        <v>17</v>
      </c>
    </row>
    <row r="135" spans="1:15" x14ac:dyDescent="0.25">
      <c r="A135" t="s">
        <v>425</v>
      </c>
      <c r="B135" t="s">
        <v>426</v>
      </c>
      <c r="C135">
        <v>506248</v>
      </c>
      <c r="D135">
        <v>4640247</v>
      </c>
      <c r="E135" s="1">
        <v>42820.677465277775</v>
      </c>
      <c r="F135" t="s">
        <v>427</v>
      </c>
      <c r="G135" t="s">
        <v>16</v>
      </c>
      <c r="K135">
        <v>150</v>
      </c>
      <c r="L135" t="s">
        <v>17</v>
      </c>
      <c r="O135" t="s">
        <v>34</v>
      </c>
    </row>
    <row r="136" spans="1:15" x14ac:dyDescent="0.25">
      <c r="A136" t="s">
        <v>628</v>
      </c>
      <c r="B136" t="s">
        <v>629</v>
      </c>
      <c r="C136">
        <v>507636</v>
      </c>
      <c r="D136">
        <v>4639696</v>
      </c>
      <c r="E136" s="1">
        <v>42841.785439814812</v>
      </c>
      <c r="F136" t="s">
        <v>630</v>
      </c>
      <c r="G136" t="s">
        <v>16</v>
      </c>
      <c r="K136">
        <v>199</v>
      </c>
      <c r="L136" t="s">
        <v>17</v>
      </c>
    </row>
    <row r="137" spans="1:15" x14ac:dyDescent="0.25">
      <c r="A137" t="s">
        <v>473</v>
      </c>
      <c r="B137" t="s">
        <v>474</v>
      </c>
      <c r="C137">
        <v>507484</v>
      </c>
      <c r="D137">
        <v>4639724</v>
      </c>
      <c r="E137" s="1">
        <v>42841.778275462966</v>
      </c>
      <c r="F137" t="s">
        <v>475</v>
      </c>
      <c r="G137" t="s">
        <v>16</v>
      </c>
      <c r="K137">
        <v>217</v>
      </c>
      <c r="L137" t="s">
        <v>17</v>
      </c>
    </row>
    <row r="138" spans="1:15" x14ac:dyDescent="0.25">
      <c r="A138" t="s">
        <v>556</v>
      </c>
      <c r="B138" t="s">
        <v>557</v>
      </c>
      <c r="C138">
        <v>506300</v>
      </c>
      <c r="D138">
        <v>4640284</v>
      </c>
      <c r="E138" s="1">
        <v>42820.634201388886</v>
      </c>
      <c r="F138" t="s">
        <v>558</v>
      </c>
      <c r="G138" t="s">
        <v>16</v>
      </c>
      <c r="K138">
        <v>148</v>
      </c>
      <c r="L138" t="s">
        <v>17</v>
      </c>
    </row>
    <row r="139" spans="1:15" x14ac:dyDescent="0.25">
      <c r="A139" t="s">
        <v>390</v>
      </c>
      <c r="B139" t="s">
        <v>391</v>
      </c>
      <c r="C139">
        <v>507616</v>
      </c>
      <c r="D139">
        <v>4640208</v>
      </c>
      <c r="E139" s="1">
        <v>43021.51290509259</v>
      </c>
      <c r="F139" t="s">
        <v>392</v>
      </c>
      <c r="G139" t="s">
        <v>16</v>
      </c>
      <c r="K139">
        <v>230</v>
      </c>
      <c r="L139" t="s">
        <v>41</v>
      </c>
      <c r="O139" t="s">
        <v>34</v>
      </c>
    </row>
    <row r="140" spans="1:15" x14ac:dyDescent="0.25">
      <c r="A140" t="s">
        <v>264</v>
      </c>
      <c r="B140" t="s">
        <v>265</v>
      </c>
      <c r="C140">
        <v>507814</v>
      </c>
      <c r="D140">
        <v>4639964</v>
      </c>
      <c r="E140" s="1">
        <v>42765.534722222219</v>
      </c>
      <c r="F140" t="s">
        <v>441</v>
      </c>
      <c r="G140" t="s">
        <v>16</v>
      </c>
      <c r="K140">
        <v>244</v>
      </c>
      <c r="L140" t="s">
        <v>17</v>
      </c>
    </row>
    <row r="141" spans="1:15" x14ac:dyDescent="0.25">
      <c r="A141" t="s">
        <v>431</v>
      </c>
      <c r="B141" t="s">
        <v>432</v>
      </c>
      <c r="C141">
        <v>507536</v>
      </c>
      <c r="D141">
        <v>4640219</v>
      </c>
      <c r="E141" s="1">
        <v>42841.426458333335</v>
      </c>
      <c r="F141" t="s">
        <v>433</v>
      </c>
      <c r="G141" t="s">
        <v>16</v>
      </c>
      <c r="K141">
        <v>193</v>
      </c>
      <c r="L141" t="s">
        <v>17</v>
      </c>
    </row>
    <row r="142" spans="1:15" x14ac:dyDescent="0.25">
      <c r="A142" t="s">
        <v>716</v>
      </c>
      <c r="B142" t="s">
        <v>717</v>
      </c>
      <c r="C142">
        <v>507772</v>
      </c>
      <c r="D142">
        <v>4639970</v>
      </c>
      <c r="E142" s="1">
        <v>42841.513252314813</v>
      </c>
      <c r="F142" t="s">
        <v>718</v>
      </c>
      <c r="G142" t="s">
        <v>16</v>
      </c>
      <c r="K142">
        <v>183</v>
      </c>
      <c r="L142" t="s">
        <v>17</v>
      </c>
      <c r="O142" t="s">
        <v>34</v>
      </c>
    </row>
    <row r="143" spans="1:15" x14ac:dyDescent="0.25">
      <c r="A143" t="s">
        <v>625</v>
      </c>
      <c r="B143" t="s">
        <v>626</v>
      </c>
      <c r="C143">
        <v>506278</v>
      </c>
      <c r="D143">
        <v>4640352</v>
      </c>
      <c r="E143" s="1">
        <v>42777.528749999998</v>
      </c>
      <c r="F143" t="s">
        <v>627</v>
      </c>
      <c r="G143" t="s">
        <v>16</v>
      </c>
      <c r="K143">
        <v>174</v>
      </c>
      <c r="L143" t="s">
        <v>17</v>
      </c>
    </row>
    <row r="144" spans="1:15" x14ac:dyDescent="0.25">
      <c r="A144" t="s">
        <v>568</v>
      </c>
      <c r="B144" t="s">
        <v>569</v>
      </c>
      <c r="C144">
        <v>507612</v>
      </c>
      <c r="D144">
        <v>4640171</v>
      </c>
      <c r="E144" s="1">
        <v>42765.490578703706</v>
      </c>
      <c r="F144" t="s">
        <v>570</v>
      </c>
      <c r="G144" t="s">
        <v>16</v>
      </c>
      <c r="K144">
        <v>214</v>
      </c>
      <c r="L144" t="s">
        <v>17</v>
      </c>
    </row>
    <row r="145" spans="1:15" x14ac:dyDescent="0.25">
      <c r="A145" t="s">
        <v>448</v>
      </c>
      <c r="B145" t="s">
        <v>449</v>
      </c>
      <c r="C145">
        <v>507825</v>
      </c>
      <c r="D145">
        <v>4639769</v>
      </c>
      <c r="E145" s="1">
        <v>42765.554837962962</v>
      </c>
      <c r="F145" t="s">
        <v>450</v>
      </c>
      <c r="G145" t="s">
        <v>16</v>
      </c>
      <c r="K145">
        <v>203</v>
      </c>
      <c r="L145" t="s">
        <v>17</v>
      </c>
    </row>
    <row r="146" spans="1:15" x14ac:dyDescent="0.25">
      <c r="A146" t="s">
        <v>641</v>
      </c>
      <c r="B146" t="s">
        <v>642</v>
      </c>
      <c r="C146">
        <v>507654</v>
      </c>
      <c r="D146">
        <v>4640048</v>
      </c>
      <c r="E146" s="1">
        <v>43021.524618055555</v>
      </c>
      <c r="F146" t="s">
        <v>643</v>
      </c>
      <c r="G146" t="s">
        <v>16</v>
      </c>
      <c r="K146">
        <v>231</v>
      </c>
      <c r="L146" t="s">
        <v>41</v>
      </c>
      <c r="O146" t="s">
        <v>34</v>
      </c>
    </row>
    <row r="147" spans="1:15" x14ac:dyDescent="0.25">
      <c r="A147" t="s">
        <v>522</v>
      </c>
      <c r="B147" t="s">
        <v>523</v>
      </c>
      <c r="C147">
        <v>507781</v>
      </c>
      <c r="D147">
        <v>4639621</v>
      </c>
      <c r="E147" s="1">
        <v>42765.567476851851</v>
      </c>
      <c r="F147" t="s">
        <v>524</v>
      </c>
      <c r="G147" t="s">
        <v>16</v>
      </c>
      <c r="K147">
        <v>206</v>
      </c>
      <c r="L147" t="s">
        <v>17</v>
      </c>
    </row>
    <row r="148" spans="1:15" x14ac:dyDescent="0.25">
      <c r="A148" t="s">
        <v>361</v>
      </c>
      <c r="B148" t="s">
        <v>362</v>
      </c>
      <c r="C148">
        <v>507746</v>
      </c>
      <c r="D148">
        <v>4639621</v>
      </c>
      <c r="E148" s="1">
        <v>42765.570694444446</v>
      </c>
      <c r="F148" t="s">
        <v>363</v>
      </c>
      <c r="G148" t="s">
        <v>16</v>
      </c>
      <c r="K148">
        <v>211</v>
      </c>
      <c r="L148" t="s">
        <v>17</v>
      </c>
    </row>
    <row r="149" spans="1:15" x14ac:dyDescent="0.25">
      <c r="A149" t="s">
        <v>148</v>
      </c>
      <c r="B149" t="s">
        <v>149</v>
      </c>
      <c r="C149">
        <v>507823</v>
      </c>
      <c r="D149">
        <v>4639750</v>
      </c>
      <c r="E149" s="1">
        <v>42765.555277777778</v>
      </c>
      <c r="F149" t="s">
        <v>150</v>
      </c>
      <c r="G149" t="s">
        <v>16</v>
      </c>
      <c r="K149">
        <v>199</v>
      </c>
      <c r="L149" t="s">
        <v>17</v>
      </c>
    </row>
    <row r="150" spans="1:15" x14ac:dyDescent="0.25">
      <c r="A150" t="s">
        <v>498</v>
      </c>
      <c r="B150" t="s">
        <v>499</v>
      </c>
      <c r="C150">
        <v>506204</v>
      </c>
      <c r="D150">
        <v>4640325</v>
      </c>
      <c r="E150" s="1">
        <v>42820.509918981479</v>
      </c>
      <c r="F150" t="s">
        <v>500</v>
      </c>
      <c r="G150" t="s">
        <v>16</v>
      </c>
      <c r="K150">
        <v>288</v>
      </c>
      <c r="L150" t="s">
        <v>17</v>
      </c>
    </row>
    <row r="151" spans="1:15" x14ac:dyDescent="0.25">
      <c r="A151" t="s">
        <v>583</v>
      </c>
      <c r="B151" t="s">
        <v>584</v>
      </c>
      <c r="C151">
        <v>507584</v>
      </c>
      <c r="D151">
        <v>4640271</v>
      </c>
      <c r="E151" s="1">
        <v>42841.450046296297</v>
      </c>
      <c r="F151" t="s">
        <v>585</v>
      </c>
      <c r="G151" t="s">
        <v>16</v>
      </c>
      <c r="K151">
        <v>256</v>
      </c>
      <c r="L151" t="s">
        <v>17</v>
      </c>
    </row>
    <row r="152" spans="1:15" x14ac:dyDescent="0.25">
      <c r="A152" t="s">
        <v>157</v>
      </c>
      <c r="B152" t="s">
        <v>158</v>
      </c>
      <c r="C152">
        <v>506520</v>
      </c>
      <c r="D152">
        <v>4640293</v>
      </c>
      <c r="E152" s="1">
        <v>42860.608391203707</v>
      </c>
      <c r="F152" t="s">
        <v>159</v>
      </c>
      <c r="G152" t="s">
        <v>16</v>
      </c>
      <c r="K152">
        <v>147</v>
      </c>
      <c r="L152" t="s">
        <v>17</v>
      </c>
    </row>
    <row r="153" spans="1:15" x14ac:dyDescent="0.25">
      <c r="A153" t="s">
        <v>562</v>
      </c>
      <c r="B153" t="s">
        <v>563</v>
      </c>
      <c r="C153">
        <v>507364</v>
      </c>
      <c r="D153">
        <v>4639766</v>
      </c>
      <c r="E153" s="1">
        <v>42869.778912037036</v>
      </c>
      <c r="F153" t="s">
        <v>564</v>
      </c>
      <c r="G153" t="s">
        <v>16</v>
      </c>
      <c r="K153">
        <v>459</v>
      </c>
      <c r="L153" t="s">
        <v>17</v>
      </c>
      <c r="O153" t="s">
        <v>34</v>
      </c>
    </row>
    <row r="154" spans="1:15" x14ac:dyDescent="0.25">
      <c r="A154" t="s">
        <v>356</v>
      </c>
      <c r="B154" t="s">
        <v>357</v>
      </c>
      <c r="C154">
        <v>507234</v>
      </c>
      <c r="D154">
        <v>4639926</v>
      </c>
      <c r="E154" s="1">
        <v>42777.573333333334</v>
      </c>
      <c r="F154" t="s">
        <v>151</v>
      </c>
      <c r="G154" t="s">
        <v>16</v>
      </c>
      <c r="K154">
        <v>228</v>
      </c>
      <c r="L154" t="s">
        <v>17</v>
      </c>
    </row>
    <row r="155" spans="1:15" x14ac:dyDescent="0.25">
      <c r="A155" t="s">
        <v>28</v>
      </c>
      <c r="B155" t="s">
        <v>29</v>
      </c>
      <c r="C155">
        <v>507617</v>
      </c>
      <c r="D155">
        <v>4639703</v>
      </c>
      <c r="E155" s="1">
        <v>42841.78334490741</v>
      </c>
      <c r="F155" t="s">
        <v>30</v>
      </c>
      <c r="G155" t="s">
        <v>16</v>
      </c>
      <c r="K155">
        <v>233</v>
      </c>
      <c r="L155" t="s">
        <v>17</v>
      </c>
    </row>
    <row r="156" spans="1:15" x14ac:dyDescent="0.25">
      <c r="A156" t="s">
        <v>660</v>
      </c>
      <c r="B156" t="s">
        <v>661</v>
      </c>
      <c r="C156">
        <v>507201</v>
      </c>
      <c r="D156">
        <v>4639808</v>
      </c>
      <c r="E156" s="1">
        <v>42869.725474537037</v>
      </c>
      <c r="F156" t="s">
        <v>634</v>
      </c>
      <c r="G156" t="s">
        <v>16</v>
      </c>
      <c r="K156">
        <v>155</v>
      </c>
      <c r="L156" t="s">
        <v>17</v>
      </c>
    </row>
    <row r="157" spans="1:15" x14ac:dyDescent="0.25">
      <c r="A157" t="s">
        <v>622</v>
      </c>
      <c r="B157" t="s">
        <v>623</v>
      </c>
      <c r="C157">
        <v>506529</v>
      </c>
      <c r="D157">
        <v>4640280</v>
      </c>
      <c r="E157" s="1">
        <v>42860.609143518515</v>
      </c>
      <c r="F157" t="s">
        <v>624</v>
      </c>
      <c r="G157" t="s">
        <v>16</v>
      </c>
      <c r="K157">
        <v>205</v>
      </c>
      <c r="L157" t="s">
        <v>17</v>
      </c>
    </row>
    <row r="158" spans="1:15" x14ac:dyDescent="0.25">
      <c r="A158" t="s">
        <v>490</v>
      </c>
      <c r="B158" t="s">
        <v>491</v>
      </c>
      <c r="C158">
        <v>507836</v>
      </c>
      <c r="D158">
        <v>4640007</v>
      </c>
      <c r="E158" s="1">
        <v>42765.528958333336</v>
      </c>
      <c r="F158" t="s">
        <v>492</v>
      </c>
      <c r="G158" t="s">
        <v>16</v>
      </c>
      <c r="K158">
        <v>265</v>
      </c>
      <c r="L158" t="s">
        <v>17</v>
      </c>
    </row>
    <row r="159" spans="1:15" x14ac:dyDescent="0.25">
      <c r="A159" t="s">
        <v>332</v>
      </c>
      <c r="B159" t="s">
        <v>333</v>
      </c>
      <c r="C159">
        <v>507758</v>
      </c>
      <c r="D159">
        <v>4639907</v>
      </c>
      <c r="E159" s="1">
        <v>42765.547974537039</v>
      </c>
      <c r="F159" t="s">
        <v>220</v>
      </c>
      <c r="G159" t="s">
        <v>16</v>
      </c>
      <c r="K159">
        <v>205</v>
      </c>
      <c r="L159" t="s">
        <v>17</v>
      </c>
    </row>
    <row r="160" spans="1:15" x14ac:dyDescent="0.25">
      <c r="A160" t="s">
        <v>344</v>
      </c>
      <c r="B160" t="s">
        <v>345</v>
      </c>
      <c r="C160">
        <v>507314</v>
      </c>
      <c r="D160">
        <v>4639776</v>
      </c>
      <c r="E160" s="1">
        <v>42841.711261574077</v>
      </c>
      <c r="F160" t="s">
        <v>346</v>
      </c>
      <c r="G160" t="s">
        <v>16</v>
      </c>
      <c r="K160">
        <v>171</v>
      </c>
      <c r="L160" t="s">
        <v>17</v>
      </c>
      <c r="O160" t="s">
        <v>34</v>
      </c>
    </row>
    <row r="161" spans="1:15" x14ac:dyDescent="0.25">
      <c r="A161" t="s">
        <v>68</v>
      </c>
      <c r="B161" t="s">
        <v>69</v>
      </c>
      <c r="C161">
        <v>507140</v>
      </c>
      <c r="D161">
        <v>4640004</v>
      </c>
      <c r="E161" s="1">
        <v>42777.559490740743</v>
      </c>
      <c r="F161" t="s">
        <v>70</v>
      </c>
      <c r="G161" t="s">
        <v>16</v>
      </c>
      <c r="K161">
        <v>264</v>
      </c>
      <c r="L161" t="s">
        <v>17</v>
      </c>
    </row>
    <row r="162" spans="1:15" x14ac:dyDescent="0.25">
      <c r="A162" t="s">
        <v>631</v>
      </c>
      <c r="B162" t="s">
        <v>632</v>
      </c>
      <c r="C162">
        <v>507272</v>
      </c>
      <c r="D162">
        <v>4639795</v>
      </c>
      <c r="E162" s="1">
        <v>42869.742152777777</v>
      </c>
      <c r="F162" t="s">
        <v>633</v>
      </c>
      <c r="G162" t="s">
        <v>16</v>
      </c>
      <c r="K162">
        <v>211</v>
      </c>
      <c r="L162" t="s">
        <v>17</v>
      </c>
      <c r="O162" t="s">
        <v>34</v>
      </c>
    </row>
    <row r="163" spans="1:15" x14ac:dyDescent="0.25">
      <c r="A163" t="s">
        <v>190</v>
      </c>
      <c r="B163" t="s">
        <v>191</v>
      </c>
      <c r="C163">
        <v>507311</v>
      </c>
      <c r="D163">
        <v>4639769</v>
      </c>
      <c r="E163" s="1">
        <v>42841.712442129632</v>
      </c>
      <c r="F163" t="s">
        <v>192</v>
      </c>
      <c r="G163" t="s">
        <v>16</v>
      </c>
      <c r="K163">
        <v>234</v>
      </c>
      <c r="L163" t="s">
        <v>17</v>
      </c>
    </row>
    <row r="164" spans="1:15" x14ac:dyDescent="0.25">
      <c r="A164" t="s">
        <v>668</v>
      </c>
      <c r="B164" t="s">
        <v>669</v>
      </c>
      <c r="C164">
        <v>506364</v>
      </c>
      <c r="D164">
        <v>4640317</v>
      </c>
      <c r="E164" s="1">
        <v>42820.528958333336</v>
      </c>
      <c r="F164" t="s">
        <v>670</v>
      </c>
      <c r="G164" t="s">
        <v>16</v>
      </c>
      <c r="K164">
        <v>155</v>
      </c>
      <c r="L164" t="s">
        <v>17</v>
      </c>
    </row>
    <row r="165" spans="1:15" x14ac:dyDescent="0.25">
      <c r="A165" t="s">
        <v>211</v>
      </c>
      <c r="B165" t="s">
        <v>212</v>
      </c>
      <c r="C165">
        <v>507732</v>
      </c>
      <c r="D165">
        <v>4639977</v>
      </c>
      <c r="E165" s="1">
        <v>42765.51829861111</v>
      </c>
      <c r="F165" t="s">
        <v>213</v>
      </c>
      <c r="G165" t="s">
        <v>16</v>
      </c>
      <c r="K165">
        <v>287</v>
      </c>
      <c r="L165" t="s">
        <v>17</v>
      </c>
    </row>
    <row r="166" spans="1:15" x14ac:dyDescent="0.25">
      <c r="A166" t="s">
        <v>609</v>
      </c>
      <c r="B166" t="s">
        <v>610</v>
      </c>
      <c r="C166">
        <v>507026</v>
      </c>
      <c r="D166">
        <v>4640140</v>
      </c>
      <c r="E166" s="1">
        <v>42777.548993055556</v>
      </c>
      <c r="F166" t="s">
        <v>599</v>
      </c>
      <c r="G166" t="s">
        <v>16</v>
      </c>
      <c r="K166">
        <v>194</v>
      </c>
      <c r="L166" t="s">
        <v>17</v>
      </c>
    </row>
    <row r="167" spans="1:15" x14ac:dyDescent="0.25">
      <c r="A167" t="s">
        <v>454</v>
      </c>
      <c r="B167" t="s">
        <v>455</v>
      </c>
      <c r="C167">
        <v>507648</v>
      </c>
      <c r="D167">
        <v>4640082</v>
      </c>
      <c r="E167" s="1">
        <v>42765.505972222221</v>
      </c>
      <c r="F167" t="s">
        <v>456</v>
      </c>
      <c r="G167" t="s">
        <v>16</v>
      </c>
      <c r="K167">
        <v>205</v>
      </c>
      <c r="L167" t="s">
        <v>17</v>
      </c>
      <c r="O167" t="s">
        <v>34</v>
      </c>
    </row>
    <row r="168" spans="1:15" x14ac:dyDescent="0.25">
      <c r="A168" t="s">
        <v>370</v>
      </c>
      <c r="B168" t="s">
        <v>371</v>
      </c>
      <c r="C168">
        <v>507386</v>
      </c>
      <c r="D168">
        <v>4639788</v>
      </c>
      <c r="E168" s="1">
        <v>42765.576435185183</v>
      </c>
      <c r="F168" t="s">
        <v>372</v>
      </c>
      <c r="G168" t="s">
        <v>16</v>
      </c>
      <c r="K168">
        <v>184</v>
      </c>
      <c r="L168" t="s">
        <v>17</v>
      </c>
    </row>
    <row r="169" spans="1:15" x14ac:dyDescent="0.25">
      <c r="A169" t="s">
        <v>193</v>
      </c>
      <c r="B169" t="s">
        <v>194</v>
      </c>
      <c r="C169">
        <v>507675</v>
      </c>
      <c r="D169">
        <v>4639991</v>
      </c>
      <c r="E169" s="1">
        <v>42765.511203703703</v>
      </c>
      <c r="F169" t="s">
        <v>195</v>
      </c>
      <c r="G169" t="s">
        <v>16</v>
      </c>
      <c r="K169">
        <v>170</v>
      </c>
      <c r="L169" t="s">
        <v>17</v>
      </c>
    </row>
    <row r="170" spans="1:15" x14ac:dyDescent="0.25">
      <c r="A170" t="s">
        <v>396</v>
      </c>
      <c r="B170" t="s">
        <v>397</v>
      </c>
      <c r="C170">
        <v>507482</v>
      </c>
      <c r="D170">
        <v>4640356</v>
      </c>
      <c r="E170" s="1">
        <v>42765.468171296299</v>
      </c>
      <c r="F170" t="s">
        <v>398</v>
      </c>
      <c r="G170" t="s">
        <v>16</v>
      </c>
      <c r="K170">
        <v>153</v>
      </c>
      <c r="L170" t="s">
        <v>17</v>
      </c>
    </row>
    <row r="171" spans="1:15" x14ac:dyDescent="0.25">
      <c r="A171" t="s">
        <v>384</v>
      </c>
      <c r="B171" t="s">
        <v>385</v>
      </c>
      <c r="C171">
        <v>507385</v>
      </c>
      <c r="D171">
        <v>4639838</v>
      </c>
      <c r="E171" s="1">
        <v>42869.787187499998</v>
      </c>
      <c r="F171" t="s">
        <v>386</v>
      </c>
      <c r="G171" t="s">
        <v>16</v>
      </c>
      <c r="K171">
        <v>149</v>
      </c>
      <c r="L171" t="s">
        <v>17</v>
      </c>
      <c r="O171" t="s">
        <v>34</v>
      </c>
    </row>
    <row r="172" spans="1:15" x14ac:dyDescent="0.25">
      <c r="A172" t="s">
        <v>91</v>
      </c>
      <c r="B172" t="s">
        <v>92</v>
      </c>
      <c r="C172">
        <v>507697</v>
      </c>
      <c r="D172">
        <v>4639965</v>
      </c>
      <c r="E172" s="1">
        <v>42765.512627314813</v>
      </c>
      <c r="F172" t="s">
        <v>93</v>
      </c>
      <c r="G172" t="s">
        <v>16</v>
      </c>
      <c r="K172">
        <v>184</v>
      </c>
      <c r="L172" t="s">
        <v>17</v>
      </c>
    </row>
    <row r="173" spans="1:15" x14ac:dyDescent="0.25">
      <c r="A173" t="s">
        <v>404</v>
      </c>
      <c r="B173" t="s">
        <v>405</v>
      </c>
      <c r="C173">
        <v>507784</v>
      </c>
      <c r="D173">
        <v>4639799</v>
      </c>
      <c r="E173" s="1">
        <v>42765.554039351853</v>
      </c>
      <c r="F173" t="s">
        <v>406</v>
      </c>
      <c r="G173" t="s">
        <v>16</v>
      </c>
      <c r="K173">
        <v>206</v>
      </c>
      <c r="L173" t="s">
        <v>17</v>
      </c>
    </row>
    <row r="174" spans="1:15" x14ac:dyDescent="0.25">
      <c r="A174" t="s">
        <v>113</v>
      </c>
      <c r="B174" t="s">
        <v>114</v>
      </c>
      <c r="C174">
        <v>506642</v>
      </c>
      <c r="D174">
        <v>4640299</v>
      </c>
      <c r="E174" s="1">
        <v>42860.586423611108</v>
      </c>
      <c r="F174" t="s">
        <v>115</v>
      </c>
      <c r="G174" t="s">
        <v>16</v>
      </c>
      <c r="K174">
        <v>150</v>
      </c>
      <c r="L174" t="s">
        <v>17</v>
      </c>
    </row>
    <row r="175" spans="1:15" x14ac:dyDescent="0.25">
      <c r="A175" t="s">
        <v>711</v>
      </c>
      <c r="B175" t="s">
        <v>712</v>
      </c>
      <c r="C175">
        <v>507136</v>
      </c>
      <c r="D175">
        <v>4639963</v>
      </c>
      <c r="E175" s="1">
        <v>42777.566018518519</v>
      </c>
      <c r="F175" t="s">
        <v>27</v>
      </c>
      <c r="G175" t="s">
        <v>16</v>
      </c>
      <c r="K175">
        <v>193</v>
      </c>
      <c r="L175" t="s">
        <v>17</v>
      </c>
    </row>
    <row r="176" spans="1:15" x14ac:dyDescent="0.25">
      <c r="A176" t="s">
        <v>413</v>
      </c>
      <c r="B176" t="s">
        <v>414</v>
      </c>
      <c r="C176">
        <v>507296</v>
      </c>
      <c r="D176">
        <v>4639785</v>
      </c>
      <c r="E176" s="1">
        <v>42869.744826388887</v>
      </c>
      <c r="F176" t="s">
        <v>123</v>
      </c>
      <c r="G176" t="s">
        <v>16</v>
      </c>
      <c r="K176">
        <v>162</v>
      </c>
      <c r="L176" t="s">
        <v>17</v>
      </c>
    </row>
    <row r="177" spans="1:15" x14ac:dyDescent="0.25">
      <c r="A177" t="s">
        <v>531</v>
      </c>
      <c r="B177" t="s">
        <v>532</v>
      </c>
      <c r="C177">
        <v>507531</v>
      </c>
      <c r="D177">
        <v>4640224</v>
      </c>
      <c r="E177" s="1">
        <v>42869.59814814815</v>
      </c>
      <c r="F177" t="s">
        <v>533</v>
      </c>
      <c r="G177" t="s">
        <v>16</v>
      </c>
      <c r="K177">
        <v>236</v>
      </c>
      <c r="L177" t="s">
        <v>17</v>
      </c>
      <c r="O177" t="s">
        <v>34</v>
      </c>
    </row>
    <row r="178" spans="1:15" x14ac:dyDescent="0.25">
      <c r="A178" t="s">
        <v>594</v>
      </c>
      <c r="B178" t="s">
        <v>595</v>
      </c>
      <c r="C178">
        <v>506345</v>
      </c>
      <c r="D178">
        <v>4640350</v>
      </c>
      <c r="E178" s="1">
        <v>42820.503379629627</v>
      </c>
      <c r="F178" t="s">
        <v>236</v>
      </c>
      <c r="G178" t="s">
        <v>16</v>
      </c>
      <c r="K178">
        <v>151</v>
      </c>
      <c r="L178" t="s">
        <v>17</v>
      </c>
    </row>
    <row r="179" spans="1:15" x14ac:dyDescent="0.25">
      <c r="A179" t="s">
        <v>49</v>
      </c>
      <c r="B179" t="s">
        <v>50</v>
      </c>
      <c r="C179">
        <v>507292</v>
      </c>
      <c r="D179">
        <v>4639783</v>
      </c>
      <c r="E179" s="1">
        <v>42777.591226851851</v>
      </c>
      <c r="F179" t="s">
        <v>51</v>
      </c>
      <c r="G179" t="s">
        <v>16</v>
      </c>
      <c r="K179">
        <v>202</v>
      </c>
      <c r="L179" t="s">
        <v>17</v>
      </c>
    </row>
    <row r="180" spans="1:15" x14ac:dyDescent="0.25">
      <c r="A180" t="s">
        <v>35</v>
      </c>
      <c r="B180" t="s">
        <v>36</v>
      </c>
      <c r="C180">
        <v>507723</v>
      </c>
      <c r="D180">
        <v>4639977</v>
      </c>
      <c r="E180" s="1">
        <v>42765.517175925925</v>
      </c>
      <c r="F180" t="s">
        <v>37</v>
      </c>
      <c r="G180" t="s">
        <v>16</v>
      </c>
      <c r="K180">
        <v>207</v>
      </c>
      <c r="L180" t="s">
        <v>17</v>
      </c>
    </row>
    <row r="181" spans="1:15" x14ac:dyDescent="0.25">
      <c r="A181" t="s">
        <v>606</v>
      </c>
      <c r="B181" t="s">
        <v>607</v>
      </c>
      <c r="C181">
        <v>507619</v>
      </c>
      <c r="D181">
        <v>4640099</v>
      </c>
      <c r="E181" s="1">
        <v>42765.498356481483</v>
      </c>
      <c r="F181" t="s">
        <v>608</v>
      </c>
      <c r="G181" t="s">
        <v>16</v>
      </c>
      <c r="K181">
        <v>217</v>
      </c>
      <c r="L181" t="s">
        <v>17</v>
      </c>
    </row>
    <row r="182" spans="1:15" x14ac:dyDescent="0.25">
      <c r="A182" t="s">
        <v>684</v>
      </c>
      <c r="B182" t="s">
        <v>685</v>
      </c>
      <c r="C182">
        <v>507131</v>
      </c>
      <c r="D182">
        <v>4639894</v>
      </c>
      <c r="E182" s="1">
        <v>42777.57571759259</v>
      </c>
      <c r="F182" t="s">
        <v>686</v>
      </c>
      <c r="G182" t="s">
        <v>16</v>
      </c>
      <c r="K182">
        <v>173</v>
      </c>
      <c r="L182" t="s">
        <v>17</v>
      </c>
    </row>
    <row r="183" spans="1:15" x14ac:dyDescent="0.25">
      <c r="A183" t="s">
        <v>267</v>
      </c>
      <c r="B183" t="s">
        <v>268</v>
      </c>
      <c r="C183">
        <v>507760</v>
      </c>
      <c r="D183">
        <v>4639965</v>
      </c>
      <c r="E183" s="1">
        <v>42765.520891203705</v>
      </c>
      <c r="F183" t="s">
        <v>269</v>
      </c>
      <c r="G183" t="s">
        <v>16</v>
      </c>
      <c r="K183">
        <v>172</v>
      </c>
      <c r="L183" t="s">
        <v>17</v>
      </c>
    </row>
    <row r="184" spans="1:15" x14ac:dyDescent="0.25">
      <c r="A184" t="s">
        <v>224</v>
      </c>
      <c r="B184" t="s">
        <v>225</v>
      </c>
      <c r="C184">
        <v>506599</v>
      </c>
      <c r="D184">
        <v>4640321</v>
      </c>
      <c r="E184" s="1">
        <v>42860.612395833334</v>
      </c>
      <c r="F184" t="s">
        <v>226</v>
      </c>
      <c r="G184" t="s">
        <v>16</v>
      </c>
      <c r="K184">
        <v>157</v>
      </c>
      <c r="L184" t="s">
        <v>17</v>
      </c>
      <c r="O184" t="s">
        <v>34</v>
      </c>
    </row>
    <row r="185" spans="1:15" x14ac:dyDescent="0.25">
      <c r="A185" t="s">
        <v>603</v>
      </c>
      <c r="B185" t="s">
        <v>604</v>
      </c>
      <c r="C185">
        <v>507559</v>
      </c>
      <c r="D185">
        <v>4640285</v>
      </c>
      <c r="E185" s="1">
        <v>42834.624699074076</v>
      </c>
      <c r="F185" t="s">
        <v>605</v>
      </c>
      <c r="G185" t="s">
        <v>16</v>
      </c>
      <c r="K185">
        <v>233</v>
      </c>
      <c r="L185" t="s">
        <v>17</v>
      </c>
    </row>
    <row r="186" spans="1:15" x14ac:dyDescent="0.25">
      <c r="A186" t="s">
        <v>300</v>
      </c>
      <c r="B186" t="s">
        <v>301</v>
      </c>
      <c r="C186">
        <v>507342</v>
      </c>
      <c r="D186">
        <v>4639816</v>
      </c>
      <c r="E186" s="1">
        <v>42869.769016203703</v>
      </c>
      <c r="F186" t="s">
        <v>302</v>
      </c>
      <c r="G186" t="s">
        <v>16</v>
      </c>
      <c r="K186">
        <v>182</v>
      </c>
      <c r="L186" t="s">
        <v>17</v>
      </c>
    </row>
    <row r="187" spans="1:15" x14ac:dyDescent="0.25">
      <c r="A187" t="s">
        <v>709</v>
      </c>
      <c r="B187" t="s">
        <v>710</v>
      </c>
      <c r="C187">
        <v>507578</v>
      </c>
      <c r="D187">
        <v>4640240</v>
      </c>
      <c r="E187" s="1">
        <v>42765.483576388891</v>
      </c>
      <c r="F187" t="s">
        <v>199</v>
      </c>
      <c r="G187" t="s">
        <v>16</v>
      </c>
      <c r="K187">
        <v>215</v>
      </c>
      <c r="L187" t="s">
        <v>17</v>
      </c>
    </row>
    <row r="188" spans="1:15" x14ac:dyDescent="0.25">
      <c r="A188" t="s">
        <v>55</v>
      </c>
      <c r="B188" t="s">
        <v>56</v>
      </c>
      <c r="C188">
        <v>507761</v>
      </c>
      <c r="D188">
        <v>4639974</v>
      </c>
      <c r="E188" s="1">
        <v>42841.507361111115</v>
      </c>
      <c r="F188" t="s">
        <v>57</v>
      </c>
      <c r="G188" t="s">
        <v>16</v>
      </c>
      <c r="K188">
        <v>188</v>
      </c>
      <c r="L188" t="s">
        <v>17</v>
      </c>
    </row>
    <row r="189" spans="1:15" x14ac:dyDescent="0.25">
      <c r="A189" t="s">
        <v>464</v>
      </c>
      <c r="B189" t="s">
        <v>465</v>
      </c>
      <c r="C189">
        <v>507249</v>
      </c>
      <c r="D189">
        <v>4639774</v>
      </c>
      <c r="E189" s="1">
        <v>42841.757060185184</v>
      </c>
      <c r="F189" t="s">
        <v>466</v>
      </c>
      <c r="G189" t="s">
        <v>16</v>
      </c>
      <c r="K189">
        <v>187</v>
      </c>
      <c r="L189" t="s">
        <v>17</v>
      </c>
    </row>
    <row r="190" spans="1:15" x14ac:dyDescent="0.25">
      <c r="A190" t="s">
        <v>589</v>
      </c>
      <c r="B190" t="s">
        <v>590</v>
      </c>
      <c r="C190">
        <v>507600</v>
      </c>
      <c r="D190">
        <v>4639704</v>
      </c>
      <c r="E190" s="1">
        <v>42777.610717592594</v>
      </c>
      <c r="F190" t="s">
        <v>15</v>
      </c>
      <c r="G190" t="s">
        <v>16</v>
      </c>
      <c r="K190">
        <v>209</v>
      </c>
      <c r="L190" t="s">
        <v>17</v>
      </c>
    </row>
    <row r="191" spans="1:15" x14ac:dyDescent="0.25">
      <c r="A191" t="s">
        <v>208</v>
      </c>
      <c r="B191" t="s">
        <v>209</v>
      </c>
      <c r="C191">
        <v>507355</v>
      </c>
      <c r="D191">
        <v>4639715</v>
      </c>
      <c r="E191" s="1">
        <v>42841.703460648147</v>
      </c>
      <c r="F191" t="s">
        <v>210</v>
      </c>
      <c r="G191" t="s">
        <v>16</v>
      </c>
      <c r="K191">
        <v>28</v>
      </c>
      <c r="L191" t="s">
        <v>17</v>
      </c>
    </row>
    <row r="192" spans="1:15" x14ac:dyDescent="0.25">
      <c r="A192" t="s">
        <v>24</v>
      </c>
      <c r="B192" t="s">
        <v>25</v>
      </c>
      <c r="C192">
        <v>507130</v>
      </c>
      <c r="D192">
        <v>4639979</v>
      </c>
      <c r="E192" s="1">
        <v>42777.559791666667</v>
      </c>
      <c r="F192" t="s">
        <v>26</v>
      </c>
      <c r="G192" t="s">
        <v>16</v>
      </c>
      <c r="K192">
        <v>189</v>
      </c>
      <c r="L192" t="s">
        <v>17</v>
      </c>
    </row>
    <row r="193" spans="1:15" x14ac:dyDescent="0.25">
      <c r="A193" t="s">
        <v>378</v>
      </c>
      <c r="B193" t="s">
        <v>379</v>
      </c>
      <c r="C193">
        <v>507149</v>
      </c>
      <c r="D193">
        <v>4640005</v>
      </c>
      <c r="E193" s="1">
        <v>42765.591527777775</v>
      </c>
      <c r="F193" t="s">
        <v>380</v>
      </c>
      <c r="G193" t="s">
        <v>16</v>
      </c>
      <c r="K193">
        <v>147</v>
      </c>
      <c r="L193" t="s">
        <v>17</v>
      </c>
    </row>
    <row r="194" spans="1:15" x14ac:dyDescent="0.25">
      <c r="A194" t="s">
        <v>704</v>
      </c>
      <c r="B194" t="s">
        <v>705</v>
      </c>
      <c r="C194">
        <v>507640</v>
      </c>
      <c r="D194">
        <v>4640334</v>
      </c>
      <c r="E194" s="1">
        <v>42841.460358796299</v>
      </c>
      <c r="F194" t="s">
        <v>453</v>
      </c>
      <c r="G194" t="s">
        <v>16</v>
      </c>
      <c r="K194">
        <v>192</v>
      </c>
      <c r="L194" t="s">
        <v>17</v>
      </c>
    </row>
    <row r="195" spans="1:15" x14ac:dyDescent="0.25">
      <c r="A195" t="s">
        <v>329</v>
      </c>
      <c r="B195" t="s">
        <v>330</v>
      </c>
      <c r="C195">
        <v>506955</v>
      </c>
      <c r="D195">
        <v>4640290</v>
      </c>
      <c r="E195" s="1">
        <v>43064.666655092595</v>
      </c>
      <c r="F195" t="s">
        <v>331</v>
      </c>
      <c r="G195" t="s">
        <v>16</v>
      </c>
      <c r="K195">
        <v>171</v>
      </c>
      <c r="L195" t="s">
        <v>41</v>
      </c>
      <c r="O195" t="s">
        <v>34</v>
      </c>
    </row>
    <row r="196" spans="1:15" x14ac:dyDescent="0.25">
      <c r="A196" t="s">
        <v>145</v>
      </c>
      <c r="B196" t="s">
        <v>146</v>
      </c>
      <c r="C196">
        <v>507105</v>
      </c>
      <c r="D196">
        <v>4639922</v>
      </c>
      <c r="E196" s="1">
        <v>42869.696412037039</v>
      </c>
      <c r="F196" t="s">
        <v>147</v>
      </c>
      <c r="G196" t="s">
        <v>16</v>
      </c>
      <c r="K196">
        <v>210</v>
      </c>
      <c r="L196" t="s">
        <v>17</v>
      </c>
      <c r="O196" t="s">
        <v>34</v>
      </c>
    </row>
    <row r="197" spans="1:15" x14ac:dyDescent="0.25">
      <c r="A197" t="s">
        <v>504</v>
      </c>
      <c r="B197" t="s">
        <v>505</v>
      </c>
      <c r="C197">
        <v>507741</v>
      </c>
      <c r="D197">
        <v>4639960</v>
      </c>
      <c r="E197" s="1">
        <v>42765.51734953704</v>
      </c>
      <c r="F197" t="s">
        <v>506</v>
      </c>
      <c r="G197" t="s">
        <v>16</v>
      </c>
      <c r="K197">
        <v>239</v>
      </c>
      <c r="L197" t="s">
        <v>17</v>
      </c>
    </row>
    <row r="198" spans="1:15" x14ac:dyDescent="0.25">
      <c r="A198" t="s">
        <v>653</v>
      </c>
      <c r="B198" t="s">
        <v>654</v>
      </c>
      <c r="C198">
        <v>506743</v>
      </c>
      <c r="D198">
        <v>4640297</v>
      </c>
      <c r="E198" s="1">
        <v>42860.559247685182</v>
      </c>
      <c r="F198" t="s">
        <v>655</v>
      </c>
      <c r="G198" t="s">
        <v>16</v>
      </c>
      <c r="K198">
        <v>182</v>
      </c>
      <c r="L198" t="s">
        <v>17</v>
      </c>
      <c r="O198" t="s">
        <v>34</v>
      </c>
    </row>
    <row r="199" spans="1:15" s="15" customFormat="1" x14ac:dyDescent="0.25">
      <c r="A199" s="15" t="s">
        <v>699</v>
      </c>
      <c r="B199" s="15" t="s">
        <v>700</v>
      </c>
      <c r="C199" s="15">
        <v>507503</v>
      </c>
      <c r="D199" s="15">
        <v>4640326</v>
      </c>
      <c r="E199" s="16">
        <v>42834.614629629628</v>
      </c>
      <c r="F199" s="15" t="s">
        <v>156</v>
      </c>
      <c r="G199" s="15" t="s">
        <v>16</v>
      </c>
      <c r="K199" s="15">
        <v>227</v>
      </c>
      <c r="L199" s="15" t="s">
        <v>17</v>
      </c>
    </row>
    <row r="200" spans="1:15" x14ac:dyDescent="0.25">
      <c r="A200" t="s">
        <v>517</v>
      </c>
      <c r="B200" t="s">
        <v>518</v>
      </c>
      <c r="C200">
        <v>506838</v>
      </c>
      <c r="D200">
        <v>4640281</v>
      </c>
      <c r="E200" s="1">
        <v>42860.50273148148</v>
      </c>
      <c r="F200" t="s">
        <v>519</v>
      </c>
      <c r="G200" t="s">
        <v>16</v>
      </c>
      <c r="K200">
        <v>197</v>
      </c>
      <c r="L200" t="s">
        <v>17</v>
      </c>
    </row>
    <row r="201" spans="1:15" x14ac:dyDescent="0.25">
      <c r="A201" t="s">
        <v>551</v>
      </c>
      <c r="B201" t="s">
        <v>552</v>
      </c>
      <c r="C201">
        <v>507522</v>
      </c>
      <c r="D201">
        <v>4640343</v>
      </c>
      <c r="E201" s="1">
        <v>42869.543356481481</v>
      </c>
      <c r="F201" t="s">
        <v>463</v>
      </c>
      <c r="G201" t="s">
        <v>16</v>
      </c>
      <c r="K201">
        <v>238</v>
      </c>
      <c r="L201" t="s">
        <v>17</v>
      </c>
    </row>
    <row r="202" spans="1:15" x14ac:dyDescent="0.25">
      <c r="A202" t="s">
        <v>255</v>
      </c>
      <c r="B202" t="s">
        <v>256</v>
      </c>
      <c r="C202">
        <v>506270</v>
      </c>
      <c r="D202">
        <v>4640347</v>
      </c>
      <c r="E202" s="1">
        <v>42777.527858796297</v>
      </c>
      <c r="F202" t="s">
        <v>257</v>
      </c>
      <c r="G202" t="s">
        <v>16</v>
      </c>
      <c r="K202">
        <v>179</v>
      </c>
      <c r="L202" t="s">
        <v>17</v>
      </c>
    </row>
    <row r="203" spans="1:15" x14ac:dyDescent="0.25">
      <c r="A203" t="s">
        <v>559</v>
      </c>
      <c r="B203" t="s">
        <v>560</v>
      </c>
      <c r="C203">
        <v>507134</v>
      </c>
      <c r="D203">
        <v>4640011</v>
      </c>
      <c r="E203" s="1">
        <v>42820.497013888889</v>
      </c>
      <c r="F203" t="s">
        <v>261</v>
      </c>
      <c r="G203" t="s">
        <v>16</v>
      </c>
      <c r="K203">
        <v>185</v>
      </c>
      <c r="L203" t="s">
        <v>17</v>
      </c>
    </row>
    <row r="204" spans="1:15" x14ac:dyDescent="0.25">
      <c r="A204" t="s">
        <v>187</v>
      </c>
      <c r="B204" t="s">
        <v>188</v>
      </c>
      <c r="C204">
        <v>506998</v>
      </c>
      <c r="D204">
        <v>4640281</v>
      </c>
      <c r="E204" s="1">
        <v>42777.547013888892</v>
      </c>
      <c r="F204" t="s">
        <v>189</v>
      </c>
      <c r="G204" t="s">
        <v>16</v>
      </c>
      <c r="K204">
        <v>149</v>
      </c>
      <c r="L204" t="s">
        <v>17</v>
      </c>
    </row>
    <row r="205" spans="1:15" x14ac:dyDescent="0.25">
      <c r="A205" t="s">
        <v>350</v>
      </c>
      <c r="B205" t="s">
        <v>351</v>
      </c>
      <c r="C205">
        <v>507799</v>
      </c>
      <c r="D205">
        <v>4639782</v>
      </c>
      <c r="E205" s="1">
        <v>42841.675300925926</v>
      </c>
      <c r="F205" t="s">
        <v>352</v>
      </c>
      <c r="G205" t="s">
        <v>16</v>
      </c>
      <c r="K205">
        <v>198</v>
      </c>
      <c r="L205" t="s">
        <v>17</v>
      </c>
    </row>
    <row r="206" spans="1:15" x14ac:dyDescent="0.25">
      <c r="A206" t="s">
        <v>399</v>
      </c>
      <c r="B206" t="s">
        <v>400</v>
      </c>
      <c r="C206">
        <v>507557</v>
      </c>
      <c r="D206">
        <v>4640232</v>
      </c>
      <c r="E206" s="1">
        <v>42869.598020833335</v>
      </c>
      <c r="F206" t="s">
        <v>401</v>
      </c>
      <c r="G206" t="s">
        <v>16</v>
      </c>
      <c r="K206">
        <v>195</v>
      </c>
      <c r="L206" t="s">
        <v>17</v>
      </c>
      <c r="O206" t="s">
        <v>34</v>
      </c>
    </row>
    <row r="207" spans="1:15" x14ac:dyDescent="0.25">
      <c r="A207" t="s">
        <v>176</v>
      </c>
      <c r="B207" t="s">
        <v>177</v>
      </c>
      <c r="C207">
        <v>506254</v>
      </c>
      <c r="D207">
        <v>4640241</v>
      </c>
      <c r="E207" s="1">
        <v>42820.689386574071</v>
      </c>
      <c r="F207" t="s">
        <v>178</v>
      </c>
      <c r="G207" t="s">
        <v>16</v>
      </c>
      <c r="K207">
        <v>169</v>
      </c>
      <c r="L207" t="s">
        <v>17</v>
      </c>
    </row>
    <row r="208" spans="1:15" x14ac:dyDescent="0.25">
      <c r="A208" t="s">
        <v>565</v>
      </c>
      <c r="B208" t="s">
        <v>566</v>
      </c>
      <c r="C208">
        <v>507115</v>
      </c>
      <c r="D208">
        <v>4639916</v>
      </c>
      <c r="E208" s="1">
        <v>42777.573807870373</v>
      </c>
      <c r="F208" t="s">
        <v>567</v>
      </c>
      <c r="G208" t="s">
        <v>16</v>
      </c>
      <c r="K208">
        <v>174</v>
      </c>
      <c r="L208" t="s">
        <v>17</v>
      </c>
      <c r="O208" t="s">
        <v>34</v>
      </c>
    </row>
    <row r="209" spans="1:15" x14ac:dyDescent="0.25">
      <c r="A209" t="s">
        <v>264</v>
      </c>
      <c r="B209" t="s">
        <v>265</v>
      </c>
      <c r="C209">
        <v>507814</v>
      </c>
      <c r="D209">
        <v>4639964</v>
      </c>
      <c r="E209" s="1">
        <v>42765.53502314815</v>
      </c>
      <c r="F209" t="s">
        <v>266</v>
      </c>
      <c r="G209" t="s">
        <v>16</v>
      </c>
      <c r="K209">
        <v>244</v>
      </c>
      <c r="L209" t="s">
        <v>17</v>
      </c>
    </row>
    <row r="210" spans="1:15" x14ac:dyDescent="0.25">
      <c r="A210" t="s">
        <v>484</v>
      </c>
      <c r="B210" t="s">
        <v>485</v>
      </c>
      <c r="C210">
        <v>507135</v>
      </c>
      <c r="D210">
        <v>4639985</v>
      </c>
      <c r="E210" s="1">
        <v>42777.561006944445</v>
      </c>
      <c r="F210" t="s">
        <v>486</v>
      </c>
      <c r="G210" t="s">
        <v>16</v>
      </c>
      <c r="K210">
        <v>185</v>
      </c>
      <c r="L210" t="s">
        <v>17</v>
      </c>
    </row>
    <row r="211" spans="1:15" x14ac:dyDescent="0.25">
      <c r="A211" t="s">
        <v>42</v>
      </c>
      <c r="B211" t="s">
        <v>43</v>
      </c>
      <c r="C211">
        <v>507103</v>
      </c>
      <c r="D211">
        <v>4639980</v>
      </c>
      <c r="E211" s="1">
        <v>42841.740266203706</v>
      </c>
      <c r="F211" t="s">
        <v>44</v>
      </c>
      <c r="G211" t="s">
        <v>16</v>
      </c>
      <c r="K211">
        <v>235</v>
      </c>
      <c r="L211" t="s">
        <v>17</v>
      </c>
    </row>
    <row r="212" spans="1:15" x14ac:dyDescent="0.25">
      <c r="A212" t="s">
        <v>415</v>
      </c>
      <c r="B212" t="s">
        <v>416</v>
      </c>
      <c r="C212">
        <v>507789</v>
      </c>
      <c r="D212">
        <v>4639744</v>
      </c>
      <c r="E212" s="1">
        <v>42791.567418981482</v>
      </c>
      <c r="F212" t="s">
        <v>417</v>
      </c>
      <c r="G212" t="s">
        <v>16</v>
      </c>
      <c r="K212">
        <v>234</v>
      </c>
      <c r="L212" t="s">
        <v>17</v>
      </c>
    </row>
    <row r="213" spans="1:15" x14ac:dyDescent="0.25">
      <c r="A213" t="s">
        <v>97</v>
      </c>
      <c r="B213" t="s">
        <v>98</v>
      </c>
      <c r="C213">
        <v>506046</v>
      </c>
      <c r="D213">
        <v>4641198</v>
      </c>
      <c r="E213" s="1">
        <v>42777.485706018517</v>
      </c>
      <c r="F213" s="15" t="s">
        <v>99</v>
      </c>
      <c r="G213" t="s">
        <v>16</v>
      </c>
      <c r="K213">
        <v>247</v>
      </c>
      <c r="L213" t="s">
        <v>17</v>
      </c>
    </row>
    <row r="214" spans="1:15" x14ac:dyDescent="0.25">
      <c r="A214" t="s">
        <v>649</v>
      </c>
      <c r="B214" t="s">
        <v>650</v>
      </c>
      <c r="C214">
        <v>507179</v>
      </c>
      <c r="D214">
        <v>4639821</v>
      </c>
      <c r="E214" s="1">
        <v>42869.799710648149</v>
      </c>
      <c r="F214" t="s">
        <v>651</v>
      </c>
      <c r="G214" t="s">
        <v>16</v>
      </c>
      <c r="K214">
        <v>192</v>
      </c>
      <c r="L214" t="s">
        <v>17</v>
      </c>
      <c r="O214" t="s">
        <v>34</v>
      </c>
    </row>
    <row r="215" spans="1:15" x14ac:dyDescent="0.25">
      <c r="A215" t="s">
        <v>288</v>
      </c>
      <c r="B215" t="s">
        <v>289</v>
      </c>
      <c r="C215">
        <v>507803</v>
      </c>
      <c r="D215">
        <v>4639779</v>
      </c>
      <c r="E215" s="1">
        <v>42841.680300925924</v>
      </c>
      <c r="F215" t="s">
        <v>290</v>
      </c>
      <c r="G215" t="s">
        <v>16</v>
      </c>
      <c r="K215">
        <v>167</v>
      </c>
      <c r="L215" t="s">
        <v>17</v>
      </c>
      <c r="O215" t="s">
        <v>34</v>
      </c>
    </row>
    <row r="216" spans="1:15" x14ac:dyDescent="0.25">
      <c r="A216" t="s">
        <v>196</v>
      </c>
      <c r="B216" t="s">
        <v>197</v>
      </c>
      <c r="C216">
        <v>507519</v>
      </c>
      <c r="D216">
        <v>4640330</v>
      </c>
      <c r="E216" s="1">
        <v>42869.531064814815</v>
      </c>
      <c r="F216" t="s">
        <v>198</v>
      </c>
      <c r="G216" t="s">
        <v>16</v>
      </c>
      <c r="K216">
        <v>239</v>
      </c>
      <c r="L216" t="s">
        <v>17</v>
      </c>
      <c r="O216" t="s">
        <v>34</v>
      </c>
    </row>
    <row r="217" spans="1:15" x14ac:dyDescent="0.25">
      <c r="A217" t="s">
        <v>270</v>
      </c>
      <c r="B217" t="s">
        <v>271</v>
      </c>
      <c r="C217">
        <v>506655</v>
      </c>
      <c r="D217">
        <v>4640333</v>
      </c>
      <c r="E217" s="1">
        <v>42834.472893518519</v>
      </c>
      <c r="F217" t="s">
        <v>272</v>
      </c>
      <c r="G217" t="s">
        <v>16</v>
      </c>
      <c r="K217">
        <v>151</v>
      </c>
      <c r="L217" t="s">
        <v>17</v>
      </c>
    </row>
    <row r="218" spans="1:15" x14ac:dyDescent="0.25">
      <c r="A218" t="s">
        <v>140</v>
      </c>
      <c r="B218" t="s">
        <v>141</v>
      </c>
      <c r="C218">
        <v>507253</v>
      </c>
      <c r="D218">
        <v>4639797</v>
      </c>
      <c r="E218" s="1">
        <v>42869.736585648148</v>
      </c>
      <c r="F218" t="s">
        <v>142</v>
      </c>
      <c r="G218" t="s">
        <v>16</v>
      </c>
      <c r="K218">
        <v>117</v>
      </c>
      <c r="L218" t="s">
        <v>17</v>
      </c>
      <c r="O218" t="s">
        <v>34</v>
      </c>
    </row>
    <row r="219" spans="1:15" x14ac:dyDescent="0.25">
      <c r="A219" t="s">
        <v>690</v>
      </c>
      <c r="B219" t="s">
        <v>691</v>
      </c>
      <c r="C219">
        <v>506651</v>
      </c>
      <c r="D219">
        <v>4640334</v>
      </c>
      <c r="E219" s="1">
        <v>42860.586157407408</v>
      </c>
      <c r="F219" t="s">
        <v>692</v>
      </c>
      <c r="G219" t="s">
        <v>16</v>
      </c>
      <c r="K219">
        <v>153</v>
      </c>
      <c r="L219" t="s">
        <v>17</v>
      </c>
    </row>
    <row r="220" spans="1:15" x14ac:dyDescent="0.25">
      <c r="A220" t="s">
        <v>297</v>
      </c>
      <c r="B220" t="s">
        <v>298</v>
      </c>
      <c r="C220">
        <v>507713</v>
      </c>
      <c r="D220">
        <v>4639650</v>
      </c>
      <c r="E220" s="1">
        <v>42765.572627314818</v>
      </c>
      <c r="F220" t="s">
        <v>299</v>
      </c>
      <c r="G220" t="s">
        <v>16</v>
      </c>
      <c r="K220">
        <v>194</v>
      </c>
      <c r="L220" t="s">
        <v>17</v>
      </c>
    </row>
    <row r="221" spans="1:15" x14ac:dyDescent="0.25">
      <c r="A221" t="s">
        <v>214</v>
      </c>
      <c r="B221" t="s">
        <v>215</v>
      </c>
      <c r="C221">
        <v>507793</v>
      </c>
      <c r="D221">
        <v>4639795</v>
      </c>
      <c r="E221" s="1">
        <v>42841.532916666663</v>
      </c>
      <c r="F221" t="s">
        <v>216</v>
      </c>
      <c r="G221" t="s">
        <v>16</v>
      </c>
      <c r="K221">
        <v>191</v>
      </c>
      <c r="L221" t="s">
        <v>17</v>
      </c>
    </row>
    <row r="222" spans="1:15" x14ac:dyDescent="0.25">
      <c r="A222" t="s">
        <v>353</v>
      </c>
      <c r="B222" t="s">
        <v>354</v>
      </c>
      <c r="C222">
        <v>507828</v>
      </c>
      <c r="D222">
        <v>4639973</v>
      </c>
      <c r="E222" s="1">
        <v>42765.529467592591</v>
      </c>
      <c r="F222" t="s">
        <v>355</v>
      </c>
      <c r="G222" t="s">
        <v>16</v>
      </c>
      <c r="K222">
        <v>236</v>
      </c>
      <c r="L222" t="s">
        <v>17</v>
      </c>
    </row>
    <row r="223" spans="1:15" x14ac:dyDescent="0.25">
      <c r="A223" t="s">
        <v>276</v>
      </c>
      <c r="B223" t="s">
        <v>277</v>
      </c>
      <c r="C223">
        <v>506651</v>
      </c>
      <c r="D223">
        <v>4640338</v>
      </c>
      <c r="E223" s="1">
        <v>42834.482002314813</v>
      </c>
      <c r="F223" t="s">
        <v>278</v>
      </c>
      <c r="G223" t="s">
        <v>16</v>
      </c>
      <c r="K223">
        <v>192</v>
      </c>
      <c r="L223" t="s">
        <v>17</v>
      </c>
    </row>
    <row r="224" spans="1:15" x14ac:dyDescent="0.25">
      <c r="A224" t="s">
        <v>482</v>
      </c>
      <c r="B224" t="s">
        <v>483</v>
      </c>
      <c r="C224">
        <v>507691</v>
      </c>
      <c r="D224">
        <v>4639974</v>
      </c>
      <c r="E224" s="1">
        <v>42841.491863425923</v>
      </c>
      <c r="F224" t="s">
        <v>421</v>
      </c>
      <c r="G224" t="s">
        <v>16</v>
      </c>
      <c r="K224">
        <v>197</v>
      </c>
      <c r="L224" t="s">
        <v>17</v>
      </c>
    </row>
    <row r="225" spans="1:15" x14ac:dyDescent="0.25">
      <c r="A225" t="s">
        <v>367</v>
      </c>
      <c r="B225" t="s">
        <v>368</v>
      </c>
      <c r="C225">
        <v>507733</v>
      </c>
      <c r="D225">
        <v>4639938</v>
      </c>
      <c r="E225" s="1">
        <v>42777.628206018519</v>
      </c>
      <c r="F225" t="s">
        <v>369</v>
      </c>
      <c r="G225" t="s">
        <v>16</v>
      </c>
      <c r="K225">
        <v>230</v>
      </c>
      <c r="L225" t="s">
        <v>17</v>
      </c>
    </row>
    <row r="226" spans="1:15" x14ac:dyDescent="0.25">
      <c r="A226" t="s">
        <v>227</v>
      </c>
      <c r="B226" t="s">
        <v>228</v>
      </c>
      <c r="C226">
        <v>506579</v>
      </c>
      <c r="D226">
        <v>4640304</v>
      </c>
      <c r="E226" s="1">
        <v>42860.611805555556</v>
      </c>
      <c r="F226" t="s">
        <v>229</v>
      </c>
      <c r="G226" t="s">
        <v>16</v>
      </c>
      <c r="K226">
        <v>199</v>
      </c>
      <c r="L226" t="s">
        <v>17</v>
      </c>
      <c r="O226" t="s">
        <v>34</v>
      </c>
    </row>
    <row r="227" spans="1:15" x14ac:dyDescent="0.25">
      <c r="A227" t="s">
        <v>104</v>
      </c>
      <c r="B227" t="s">
        <v>105</v>
      </c>
      <c r="C227">
        <v>507173</v>
      </c>
      <c r="D227">
        <v>4639850</v>
      </c>
      <c r="E227" s="1">
        <v>42841.753738425927</v>
      </c>
      <c r="F227" t="s">
        <v>106</v>
      </c>
      <c r="G227" t="s">
        <v>16</v>
      </c>
      <c r="K227">
        <v>174</v>
      </c>
      <c r="L227" t="s">
        <v>17</v>
      </c>
    </row>
    <row r="228" spans="1:15" x14ac:dyDescent="0.25">
      <c r="A228" t="s">
        <v>282</v>
      </c>
      <c r="B228" t="s">
        <v>283</v>
      </c>
      <c r="C228">
        <v>507382</v>
      </c>
      <c r="D228">
        <v>4639747</v>
      </c>
      <c r="E228" s="1">
        <v>42841.771249999998</v>
      </c>
      <c r="F228" t="s">
        <v>284</v>
      </c>
      <c r="G228" t="s">
        <v>16</v>
      </c>
      <c r="K228">
        <v>200</v>
      </c>
      <c r="L228" t="s">
        <v>17</v>
      </c>
    </row>
    <row r="229" spans="1:15" x14ac:dyDescent="0.25">
      <c r="A229" t="s">
        <v>78</v>
      </c>
      <c r="B229" t="s">
        <v>79</v>
      </c>
      <c r="C229">
        <v>507146</v>
      </c>
      <c r="D229">
        <v>4639899</v>
      </c>
      <c r="E229" s="1">
        <v>42777.574861111112</v>
      </c>
      <c r="F229" t="s">
        <v>80</v>
      </c>
      <c r="G229" t="s">
        <v>16</v>
      </c>
      <c r="J229" t="s">
        <v>81</v>
      </c>
      <c r="K229">
        <v>246</v>
      </c>
      <c r="L229" t="s">
        <v>17</v>
      </c>
    </row>
    <row r="230" spans="1:15" x14ac:dyDescent="0.25">
      <c r="A230" t="s">
        <v>291</v>
      </c>
      <c r="B230" t="s">
        <v>292</v>
      </c>
      <c r="C230">
        <v>507125</v>
      </c>
      <c r="D230">
        <v>4639986</v>
      </c>
      <c r="E230" s="1">
        <v>42777.558217592596</v>
      </c>
      <c r="F230" t="s">
        <v>293</v>
      </c>
      <c r="G230" t="s">
        <v>16</v>
      </c>
      <c r="K230">
        <v>173</v>
      </c>
      <c r="L230" t="s">
        <v>17</v>
      </c>
    </row>
    <row r="231" spans="1:15" x14ac:dyDescent="0.25">
      <c r="A231" t="s">
        <v>320</v>
      </c>
      <c r="B231" t="s">
        <v>321</v>
      </c>
      <c r="C231">
        <v>507360</v>
      </c>
      <c r="D231">
        <v>4639748</v>
      </c>
      <c r="E231" s="1">
        <v>42841.76934027778</v>
      </c>
      <c r="F231" t="s">
        <v>322</v>
      </c>
      <c r="G231" t="s">
        <v>16</v>
      </c>
      <c r="K231">
        <v>205</v>
      </c>
      <c r="L231" t="s">
        <v>17</v>
      </c>
    </row>
    <row r="232" spans="1:15" x14ac:dyDescent="0.25">
      <c r="A232" t="s">
        <v>586</v>
      </c>
      <c r="B232" t="s">
        <v>587</v>
      </c>
      <c r="C232">
        <v>507625</v>
      </c>
      <c r="D232">
        <v>4640234</v>
      </c>
      <c r="E232" s="1">
        <v>42765.48914351852</v>
      </c>
      <c r="F232" t="s">
        <v>588</v>
      </c>
      <c r="G232" t="s">
        <v>16</v>
      </c>
      <c r="K232">
        <v>307</v>
      </c>
      <c r="L232" t="s">
        <v>17</v>
      </c>
    </row>
    <row r="233" spans="1:15" x14ac:dyDescent="0.25">
      <c r="A233" t="s">
        <v>18</v>
      </c>
      <c r="B233" t="s">
        <v>19</v>
      </c>
      <c r="C233">
        <v>507626</v>
      </c>
      <c r="D233">
        <v>4640357</v>
      </c>
      <c r="E233" s="1">
        <v>42841.455104166664</v>
      </c>
      <c r="F233" t="s">
        <v>20</v>
      </c>
      <c r="G233" t="s">
        <v>16</v>
      </c>
      <c r="K233">
        <v>237</v>
      </c>
      <c r="L233" t="s">
        <v>17</v>
      </c>
    </row>
    <row r="234" spans="1:15" x14ac:dyDescent="0.25">
      <c r="A234" t="s">
        <v>258</v>
      </c>
      <c r="B234" t="s">
        <v>259</v>
      </c>
      <c r="C234">
        <v>507202</v>
      </c>
      <c r="D234">
        <v>4639810</v>
      </c>
      <c r="E234" s="1">
        <v>42869.725381944445</v>
      </c>
      <c r="F234" t="s">
        <v>260</v>
      </c>
      <c r="G234" t="s">
        <v>16</v>
      </c>
      <c r="K234">
        <v>160</v>
      </c>
      <c r="L234" t="s">
        <v>17</v>
      </c>
      <c r="O234" t="s">
        <v>34</v>
      </c>
    </row>
    <row r="235" spans="1:15" x14ac:dyDescent="0.25">
      <c r="A235" t="s">
        <v>493</v>
      </c>
      <c r="B235" t="s">
        <v>494</v>
      </c>
      <c r="C235">
        <v>507286</v>
      </c>
      <c r="D235">
        <v>4639521</v>
      </c>
      <c r="E235" s="1">
        <v>42841.721724537034</v>
      </c>
      <c r="F235" t="s">
        <v>377</v>
      </c>
      <c r="G235" t="s">
        <v>16</v>
      </c>
      <c r="K235">
        <v>9</v>
      </c>
      <c r="L235" t="s">
        <v>17</v>
      </c>
    </row>
    <row r="236" spans="1:15" x14ac:dyDescent="0.25">
      <c r="A236" t="s">
        <v>285</v>
      </c>
      <c r="B236" t="s">
        <v>286</v>
      </c>
      <c r="C236">
        <v>506523</v>
      </c>
      <c r="D236">
        <v>4640285</v>
      </c>
      <c r="E236" s="1">
        <v>42860.595358796294</v>
      </c>
      <c r="F236" t="s">
        <v>287</v>
      </c>
      <c r="G236" t="s">
        <v>16</v>
      </c>
      <c r="K236">
        <v>228</v>
      </c>
      <c r="L236" t="s">
        <v>17</v>
      </c>
    </row>
    <row r="237" spans="1:15" x14ac:dyDescent="0.25">
      <c r="A237" t="s">
        <v>680</v>
      </c>
      <c r="B237" t="s">
        <v>681</v>
      </c>
      <c r="C237">
        <v>507613</v>
      </c>
      <c r="D237">
        <v>4640138</v>
      </c>
      <c r="E237" s="1">
        <v>42777.639849537038</v>
      </c>
      <c r="F237" t="s">
        <v>103</v>
      </c>
      <c r="G237" t="s">
        <v>16</v>
      </c>
      <c r="K237">
        <v>217</v>
      </c>
      <c r="L237" t="s">
        <v>17</v>
      </c>
    </row>
    <row r="238" spans="1:15" x14ac:dyDescent="0.25">
      <c r="A238" t="s">
        <v>696</v>
      </c>
      <c r="B238" t="s">
        <v>697</v>
      </c>
      <c r="C238">
        <v>507325</v>
      </c>
      <c r="D238">
        <v>4639803</v>
      </c>
      <c r="E238" s="1">
        <v>42841.765798611108</v>
      </c>
      <c r="F238" t="s">
        <v>698</v>
      </c>
      <c r="G238" t="s">
        <v>16</v>
      </c>
      <c r="K238">
        <v>225</v>
      </c>
      <c r="L238" t="s">
        <v>17</v>
      </c>
    </row>
  </sheetData>
  <sortState ref="A2:O238">
    <sortCondition ref="F2:F238"/>
  </sortState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D64"/>
  <sheetViews>
    <sheetView workbookViewId="0">
      <selection activeCell="H4" sqref="H4"/>
    </sheetView>
  </sheetViews>
  <sheetFormatPr defaultRowHeight="15" x14ac:dyDescent="0.25"/>
  <cols>
    <col min="1" max="1" width="5.28515625" customWidth="1"/>
    <col min="2" max="2" width="5" customWidth="1"/>
    <col min="3" max="3" width="4.7109375" customWidth="1"/>
  </cols>
  <sheetData>
    <row r="1" spans="1:4" x14ac:dyDescent="0.25">
      <c r="A1" t="s">
        <v>11011</v>
      </c>
    </row>
    <row r="2" spans="1:4" x14ac:dyDescent="0.25">
      <c r="B2" t="s">
        <v>11012</v>
      </c>
    </row>
    <row r="3" spans="1:4" x14ac:dyDescent="0.25">
      <c r="C3" t="s">
        <v>11013</v>
      </c>
    </row>
    <row r="4" spans="1:4" x14ac:dyDescent="0.25">
      <c r="D4" t="s">
        <v>11051</v>
      </c>
    </row>
    <row r="5" spans="1:4" x14ac:dyDescent="0.25">
      <c r="D5" t="s">
        <v>11052</v>
      </c>
    </row>
    <row r="6" spans="1:4" x14ac:dyDescent="0.25">
      <c r="D6" t="s">
        <v>11053</v>
      </c>
    </row>
    <row r="7" spans="1:4" x14ac:dyDescent="0.25">
      <c r="D7" t="s">
        <v>11054</v>
      </c>
    </row>
    <row r="8" spans="1:4" x14ac:dyDescent="0.25">
      <c r="C8" t="s">
        <v>11014</v>
      </c>
    </row>
    <row r="9" spans="1:4" x14ac:dyDescent="0.25">
      <c r="B9" t="s">
        <v>11015</v>
      </c>
    </row>
    <row r="10" spans="1:4" x14ac:dyDescent="0.25">
      <c r="B10" t="s">
        <v>11016</v>
      </c>
    </row>
    <row r="11" spans="1:4" x14ac:dyDescent="0.25">
      <c r="D11" t="str">
        <f>'Tractametn dades'!F2</f>
        <v>&lt;tr&gt;&lt;td&gt;Camamilla borda&lt;/td&gt;&lt;td&gt;&lt;a href="http://floracatalana.net/anthemis-arvensis-l-"&gt;Anthemis arvensis L.&lt;/a&gt;&lt;/td&gt;&lt;td&gt;&lt;div align="center" style="float:left; width:60px;"&gt;&lt;img src="/drupal843/sites/default/files/inline-images/usmedicinal.jpg"&gt;&lt;/img&gt;&lt;/div&gt;&lt;/td&gt;&lt;td&gt;Propietats digestives similars a les de la camamilla (Matricaria chamomilla), febrífuga&lt;/td&gt;&lt;/tr&gt;</v>
      </c>
    </row>
    <row r="12" spans="1:4" x14ac:dyDescent="0.25">
      <c r="D12" t="str">
        <f>'Tractametn dades'!F3</f>
        <v>&lt;tr&gt;&lt;td&gt;Creixen bord&lt;/td&gt;&lt;td&gt;&lt;a href="http://floracatalana.net/apium-nodiflorum-l-lag-"&gt;Apium nodiflorum (L.) Lag.&lt;/a&gt;&lt;/td&gt;&lt;td&gt;&lt;div align="center" style="float:left; width:60px;"&gt;&lt;img src="/drupal843/sites/default/files/inline-images/ustoxic.png"&gt;&lt;/img&gt;&lt;/div&gt;&lt;/td&gt;&lt;td&gt;&lt;/td&gt;&lt;/tr&gt;</v>
      </c>
    </row>
    <row r="13" spans="1:4" x14ac:dyDescent="0.25">
      <c r="D13" t="str">
        <f>'Tractametn dades'!F4</f>
        <v>&lt;tr&gt;&lt;td&gt;Arboç, cirerer de pastor&lt;/td&gt;&lt;td&gt;&lt;a href="http://floracatalana.net/arbutus-unedo-l-"&gt;Arbutus unedo L.&lt;/a&gt;&lt;/td&gt;&lt;td&gt;&lt;div align="center" style="float:left; width:60px;"&gt;&lt;img src="/drupal843/sites/default/files/inline-images/usmedicinal.jpg"&gt;&lt;/img&gt;&lt;/div&gt;&lt;/td&gt;&lt;td&gt;Indicat en infeccions urinàries (efecte antibiòtic i diürètic)&lt;/td&gt;&lt;/tr&gt;</v>
      </c>
    </row>
    <row r="14" spans="1:4" x14ac:dyDescent="0.25">
      <c r="D14" t="str">
        <f>'Tractametn dades'!F5</f>
        <v>&lt;tr&gt;&lt;td&gt;Esparreguera boscana&lt;/td&gt;&lt;td&gt;&lt;a href="http://floracatalana.net/asparagus-acutifolius-l-"&gt;Asparagus acutifolius L.&lt;/a&gt;&lt;/td&gt;&lt;td&gt;&lt;div align="center" style="float:left; width:60px;"&gt;&lt;img src="/drupal843/sites/default/files/inline-images/uscuina.png"&gt;&lt;/img&gt;&lt;/div&gt;&lt;/td&gt;&lt;td&gt;&lt;/td&gt;&lt;/tr&gt;</v>
      </c>
    </row>
    <row r="15" spans="1:4" x14ac:dyDescent="0.25">
      <c r="D15" t="str">
        <f>'Tractametn dades'!F6</f>
        <v>&lt;tr&gt;&lt;td&gt;Civada&lt;/td&gt;&lt;td&gt;&lt;a href="http://floracatalana.net/avena-sativa-l-"&gt;Avena sativa L.&lt;/a&gt;&lt;/td&gt;&lt;td&gt;&lt;div align="center" style="float:left; width:60px;"&gt;&lt;img src="/drupal843/sites/default/files/inline-images/usmedicinal.jpg"&gt;&lt;/img&gt;&lt;/div&gt;&lt;div align="center" style="float:left; width:60px;"&gt;&lt;img src="/drupal843/sites/default/files/inline-images/uscuina.png"&gt;&lt;/img&gt;&lt;/div&gt;&lt;div align="center" style="float:left; width:60px;"&gt;&lt;img src="/drupal843/sites/default/files/inline-images/usanimal.png"&gt;&lt;/img&gt;&lt;/div&gt;&lt;/td&gt;&lt;td&gt;Remineralitzant, vitamínic i laxant&lt;/td&gt;&lt;/tr&gt;</v>
      </c>
    </row>
    <row r="16" spans="1:4" x14ac:dyDescent="0.25">
      <c r="D16" t="str">
        <f>'Tractametn dades'!F7</f>
        <v>&lt;tr&gt;&lt;td&gt;Llevamà&lt;/td&gt;&lt;td&gt;&lt;a href="http://floracatalana.net/calendula-arvensis-l-"&gt;Calendula arvensis L.&lt;/a&gt;&lt;/td&gt;&lt;td&gt;&lt;div align="center" style="float:left; width:60px;"&gt;&lt;img src="/drupal843/sites/default/files/inline-images/usmedicinal.jpg"&gt;&lt;/img&gt;&lt;/div&gt;&lt;/td&gt;&lt;td&gt;Indicat per a cosmètica, és vasodilatador perifèric i vulnerari. També indicat en problemes digestius (antiinflamatori, antisèptic i antiespasmòdic)&lt;/td&gt;&lt;/tr&gt;</v>
      </c>
    </row>
    <row r="17" spans="4:4" x14ac:dyDescent="0.25">
      <c r="D17" t="str">
        <f>'Tractametn dades'!F8</f>
        <v>&lt;tr&gt;&lt;td&gt;Sarronets de pastor&lt;/td&gt;&lt;td&gt;&lt;a href="http://floracatalana.net/capsella-bursa-pastoris-l-medik-"&gt;Capsella bursa-pastoris (L.) Medic.&lt;/a&gt;&lt;/td&gt;&lt;td&gt;&lt;div align="center" style="float:left; width:60px;"&gt;&lt;img src="/drupal843/sites/default/files/inline-images/usmedicinal.jpg"&gt;&lt;/img&gt;&lt;/div&gt;&lt;/td&gt;&lt;td&gt;Hemostàtica i cicatritzant. És una planta útil per frenar hemorràgies.&lt;/td&gt;&lt;/tr&gt;</v>
      </c>
    </row>
    <row r="18" spans="4:4" x14ac:dyDescent="0.25">
      <c r="D18" t="str">
        <f>'Tractametn dades'!F9</f>
        <v>&lt;tr&gt;&lt;td&gt;Sanguinyol&lt;/td&gt;&lt;td&gt;&lt;a href="http://floracatalana.net/cornus-sanguinea-l-"&gt;Cornus sanguinea L.&lt;/a&gt;&lt;/td&gt;&lt;td&gt;&lt;div align="center" style="float:left; width:60px;"&gt;&lt;img src="/drupal843/sites/default/files/inline-images/usmedicinal.jpg"&gt;&lt;/img&gt;&lt;/div&gt;&lt;/td&gt;&lt;td&gt;Febrífug i analgèsic (les fulles, pel seu contingut en àcid salicílic).&lt;/td&gt;&lt;/tr&gt;</v>
      </c>
    </row>
    <row r="19" spans="4:4" x14ac:dyDescent="0.25">
      <c r="D19" t="str">
        <f>'Tractametn dades'!F10</f>
        <v>&lt;tr&gt;&lt;td&gt;Avellaner&lt;/td&gt;&lt;td&gt;&lt;a href="http://floracatalana.net/corylus-avellana-l-"&gt;Corylus avellana L.&lt;/a&gt;&lt;/td&gt;&lt;td&gt;&lt;div align="center" style="float:left; width:60px;"&gt;&lt;img src="/drupal843/sites/default/files/inline-images/usmedicinal.jpg"&gt;&lt;/img&gt;&lt;/div&gt;&lt;div align="center" style="float:left; width:60px;"&gt;&lt;img src="/drupal843/sites/default/files/inline-images/uscuina.png"&gt;&lt;/img&gt;&lt;/div&gt;&lt;/td&gt;&lt;td&gt;Astringent, venotònic, vasoprotector i antiedematós (fulles). Astringent I cicatritzant (escorça).&lt;/td&gt;&lt;/tr&gt;</v>
      </c>
    </row>
    <row r="20" spans="4:4" x14ac:dyDescent="0.25">
      <c r="D20" t="str">
        <f>'Tractametn dades'!F11</f>
        <v>&lt;tr&gt;&lt;td&gt;Arç blanc&lt;/td&gt;&lt;td&gt;&lt;a href="http://floracatalana.net/crataegus-monogyna-jacq-"&gt;Crataegus monogyna Jacq.&lt;/a&gt;&lt;/td&gt;&lt;td&gt;&lt;div align="center" style="float:left; width:60px;"&gt;&lt;img src="/drupal843/sites/default/files/inline-images/usmedicinal.jpg"&gt;&lt;/img&gt;&lt;/div&gt;&lt;/td&gt;&lt;td&gt;Cardiotònic i antiarítmic.&lt;/td&gt;&lt;/tr&gt;</v>
      </c>
    </row>
    <row r="21" spans="4:4" x14ac:dyDescent="0.25">
      <c r="D21" t="str">
        <f>'Tractametn dades'!F12</f>
        <v>&lt;tr&gt;&lt;td&gt;Ravenissa blanca&lt;/td&gt;&lt;td&gt;&lt;a href="http://floracatalana.net/diplotaxis-erucoides-l-dc-"&gt;Diplotaxis erucoides (L.) DC.&lt;/a&gt;&lt;/td&gt;&lt;td&gt;&lt;div align="center" style="float:left; width:60px;"&gt;&lt;img src="/drupal843/sites/default/files/inline-images/usanimal.png"&gt;&lt;/img&gt;&lt;/div&gt;&lt;/td&gt;&lt;td&gt;-&lt;/td&gt;&lt;/tr&gt;</v>
      </c>
    </row>
    <row r="22" spans="4:4" x14ac:dyDescent="0.25">
      <c r="D22" t="str">
        <f>'Tractametn dades'!F13</f>
        <v>&lt;tr&gt;&lt;td&gt;Panical&lt;/td&gt;&lt;td&gt;&lt;a href="http://floracatalana.net/eryngium-campestre-l-"&gt;Eryngium campestre L.&lt;/a&gt;&lt;/td&gt;&lt;td&gt;&lt;div align="center" style="float:left; width:60px;"&gt;&lt;img src="/drupal843/sites/default/files/inline-images/usmedicinal.jpg"&gt;&lt;/img&gt;&lt;/div&gt;&lt;/td&gt;&lt;td&gt;Diurètic, expectorant, diaforètic, analgèsic i antiinflamatori.&lt;/td&gt;&lt;/tr&gt;</v>
      </c>
    </row>
    <row r="23" spans="4:4" x14ac:dyDescent="0.25">
      <c r="D23" t="str">
        <f>'Tractametn dades'!F14</f>
        <v>&lt;tr&gt;&lt;td&gt;Fonoll&lt;/td&gt;&lt;td&gt;&lt;a href="http://floracatalana.net/foeniculum-vulgare-mill-"&gt;Foeniculum vulgare Mill.&lt;/a&gt;&lt;/td&gt;&lt;td&gt;&lt;div align="center" style="float:left; width:60px;"&gt;&lt;img src="/drupal843/sites/default/files/inline-images/usmedicinal.jpg"&gt;&lt;/img&gt;&lt;/div&gt;&lt;/td&gt;&lt;td&gt;Tractament simptomàtic dels trastorns digestius espasmòdics lleus. Expectorant.&lt;/td&gt;&lt;/tr&gt;</v>
      </c>
    </row>
    <row r="24" spans="4:4" x14ac:dyDescent="0.25">
      <c r="D24" t="str">
        <f>'Tractametn dades'!F15</f>
        <v>&lt;tr&gt;&lt;td&gt;Angelets&lt;/td&gt;&lt;td&gt;&lt;a href="http://floracatalana.net/fumaria-officinalis-l-"&gt;Fumaria officinalis L.&lt;/a&gt;&lt;/td&gt;&lt;td&gt;&lt;div align="center" style="float:left; width:60px;"&gt;&lt;img src="/drupal843/sites/default/files/inline-images/usmedicinal.jpg"&gt;&lt;/img&gt;&lt;/div&gt;&lt;/td&gt;&lt;td&gt;Estimula la secreció biliar. Antiespasmòdica del tracte digestiu alt. Propietats diürètiques i depuratives&lt;/td&gt;&lt;/tr&gt;</v>
      </c>
    </row>
    <row r="25" spans="4:4" x14ac:dyDescent="0.25">
      <c r="D25" t="str">
        <f>'Tractametn dades'!F16</f>
        <v>&lt;tr&gt;&lt;td&gt;Heura&lt;/td&gt;&lt;td&gt;&lt;a href="http://floracatalana.net/hedera-helix-l-"&gt;Hedera helix L.&lt;/a&gt;&lt;/td&gt;&lt;td&gt;&lt;div align="center" style="float:left; width:60px;"&gt;&lt;img src="/drupal843/sites/default/files/inline-images/usmedicinal.jpg"&gt;&lt;/img&gt;&lt;/div&gt;&lt;/td&gt;&lt;td&gt;Les fulles tenen activitat secretolítica, espasmolítica, broncodilatadora, antiinflamatòria, antioxidant i antimicrobiana.&lt;/td&gt;&lt;/tr&gt;</v>
      </c>
    </row>
    <row r="26" spans="4:4" x14ac:dyDescent="0.25">
      <c r="D26" t="str">
        <f>'Tractametn dades'!F17</f>
        <v>&lt;tr&gt;&lt;td&gt;Pericó&lt;/td&gt;&lt;td&gt;&lt;a href="http://floracatalana.net/hypericum-perforatum-l-"&gt;Hypericum perforatum L.&lt;/a&gt;&lt;/td&gt;&lt;td&gt;&lt;div align="center" style="float:left; width:60px;"&gt;&lt;img src="/drupal843/sites/default/files/inline-images/usmedicinal.jpg"&gt;&lt;/img&gt;&lt;/div&gt;&lt;/td&gt;&lt;td&gt;Antidepressiu. Tradicionalment s'ha usat com a cicatritzant i antibacterià. També té activitat antifúngica, antiinflamatòria i antiviral.&lt;/td&gt;&lt;/tr&gt;</v>
      </c>
    </row>
    <row r="27" spans="4:4" x14ac:dyDescent="0.25">
      <c r="D27" t="str">
        <f>'Tractametn dades'!F18</f>
        <v>&lt;tr&gt;&lt;td&gt;Ginebre&lt;/td&gt;&lt;td&gt;&lt;a href="http://floracatalana.net/juniperus-communis-l-"&gt;Juniperus communis L.&lt;/a&gt;&lt;/td&gt;&lt;td&gt;&lt;div align="center" style="float:left; width:60px;"&gt;&lt;img src="/drupal843/sites/default/files/inline-images/usmedicinal.jpg"&gt;&lt;/img&gt;&lt;/div&gt;&lt;/td&gt;&lt;td&gt;Diürètic i antissèptic urinari, també inidicat en casos de dispèpsia i flatulència  (gàlbuls). &lt;/td&gt;&lt;/tr&gt;</v>
      </c>
    </row>
    <row r="28" spans="4:4" x14ac:dyDescent="0.25">
      <c r="D28" t="str">
        <f>'Tractametn dades'!F19</f>
        <v>&lt;tr&gt;&lt;td&gt;Ortiga morta&lt;/td&gt;&lt;td&gt;&lt;a href="http://floracatalana.net/lamium-album-l-"&gt;Lamium album L.&lt;/a&gt;&lt;/td&gt;&lt;td&gt;&lt;div align="center" style="float:left; width:60px;"&gt;&lt;img src="/drupal843/sites/default/files/inline-images/usmedicinal.jpg"&gt;&lt;/img&gt;&lt;/div&gt;&lt;/td&gt;&lt;td&gt;Digestiu, depuratiu, expectorant, diürètic, antihipertensiu I antiinflamatori.&lt;/td&gt;&lt;/tr&gt;</v>
      </c>
    </row>
    <row r="29" spans="4:4" x14ac:dyDescent="0.25">
      <c r="D29" t="str">
        <f>'Tractametn dades'!F20</f>
        <v>&lt;tr&gt;&lt;td&gt;Draba&lt;/td&gt;&lt;td&gt;&lt;a href="-"&gt;Lepidium draba L.&lt;/a&gt;&lt;/td&gt;&lt;td&gt;&lt;div align="center" style="float:left; width:60px;"&gt;&lt;img src="/drupal843/sites/default/files/inline-images/usmedicinal.jpg"&gt;&lt;/img&gt;&lt;/div&gt;&lt;/td&gt;&lt;td&gt;Antiinflamatori, rubefaent.&lt;/td&gt;&lt;/tr&gt;</v>
      </c>
    </row>
    <row r="30" spans="4:4" x14ac:dyDescent="0.25">
      <c r="D30" t="str">
        <f>'Tractametn dades'!F21</f>
        <v>&lt;tr&gt;&lt;td&gt;Malrubí&lt;/td&gt;&lt;td&gt;&lt;a href="http://floracatalana.net/marrubium-vulgare-l-"&gt;Marrubium vulgare L.&lt;/a&gt;&lt;/td&gt;&lt;td&gt;&lt;div align="center" style="float:left; width:60px;"&gt;&lt;img src="/drupal843/sites/default/files/inline-images/usmedicinal.jpg"&gt;&lt;/img&gt;&lt;/div&gt;&lt;/td&gt;&lt;td&gt;Propietats aperitives, digestives i colerètiques. També antiespasmòdica, antibacteriana, cicatritzant, hepatoprotectora, hipoglucemiant i hipolipemiant.&lt;/td&gt;&lt;/tr&gt;</v>
      </c>
    </row>
    <row r="31" spans="4:4" x14ac:dyDescent="0.25">
      <c r="D31" t="str">
        <f>'Tractametn dades'!F22</f>
        <v>&lt;tr&gt;&lt;td&gt;Poliol&lt;/td&gt;&lt;td&gt;&lt;a href="http://floracatalana.net/mentha-pulegium-l-"&gt;Mentha pulegium L.&lt;/a&gt;&lt;/td&gt;&lt;td&gt;&lt;div align="center" style="float:left; width:60px;"&gt;&lt;img src="/drupal843/sites/default/files/inline-images/usmedicinal.jpg"&gt;&lt;/img&gt;&lt;/div&gt;&lt;/td&gt;&lt;td&gt;Digestiu, carminatiu, colagog, espasmolític, expectorant, diürètic, antisèptic, cicatritzant i repel·lent d'insectes.&lt;/td&gt;&lt;/tr&gt;</v>
      </c>
    </row>
    <row r="32" spans="4:4" x14ac:dyDescent="0.25">
      <c r="D32" t="str">
        <f>'Tractametn dades'!F23</f>
        <v>&lt;tr&gt;&lt;td&gt;Alzina&lt;/td&gt;&lt;td&gt;&lt;a href="http://floracatalana.net/quercus-ilex-l-"&gt;Quercus ilex L. subsp. ilex&lt;/a&gt;&lt;/td&gt;&lt;td&gt;&lt;div align="center" style="float:left; width:60px;"&gt;&lt;img src="/drupal843/sites/default/files/inline-images/usmedicinal.jpg"&gt;&lt;/img&gt;&lt;/div&gt;&lt;/td&gt;&lt;td&gt;Antidiarreic, hemostàtic, cicatritzant i antiinflamatori.&lt;/td&gt;&lt;/tr&gt;</v>
      </c>
    </row>
    <row r="33" spans="4:4" x14ac:dyDescent="0.25">
      <c r="D33" t="str">
        <f>'Tractametn dades'!F24</f>
        <v>&lt;tr&gt;&lt;td&gt;Ortiga&lt;/td&gt;&lt;td&gt;&lt;a href="http://floracatalana.net/urtica-urens-l-"&gt;Urtica urens L.&lt;/a&gt;&lt;/td&gt;&lt;td&gt;&lt;div align="center" style="float:left; width:60px;"&gt;&lt;img src="/drupal843/sites/default/files/inline-images/usmedicinal.jpg"&gt;&lt;/img&gt;&lt;/div&gt;&lt;/td&gt;&lt;td&gt;Diürètic i lleugerament hipoglucemiant (fulla). Diürètic I antiinflamatori amb acció específica sobre el teixit prostàtic (arrel).&lt;/td&gt;&lt;/tr&gt;</v>
      </c>
    </row>
    <row r="34" spans="4:4" x14ac:dyDescent="0.25">
      <c r="D34" t="str">
        <f>'Tractametn dades'!F25</f>
        <v/>
      </c>
    </row>
    <row r="35" spans="4:4" x14ac:dyDescent="0.25">
      <c r="D35" t="str">
        <f>'Tractametn dades'!F26</f>
        <v/>
      </c>
    </row>
    <row r="36" spans="4:4" x14ac:dyDescent="0.25">
      <c r="D36" t="str">
        <f>'Tractametn dades'!F27</f>
        <v/>
      </c>
    </row>
    <row r="37" spans="4:4" x14ac:dyDescent="0.25">
      <c r="D37" t="str">
        <f>'Tractametn dades'!F28</f>
        <v/>
      </c>
    </row>
    <row r="38" spans="4:4" x14ac:dyDescent="0.25">
      <c r="D38" t="str">
        <f>'Tractametn dades'!F29</f>
        <v/>
      </c>
    </row>
    <row r="39" spans="4:4" x14ac:dyDescent="0.25">
      <c r="D39" t="str">
        <f>'Tractametn dades'!F30</f>
        <v/>
      </c>
    </row>
    <row r="40" spans="4:4" x14ac:dyDescent="0.25">
      <c r="D40" t="str">
        <f>'Tractametn dades'!F31</f>
        <v/>
      </c>
    </row>
    <row r="41" spans="4:4" x14ac:dyDescent="0.25">
      <c r="D41" t="str">
        <f>'Tractametn dades'!F32</f>
        <v/>
      </c>
    </row>
    <row r="42" spans="4:4" x14ac:dyDescent="0.25">
      <c r="D42" t="str">
        <f>'Tractametn dades'!F33</f>
        <v/>
      </c>
    </row>
    <row r="43" spans="4:4" x14ac:dyDescent="0.25">
      <c r="D43" t="str">
        <f>'Tractametn dades'!F34</f>
        <v/>
      </c>
    </row>
    <row r="44" spans="4:4" x14ac:dyDescent="0.25">
      <c r="D44" t="str">
        <f>'Tractametn dades'!F35</f>
        <v/>
      </c>
    </row>
    <row r="45" spans="4:4" x14ac:dyDescent="0.25">
      <c r="D45" t="str">
        <f>'Tractametn dades'!F36</f>
        <v/>
      </c>
    </row>
    <row r="46" spans="4:4" x14ac:dyDescent="0.25">
      <c r="D46" t="str">
        <f>'Tractametn dades'!F37</f>
        <v/>
      </c>
    </row>
    <row r="47" spans="4:4" x14ac:dyDescent="0.25">
      <c r="D47" t="str">
        <f>'Tractametn dades'!F38</f>
        <v/>
      </c>
    </row>
    <row r="48" spans="4:4" x14ac:dyDescent="0.25">
      <c r="D48" t="str">
        <f>'Tractametn dades'!F39</f>
        <v/>
      </c>
    </row>
    <row r="49" spans="1:4" x14ac:dyDescent="0.25">
      <c r="D49" t="str">
        <f>'Tractametn dades'!F40</f>
        <v/>
      </c>
    </row>
    <row r="50" spans="1:4" x14ac:dyDescent="0.25">
      <c r="D50" t="str">
        <f>'Tractametn dades'!F41</f>
        <v/>
      </c>
    </row>
    <row r="51" spans="1:4" x14ac:dyDescent="0.25">
      <c r="D51" t="str">
        <f>'Tractametn dades'!F42</f>
        <v/>
      </c>
    </row>
    <row r="52" spans="1:4" x14ac:dyDescent="0.25">
      <c r="D52" t="str">
        <f>'Tractametn dades'!F43</f>
        <v/>
      </c>
    </row>
    <row r="53" spans="1:4" x14ac:dyDescent="0.25">
      <c r="D53" t="str">
        <f>'Tractametn dades'!F44</f>
        <v/>
      </c>
    </row>
    <row r="54" spans="1:4" x14ac:dyDescent="0.25">
      <c r="D54" t="str">
        <f>'Tractametn dades'!F45</f>
        <v/>
      </c>
    </row>
    <row r="55" spans="1:4" x14ac:dyDescent="0.25">
      <c r="D55" t="str">
        <f>'Tractametn dades'!F46</f>
        <v/>
      </c>
    </row>
    <row r="56" spans="1:4" x14ac:dyDescent="0.25">
      <c r="D56" t="str">
        <f>'Tractametn dades'!F47</f>
        <v/>
      </c>
    </row>
    <row r="57" spans="1:4" x14ac:dyDescent="0.25">
      <c r="D57" t="str">
        <f>'Tractametn dades'!F48</f>
        <v/>
      </c>
    </row>
    <row r="58" spans="1:4" x14ac:dyDescent="0.25">
      <c r="D58" t="str">
        <f>'Tractametn dades'!F49</f>
        <v/>
      </c>
    </row>
    <row r="59" spans="1:4" x14ac:dyDescent="0.25">
      <c r="D59" t="str">
        <f>'Tractametn dades'!F50</f>
        <v/>
      </c>
    </row>
    <row r="60" spans="1:4" x14ac:dyDescent="0.25">
      <c r="D60" t="str">
        <f>'Tractametn dades'!F51</f>
        <v/>
      </c>
    </row>
    <row r="63" spans="1:4" x14ac:dyDescent="0.25">
      <c r="B63" t="s">
        <v>11017</v>
      </c>
    </row>
    <row r="64" spans="1:4" x14ac:dyDescent="0.25">
      <c r="A64" t="s">
        <v>11018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D125"/>
  <sheetViews>
    <sheetView workbookViewId="0">
      <selection activeCell="M32" sqref="M32"/>
    </sheetView>
  </sheetViews>
  <sheetFormatPr defaultRowHeight="15" x14ac:dyDescent="0.25"/>
  <sheetData>
    <row r="1" spans="1:4" x14ac:dyDescent="0.25">
      <c r="A1" t="s">
        <v>11011</v>
      </c>
    </row>
    <row r="2" spans="1:4" x14ac:dyDescent="0.25">
      <c r="B2" t="s">
        <v>11012</v>
      </c>
    </row>
    <row r="3" spans="1:4" x14ac:dyDescent="0.25">
      <c r="C3" t="s">
        <v>11013</v>
      </c>
    </row>
    <row r="4" spans="1:4" x14ac:dyDescent="0.25">
      <c r="D4" t="s">
        <v>11051</v>
      </c>
    </row>
    <row r="5" spans="1:4" x14ac:dyDescent="0.25">
      <c r="D5" t="s">
        <v>11095</v>
      </c>
    </row>
    <row r="6" spans="1:4" x14ac:dyDescent="0.25">
      <c r="C6" t="s">
        <v>11014</v>
      </c>
    </row>
    <row r="7" spans="1:4" x14ac:dyDescent="0.25">
      <c r="B7" t="s">
        <v>11015</v>
      </c>
    </row>
    <row r="8" spans="1:4" x14ac:dyDescent="0.25">
      <c r="B8" t="s">
        <v>11016</v>
      </c>
    </row>
    <row r="9" spans="1:4" x14ac:dyDescent="0.25">
      <c r="C9" t="str">
        <f>IF(Etno!A2&lt;&gt;"",CONCATENATE("&lt;tr&gt;&lt;td&gt;",Etno!A2,"&lt;/td&gt;&lt;td&gt;",Etno!B2,"&lt;/td&gt;&lt;/tr&gt;"),"")</f>
        <v>&lt;tr&gt;&lt;td&gt;Dolmen Clot de Llorer&lt;/td&gt;&lt;td&gt;41.92223, 3.07635&lt;/td&gt;&lt;/tr&gt;</v>
      </c>
    </row>
    <row r="10" spans="1:4" x14ac:dyDescent="0.25">
      <c r="C10" t="str">
        <f>IF(Etno!A3&lt;&gt;"",CONCATENATE("&lt;tr&gt;&lt;td&gt;",Etno!A3,"&lt;/td&gt;&lt;td&gt;",Etno!B3,"&lt;/td&gt;&lt;/tr&gt;"),"")</f>
        <v>&lt;tr&gt;&lt;td&gt;Dolmen de la Roca de l'Aglà&lt;/td&gt;&lt;td&gt;41.91551, 3.09914&lt;/td&gt;&lt;/tr&gt;</v>
      </c>
    </row>
    <row r="11" spans="1:4" x14ac:dyDescent="0.25">
      <c r="C11" t="str">
        <f>IF(Etno!A4&lt;&gt;"",CONCATENATE("&lt;tr&gt;&lt;td&gt;",Etno!A4,"&lt;/td&gt;&lt;td&gt;",Etno!B4,"&lt;/td&gt;&lt;/tr&gt;"),"")</f>
        <v>&lt;tr&gt;&lt;td&gt;Dolmen de les Maries&lt;/td&gt;&lt;td&gt;41.91864, 3.08603&lt;/td&gt;&lt;/tr&gt;</v>
      </c>
    </row>
    <row r="12" spans="1:4" x14ac:dyDescent="0.25">
      <c r="C12" t="str">
        <f>IF(Etno!A5&lt;&gt;"",CONCATENATE("&lt;tr&gt;&lt;td&gt;",Etno!A5,"&lt;/td&gt;&lt;td&gt;",Etno!B5,"&lt;/td&gt;&lt;/tr&gt;"),"")</f>
        <v>&lt;tr&gt;&lt;td&gt;Dolmen dels Tres Peus&lt;/td&gt;&lt;td&gt;41.91856, 3.08443&lt;/td&gt;&lt;/tr&gt;</v>
      </c>
    </row>
    <row r="13" spans="1:4" x14ac:dyDescent="0.25">
      <c r="C13" t="str">
        <f>IF(Etno!A6&lt;&gt;"",CONCATENATE("&lt;tr&gt;&lt;td&gt;",Etno!A6,"&lt;/td&gt;&lt;td&gt;",Etno!B6,"&lt;/td&gt;&lt;/tr&gt;"),"")</f>
        <v>&lt;tr&gt;&lt;td&gt;Dolment dels Tres Caires&lt;/td&gt;&lt;td&gt;41.91877, 3.08262&lt;/td&gt;&lt;/tr&gt;</v>
      </c>
    </row>
    <row r="14" spans="1:4" x14ac:dyDescent="0.25">
      <c r="C14" t="str">
        <f>IF(Etno!A7&lt;&gt;"",CONCATENATE("&lt;tr&gt;&lt;td&gt;",Etno!A7,"&lt;/td&gt;&lt;td&gt;",Etno!B7,"&lt;/td&gt;&lt;/tr&gt;"),"")</f>
        <v>&lt;tr&gt;&lt;td&gt;Dolmen Dr. Pericot&lt;/td&gt;&lt;td&gt;41.92286, 3.07262&lt;/td&gt;&lt;/tr&gt;</v>
      </c>
    </row>
    <row r="15" spans="1:4" x14ac:dyDescent="0.25">
      <c r="C15" t="str">
        <f>IF(Etno!A8&lt;&gt;"",CONCATENATE("&lt;tr&gt;&lt;td&gt;",Etno!A8,"&lt;/td&gt;&lt;td&gt;",Etno!B8,"&lt;/td&gt;&lt;/tr&gt;"),"")</f>
        <v>&lt;tr&gt;&lt;td&gt;Dolmen Serra d'en Cals&lt;/td&gt;&lt;td&gt;41.91895, 3.08359&lt;/td&gt;&lt;/tr&gt;</v>
      </c>
    </row>
    <row r="16" spans="1:4" x14ac:dyDescent="0.25">
      <c r="C16" t="str">
        <f>IF(Etno!A9&lt;&gt;"",CONCATENATE("&lt;tr&gt;&lt;td&gt;",Etno!A9,"&lt;/td&gt;&lt;td&gt;",Etno!B9,"&lt;/td&gt;&lt;/tr&gt;"),"")</f>
        <v>&lt;tr&gt;&lt;td&gt;Ermita de Santa Coloma de Fitor&lt;/td&gt;&lt;td&gt;41.90597, 3.08675&lt;/td&gt;&lt;/tr&gt;</v>
      </c>
    </row>
    <row r="17" spans="3:3" x14ac:dyDescent="0.25">
      <c r="C17" t="str">
        <f>IF(Etno!A10&lt;&gt;"",CONCATENATE("&lt;tr&gt;&lt;td&gt;",Etno!A10,"&lt;/td&gt;&lt;td&gt;",Etno!B10,"&lt;/td&gt;&lt;/tr&gt;"),"")</f>
        <v>&lt;tr&gt;&lt;td&gt;Gorga&lt;/td&gt;&lt;td&gt;41.91582, 3.07124&lt;/td&gt;&lt;/tr&gt;</v>
      </c>
    </row>
    <row r="18" spans="3:3" x14ac:dyDescent="0.25">
      <c r="C18" t="str">
        <f>IF(Etno!A11&lt;&gt;"",CONCATENATE("&lt;tr&gt;&lt;td&gt;",Etno!A11,"&lt;/td&gt;&lt;td&gt;",Etno!B11,"&lt;/td&gt;&lt;/tr&gt;"),"")</f>
        <v>&lt;tr&gt;&lt;td&gt;Mas Cals&lt;/td&gt;&lt;td&gt;41.91503, 3.07541&lt;/td&gt;&lt;/tr&gt;</v>
      </c>
    </row>
    <row r="19" spans="3:3" x14ac:dyDescent="0.25">
      <c r="C19" t="str">
        <f>IF(Etno!A12&lt;&gt;"",CONCATENATE("&lt;tr&gt;&lt;td&gt;",Etno!A12,"&lt;/td&gt;&lt;td&gt;",Etno!B12,"&lt;/td&gt;&lt;/tr&gt;"),"")</f>
        <v>&lt;tr&gt;&lt;td&gt;Mas Plaja&lt;/td&gt;&lt;td&gt;41.91123, 3.09231&lt;/td&gt;&lt;/tr&gt;</v>
      </c>
    </row>
    <row r="20" spans="3:3" x14ac:dyDescent="0.25">
      <c r="C20" t="str">
        <f>IF(Etno!A13&lt;&gt;"",CONCATENATE("&lt;tr&gt;&lt;td&gt;",Etno!A13,"&lt;/td&gt;&lt;td&gt;",Etno!B13,"&lt;/td&gt;&lt;/tr&gt;"),"")</f>
        <v>&lt;tr&gt;&lt;td&gt;Pou de Glaç&lt;/td&gt;&lt;td&gt;41.91413, 3.07497&lt;/td&gt;&lt;/tr&gt;</v>
      </c>
    </row>
    <row r="21" spans="3:3" x14ac:dyDescent="0.25">
      <c r="C21" t="str">
        <f>IF(Etno!A14&lt;&gt;"",CONCATENATE("&lt;tr&gt;&lt;td&gt;",Etno!A14,"&lt;/td&gt;&lt;td&gt;",Etno!B14,"&lt;/td&gt;&lt;/tr&gt;"),"")</f>
        <v>&lt;tr&gt;&lt;td&gt;Puig de la Boralla&lt;/td&gt;&lt;td&gt;41.92316, 3.07155&lt;/td&gt;&lt;/tr&gt;</v>
      </c>
    </row>
    <row r="22" spans="3:3" x14ac:dyDescent="0.25">
      <c r="C22" t="str">
        <f>IF(Etno!A15&lt;&gt;"",CONCATENATE("&lt;tr&gt;&lt;td&gt;",Etno!A15,"&lt;/td&gt;&lt;td&gt;",Etno!B15,"&lt;/td&gt;&lt;/tr&gt;"),"")</f>
        <v>&lt;tr&gt;&lt;td&gt;Rajoleria de Can Plaja&lt;/td&gt;&lt;td&gt;41.91187, 3.09405&lt;/td&gt;&lt;/tr&gt;</v>
      </c>
    </row>
    <row r="23" spans="3:3" x14ac:dyDescent="0.25">
      <c r="C23" t="str">
        <f>IF(Etno!A16&lt;&gt;"",CONCATENATE("&lt;tr&gt;&lt;td&gt;",Etno!A16,"&lt;/td&gt;&lt;td&gt;",Etno!B16,"&lt;/td&gt;&lt;/tr&gt;"),"")</f>
        <v>&lt;tr&gt;&lt;td&gt;Riera d'en Plaja&lt;/td&gt;&lt;td&gt;41.91208, 3.08604&lt;/td&gt;&lt;/tr&gt;</v>
      </c>
    </row>
    <row r="24" spans="3:3" x14ac:dyDescent="0.25">
      <c r="C24" t="str">
        <f>IF(Etno!A17&lt;&gt;"",CONCATENATE("&lt;tr&gt;&lt;td&gt;",Etno!A17,"&lt;/td&gt;&lt;td&gt;",Etno!B17,"&lt;/td&gt;&lt;/tr&gt;"),"")</f>
        <v>&lt;tr&gt;&lt;td&gt;Terme&lt;/td&gt;&lt;td&gt;41.91531, 3.08847&lt;/td&gt;&lt;/tr&gt;</v>
      </c>
    </row>
    <row r="25" spans="3:3" x14ac:dyDescent="0.25">
      <c r="C25" t="str">
        <f>IF(Etno!A18&lt;&gt;"",CONCATENATE("&lt;tr&gt;&lt;td&gt;",Etno!A18,"&lt;/td&gt;&lt;td&gt;",Etno!B18,"&lt;/td&gt;&lt;/tr&gt;"),"")</f>
        <v/>
      </c>
    </row>
    <row r="26" spans="3:3" x14ac:dyDescent="0.25">
      <c r="C26" t="str">
        <f>IF(Etno!A19&lt;&gt;"",CONCATENATE("&lt;tr&gt;&lt;td&gt;",Etno!A19,"&lt;/td&gt;&lt;td&gt;",Etno!B19,"&lt;/td&gt;&lt;/tr&gt;"),"")</f>
        <v/>
      </c>
    </row>
    <row r="27" spans="3:3" x14ac:dyDescent="0.25">
      <c r="C27" t="str">
        <f>IF(Etno!A20&lt;&gt;"",CONCATENATE("&lt;tr&gt;&lt;td&gt;",Etno!A20,"&lt;/td&gt;&lt;td&gt;",Etno!B20,"&lt;/td&gt;&lt;/tr&gt;"),"")</f>
        <v/>
      </c>
    </row>
    <row r="28" spans="3:3" x14ac:dyDescent="0.25">
      <c r="C28" t="str">
        <f>IF(Etno!A21&lt;&gt;"",CONCATENATE("&lt;tr&gt;&lt;td&gt;",Etno!A21,"&lt;/td&gt;&lt;td&gt;",Etno!B21,"&lt;/td&gt;&lt;/tr&gt;"),"")</f>
        <v/>
      </c>
    </row>
    <row r="29" spans="3:3" x14ac:dyDescent="0.25">
      <c r="C29" t="str">
        <f>IF(Etno!A22&lt;&gt;"",CONCATENATE("&lt;tr&gt;&lt;td&gt;",Etno!A22,"&lt;/td&gt;&lt;td&gt;",Etno!B22,"&lt;/td&gt;&lt;/tr&gt;"),"")</f>
        <v/>
      </c>
    </row>
    <row r="30" spans="3:3" x14ac:dyDescent="0.25">
      <c r="C30" t="str">
        <f>IF(Etno!A23&lt;&gt;"",CONCATENATE("&lt;tr&gt;&lt;td&gt;",Etno!A23,"&lt;/td&gt;&lt;td&gt;",Etno!B23,"&lt;/td&gt;&lt;/tr&gt;"),"")</f>
        <v/>
      </c>
    </row>
    <row r="31" spans="3:3" x14ac:dyDescent="0.25">
      <c r="C31" t="str">
        <f>IF(Etno!A24&lt;&gt;"",CONCATENATE("&lt;tr&gt;&lt;td&gt;",Etno!A24,"&lt;/td&gt;&lt;td&gt;",Etno!B24,"&lt;/td&gt;&lt;/tr&gt;"),"")</f>
        <v/>
      </c>
    </row>
    <row r="32" spans="3:3" x14ac:dyDescent="0.25">
      <c r="C32" t="str">
        <f>IF(Etno!A25&lt;&gt;"",CONCATENATE("&lt;tr&gt;&lt;td&gt;",Etno!A25,"&lt;/td&gt;&lt;td&gt;",Etno!B25,"&lt;/td&gt;&lt;/tr&gt;"),"")</f>
        <v/>
      </c>
    </row>
    <row r="33" spans="3:3" x14ac:dyDescent="0.25">
      <c r="C33" t="str">
        <f>IF(Etno!A26&lt;&gt;"",CONCATENATE("&lt;tr&gt;&lt;td&gt;",Etno!A26,"&lt;/td&gt;&lt;td&gt;",Etno!B26,"&lt;/td&gt;&lt;/tr&gt;"),"")</f>
        <v/>
      </c>
    </row>
    <row r="34" spans="3:3" x14ac:dyDescent="0.25">
      <c r="C34" t="str">
        <f>IF(Etno!A27&lt;&gt;"",CONCATENATE("&lt;tr&gt;&lt;td&gt;",Etno!A27,"&lt;/td&gt;&lt;td&gt;",Etno!B27,"&lt;/td&gt;&lt;/tr&gt;"),"")</f>
        <v/>
      </c>
    </row>
    <row r="35" spans="3:3" x14ac:dyDescent="0.25">
      <c r="C35" t="str">
        <f>IF(Etno!A28&lt;&gt;"",CONCATENATE("&lt;tr&gt;&lt;td&gt;",Etno!A28,"&lt;/td&gt;&lt;td&gt;",Etno!B28,"&lt;/td&gt;&lt;/tr&gt;"),"")</f>
        <v/>
      </c>
    </row>
    <row r="36" spans="3:3" x14ac:dyDescent="0.25">
      <c r="C36" t="str">
        <f>IF(Etno!A29&lt;&gt;"",CONCATENATE("&lt;tr&gt;&lt;td&gt;",Etno!A29,"&lt;/td&gt;&lt;td&gt;",Etno!B29,"&lt;/td&gt;&lt;/tr&gt;"),"")</f>
        <v/>
      </c>
    </row>
    <row r="37" spans="3:3" x14ac:dyDescent="0.25">
      <c r="C37" t="str">
        <f>IF(Etno!A30&lt;&gt;"",CONCATENATE("&lt;tr&gt;&lt;td&gt;",Etno!A30,"&lt;/td&gt;&lt;td&gt;",Etno!B30,"&lt;/td&gt;&lt;/tr&gt;"),"")</f>
        <v/>
      </c>
    </row>
    <row r="38" spans="3:3" x14ac:dyDescent="0.25">
      <c r="C38" t="str">
        <f>IF(Etno!A31&lt;&gt;"",CONCATENATE("&lt;tr&gt;&lt;td&gt;",Etno!A31,"&lt;/td&gt;&lt;td&gt;",Etno!B31,"&lt;/td&gt;&lt;/tr&gt;"),"")</f>
        <v/>
      </c>
    </row>
    <row r="39" spans="3:3" x14ac:dyDescent="0.25">
      <c r="C39" t="str">
        <f>IF(Etno!A32&lt;&gt;"",CONCATENATE("&lt;tr&gt;&lt;td&gt;",Etno!A32,"&lt;/td&gt;&lt;td&gt;",Etno!B32,"&lt;/td&gt;&lt;/tr&gt;"),"")</f>
        <v/>
      </c>
    </row>
    <row r="40" spans="3:3" x14ac:dyDescent="0.25">
      <c r="C40" t="str">
        <f>IF(Etno!A33&lt;&gt;"",CONCATENATE("&lt;tr&gt;&lt;td&gt;",Etno!A33,"&lt;/td&gt;&lt;td&gt;",Etno!B33,"&lt;/td&gt;&lt;/tr&gt;"),"")</f>
        <v/>
      </c>
    </row>
    <row r="41" spans="3:3" x14ac:dyDescent="0.25">
      <c r="C41" t="str">
        <f>IF(Etno!A34&lt;&gt;"",CONCATENATE("&lt;tr&gt;&lt;td&gt;",Etno!A34,"&lt;/td&gt;&lt;td&gt;",Etno!B34,"&lt;/td&gt;&lt;/tr&gt;"),"")</f>
        <v/>
      </c>
    </row>
    <row r="42" spans="3:3" x14ac:dyDescent="0.25">
      <c r="C42" t="str">
        <f>IF(Etno!A35&lt;&gt;"",CONCATENATE("&lt;tr&gt;&lt;td&gt;",Etno!A35,"&lt;/td&gt;&lt;td&gt;",Etno!B35,"&lt;/td&gt;&lt;/tr&gt;"),"")</f>
        <v/>
      </c>
    </row>
    <row r="43" spans="3:3" x14ac:dyDescent="0.25">
      <c r="C43" t="str">
        <f>IF(Etno!A36&lt;&gt;"",CONCATENATE("&lt;tr&gt;&lt;td&gt;",Etno!A36,"&lt;/td&gt;&lt;td&gt;",Etno!B36,"&lt;/td&gt;&lt;/tr&gt;"),"")</f>
        <v/>
      </c>
    </row>
    <row r="44" spans="3:3" x14ac:dyDescent="0.25">
      <c r="C44" t="str">
        <f>IF(Etno!A37&lt;&gt;"",CONCATENATE("&lt;tr&gt;&lt;td&gt;",Etno!A37,"&lt;/td&gt;&lt;td&gt;",Etno!B37,"&lt;/td&gt;&lt;/tr&gt;"),"")</f>
        <v/>
      </c>
    </row>
    <row r="45" spans="3:3" x14ac:dyDescent="0.25">
      <c r="C45" t="str">
        <f>IF(Etno!A38&lt;&gt;"",CONCATENATE("&lt;tr&gt;&lt;td&gt;",Etno!A38,"&lt;/td&gt;&lt;td&gt;",Etno!B38,"&lt;/td&gt;&lt;/tr&gt;"),"")</f>
        <v/>
      </c>
    </row>
    <row r="46" spans="3:3" x14ac:dyDescent="0.25">
      <c r="C46" t="str">
        <f>IF(Etno!A39&lt;&gt;"",CONCATENATE("&lt;tr&gt;&lt;td&gt;",Etno!A39,"&lt;/td&gt;&lt;td&gt;",Etno!B39,"&lt;/td&gt;&lt;/tr&gt;"),"")</f>
        <v/>
      </c>
    </row>
    <row r="47" spans="3:3" x14ac:dyDescent="0.25">
      <c r="C47" t="str">
        <f>IF(Etno!A40&lt;&gt;"",CONCATENATE("&lt;tr&gt;&lt;td&gt;",Etno!A40,"&lt;/td&gt;&lt;td&gt;",Etno!B40,"&lt;/td&gt;&lt;/tr&gt;"),"")</f>
        <v/>
      </c>
    </row>
    <row r="48" spans="3:3" x14ac:dyDescent="0.25">
      <c r="C48" t="str">
        <f>IF(Etno!A41&lt;&gt;"",CONCATENATE("&lt;tr&gt;&lt;td&gt;",Etno!A41,"&lt;/td&gt;&lt;td&gt;",Etno!B41,"&lt;/td&gt;&lt;/tr&gt;"),"")</f>
        <v/>
      </c>
    </row>
    <row r="49" spans="3:3" x14ac:dyDescent="0.25">
      <c r="C49" t="str">
        <f>IF(Etno!A42&lt;&gt;"",CONCATENATE("&lt;tr&gt;&lt;td&gt;",Etno!A42,"&lt;/td&gt;&lt;td&gt;",Etno!B42,"&lt;/td&gt;&lt;/tr&gt;"),"")</f>
        <v/>
      </c>
    </row>
    <row r="50" spans="3:3" x14ac:dyDescent="0.25">
      <c r="C50" t="str">
        <f>IF(Etno!A43&lt;&gt;"",CONCATENATE("&lt;tr&gt;&lt;td&gt;",Etno!A43,"&lt;/td&gt;&lt;td&gt;",Etno!B43,"&lt;/td&gt;&lt;/tr&gt;"),"")</f>
        <v/>
      </c>
    </row>
    <row r="51" spans="3:3" x14ac:dyDescent="0.25">
      <c r="C51" t="str">
        <f>IF(Etno!A44&lt;&gt;"",CONCATENATE("&lt;tr&gt;&lt;td&gt;",Etno!A44,"&lt;/td&gt;&lt;td&gt;",Etno!B44,"&lt;/td&gt;&lt;/tr&gt;"),"")</f>
        <v/>
      </c>
    </row>
    <row r="52" spans="3:3" x14ac:dyDescent="0.25">
      <c r="C52" t="str">
        <f>IF(Etno!A45&lt;&gt;"",CONCATENATE("&lt;tr&gt;&lt;td&gt;",Etno!A45,"&lt;/td&gt;&lt;td&gt;",Etno!B45,"&lt;/td&gt;&lt;/tr&gt;"),"")</f>
        <v/>
      </c>
    </row>
    <row r="53" spans="3:3" x14ac:dyDescent="0.25">
      <c r="C53" t="str">
        <f>IF(Etno!A46&lt;&gt;"",CONCATENATE("&lt;tr&gt;&lt;td&gt;",Etno!A46,"&lt;/td&gt;&lt;td&gt;",Etno!B46,"&lt;/td&gt;&lt;/tr&gt;"),"")</f>
        <v/>
      </c>
    </row>
    <row r="54" spans="3:3" x14ac:dyDescent="0.25">
      <c r="C54" t="str">
        <f>IF(Etno!A47&lt;&gt;"",CONCATENATE("&lt;tr&gt;&lt;td&gt;",Etno!A47,"&lt;/td&gt;&lt;td&gt;",Etno!B47,"&lt;/td&gt;&lt;/tr&gt;"),"")</f>
        <v/>
      </c>
    </row>
    <row r="55" spans="3:3" x14ac:dyDescent="0.25">
      <c r="C55" t="str">
        <f>IF(Etno!A48&lt;&gt;"",CONCATENATE("&lt;tr&gt;&lt;td&gt;",Etno!A48,"&lt;/td&gt;&lt;td&gt;",Etno!B48,"&lt;/td&gt;&lt;/tr&gt;"),"")</f>
        <v/>
      </c>
    </row>
    <row r="56" spans="3:3" x14ac:dyDescent="0.25">
      <c r="C56" t="str">
        <f>IF(Etno!A49&lt;&gt;"",CONCATENATE("&lt;tr&gt;&lt;td&gt;",Etno!A49,"&lt;/td&gt;&lt;td&gt;",Etno!B49,"&lt;/td&gt;&lt;/tr&gt;"),"")</f>
        <v/>
      </c>
    </row>
    <row r="57" spans="3:3" x14ac:dyDescent="0.25">
      <c r="C57" t="str">
        <f>IF(Etno!A50&lt;&gt;"",CONCATENATE("&lt;tr&gt;&lt;td&gt;",Etno!A50,"&lt;/td&gt;&lt;td&gt;",Etno!B50,"&lt;/td&gt;&lt;/tr&gt;"),"")</f>
        <v/>
      </c>
    </row>
    <row r="58" spans="3:3" x14ac:dyDescent="0.25">
      <c r="C58" t="str">
        <f>IF(Etno!A51&lt;&gt;"",CONCATENATE("&lt;tr&gt;&lt;td&gt;",Etno!A51,"&lt;/td&gt;&lt;td&gt;",Etno!B51,"&lt;/td&gt;&lt;/tr&gt;"),"")</f>
        <v/>
      </c>
    </row>
    <row r="59" spans="3:3" x14ac:dyDescent="0.25">
      <c r="C59" t="str">
        <f>IF(Etno!A52&lt;&gt;"",CONCATENATE("&lt;tr&gt;&lt;td&gt;",Etno!A52,"&lt;/td&gt;&lt;td&gt;",Etno!B52,"&lt;/td&gt;&lt;/tr&gt;"),"")</f>
        <v/>
      </c>
    </row>
    <row r="60" spans="3:3" x14ac:dyDescent="0.25">
      <c r="C60" t="str">
        <f>IF(Etno!A53&lt;&gt;"",CONCATENATE("&lt;tr&gt;&lt;td&gt;",Etno!A53,"&lt;/td&gt;&lt;td&gt;",Etno!B53,"&lt;/td&gt;&lt;/tr&gt;"),"")</f>
        <v/>
      </c>
    </row>
    <row r="61" spans="3:3" x14ac:dyDescent="0.25">
      <c r="C61" t="str">
        <f>IF(Etno!A54&lt;&gt;"",CONCATENATE("&lt;tr&gt;&lt;td&gt;",Etno!A54,"&lt;/td&gt;&lt;td&gt;",Etno!B54,"&lt;/td&gt;&lt;/tr&gt;"),"")</f>
        <v/>
      </c>
    </row>
    <row r="62" spans="3:3" x14ac:dyDescent="0.25">
      <c r="C62" t="str">
        <f>IF(Etno!A55&lt;&gt;"",CONCATENATE("&lt;tr&gt;&lt;td&gt;",Etno!A55,"&lt;/td&gt;&lt;td&gt;",Etno!B55,"&lt;/td&gt;&lt;/tr&gt;"),"")</f>
        <v/>
      </c>
    </row>
    <row r="63" spans="3:3" x14ac:dyDescent="0.25">
      <c r="C63" t="str">
        <f>IF(Etno!A56&lt;&gt;"",CONCATENATE("&lt;tr&gt;&lt;td&gt;",Etno!A56,"&lt;/td&gt;&lt;td&gt;",Etno!B56,"&lt;/td&gt;&lt;/tr&gt;"),"")</f>
        <v/>
      </c>
    </row>
    <row r="64" spans="3:3" x14ac:dyDescent="0.25">
      <c r="C64" t="str">
        <f>IF(Etno!A57&lt;&gt;"",CONCATENATE("&lt;tr&gt;&lt;td&gt;",Etno!A57,"&lt;/td&gt;&lt;td&gt;",Etno!B57,"&lt;/td&gt;&lt;/tr&gt;"),"")</f>
        <v/>
      </c>
    </row>
    <row r="65" spans="3:3" x14ac:dyDescent="0.25">
      <c r="C65" t="str">
        <f>IF(Etno!A58&lt;&gt;"",CONCATENATE("&lt;tr&gt;&lt;td&gt;",Etno!A58,"&lt;/td&gt;&lt;td&gt;",Etno!B58,"&lt;/td&gt;&lt;/tr&gt;"),"")</f>
        <v/>
      </c>
    </row>
    <row r="66" spans="3:3" x14ac:dyDescent="0.25">
      <c r="C66" t="str">
        <f>IF(Etno!A59&lt;&gt;"",CONCATENATE("&lt;tr&gt;&lt;td&gt;",Etno!A59,"&lt;/td&gt;&lt;td&gt;",Etno!B59,"&lt;/td&gt;&lt;/tr&gt;"),"")</f>
        <v/>
      </c>
    </row>
    <row r="67" spans="3:3" x14ac:dyDescent="0.25">
      <c r="C67" t="str">
        <f>IF(Etno!A60&lt;&gt;"",CONCATENATE("&lt;tr&gt;&lt;td&gt;",Etno!A60,"&lt;/td&gt;&lt;td&gt;",Etno!B60,"&lt;/td&gt;&lt;/tr&gt;"),"")</f>
        <v/>
      </c>
    </row>
    <row r="68" spans="3:3" x14ac:dyDescent="0.25">
      <c r="C68" t="str">
        <f>IF(Etno!A61&lt;&gt;"",CONCATENATE("&lt;tr&gt;&lt;td&gt;",Etno!A61,"&lt;/td&gt;&lt;td&gt;",Etno!B61,"&lt;/td&gt;&lt;/tr&gt;"),"")</f>
        <v/>
      </c>
    </row>
    <row r="69" spans="3:3" x14ac:dyDescent="0.25">
      <c r="C69" t="str">
        <f>IF(Etno!A62&lt;&gt;"",CONCATENATE("&lt;tr&gt;&lt;td&gt;",Etno!A62,"&lt;/td&gt;&lt;td&gt;",Etno!B62,"&lt;/td&gt;&lt;/tr&gt;"),"")</f>
        <v/>
      </c>
    </row>
    <row r="70" spans="3:3" x14ac:dyDescent="0.25">
      <c r="C70" t="str">
        <f>IF(Etno!A63&lt;&gt;"",CONCATENATE("&lt;tr&gt;&lt;td&gt;",Etno!A63,"&lt;/td&gt;&lt;td&gt;",Etno!B63,"&lt;/td&gt;&lt;/tr&gt;"),"")</f>
        <v/>
      </c>
    </row>
    <row r="71" spans="3:3" x14ac:dyDescent="0.25">
      <c r="C71" t="str">
        <f>IF(Etno!A64&lt;&gt;"",CONCATENATE("&lt;tr&gt;&lt;td&gt;",Etno!A64,"&lt;/td&gt;&lt;td&gt;",Etno!B64,"&lt;/td&gt;&lt;/tr&gt;"),"")</f>
        <v/>
      </c>
    </row>
    <row r="72" spans="3:3" x14ac:dyDescent="0.25">
      <c r="C72" t="str">
        <f>IF(Etno!A65&lt;&gt;"",CONCATENATE("&lt;tr&gt;&lt;td&gt;",Etno!A65,"&lt;/td&gt;&lt;td&gt;",Etno!B65,"&lt;/td&gt;&lt;/tr&gt;"),"")</f>
        <v/>
      </c>
    </row>
    <row r="73" spans="3:3" x14ac:dyDescent="0.25">
      <c r="C73" t="str">
        <f>IF(Etno!A66&lt;&gt;"",CONCATENATE("&lt;tr&gt;&lt;td&gt;",Etno!A66,"&lt;/td&gt;&lt;td&gt;",Etno!B66,"&lt;/td&gt;&lt;/tr&gt;"),"")</f>
        <v/>
      </c>
    </row>
    <row r="74" spans="3:3" x14ac:dyDescent="0.25">
      <c r="C74" t="str">
        <f>IF(Etno!A67&lt;&gt;"",CONCATENATE("&lt;tr&gt;&lt;td&gt;",Etno!A67,"&lt;/td&gt;&lt;td&gt;",Etno!B67,"&lt;/td&gt;&lt;/tr&gt;"),"")</f>
        <v/>
      </c>
    </row>
    <row r="75" spans="3:3" x14ac:dyDescent="0.25">
      <c r="C75" t="str">
        <f>IF(Etno!A68&lt;&gt;"",CONCATENATE("&lt;tr&gt;&lt;td&gt;",Etno!A68,"&lt;/td&gt;&lt;td&gt;",Etno!B68,"&lt;/td&gt;&lt;/tr&gt;"),"")</f>
        <v/>
      </c>
    </row>
    <row r="76" spans="3:3" x14ac:dyDescent="0.25">
      <c r="C76" t="str">
        <f>IF(Etno!A69&lt;&gt;"",CONCATENATE("&lt;tr&gt;&lt;td&gt;",Etno!A69,"&lt;/td&gt;&lt;td&gt;",Etno!B69,"&lt;/td&gt;&lt;/tr&gt;"),"")</f>
        <v/>
      </c>
    </row>
    <row r="77" spans="3:3" x14ac:dyDescent="0.25">
      <c r="C77" t="str">
        <f>IF(Etno!A70&lt;&gt;"",CONCATENATE("&lt;tr&gt;&lt;td&gt;",Etno!A70,"&lt;/td&gt;&lt;td&gt;",Etno!B70,"&lt;/td&gt;&lt;/tr&gt;"),"")</f>
        <v/>
      </c>
    </row>
    <row r="78" spans="3:3" x14ac:dyDescent="0.25">
      <c r="C78" t="str">
        <f>IF(Etno!A71&lt;&gt;"",CONCATENATE("&lt;tr&gt;&lt;td&gt;",Etno!A71,"&lt;/td&gt;&lt;td&gt;",Etno!B71,"&lt;/td&gt;&lt;/tr&gt;"),"")</f>
        <v/>
      </c>
    </row>
    <row r="79" spans="3:3" x14ac:dyDescent="0.25">
      <c r="C79" t="str">
        <f>IF(Etno!A72&lt;&gt;"",CONCATENATE("&lt;tr&gt;&lt;td&gt;",Etno!A72,"&lt;/td&gt;&lt;td&gt;",Etno!B72,"&lt;/td&gt;&lt;/tr&gt;"),"")</f>
        <v/>
      </c>
    </row>
    <row r="80" spans="3:3" x14ac:dyDescent="0.25">
      <c r="C80" t="str">
        <f>IF(Etno!A73&lt;&gt;"",CONCATENATE("&lt;tr&gt;&lt;td&gt;",Etno!A73,"&lt;/td&gt;&lt;td&gt;",Etno!B73,"&lt;/td&gt;&lt;/tr&gt;"),"")</f>
        <v/>
      </c>
    </row>
    <row r="81" spans="3:3" x14ac:dyDescent="0.25">
      <c r="C81" t="str">
        <f>IF(Etno!A74&lt;&gt;"",CONCATENATE("&lt;tr&gt;&lt;td&gt;",Etno!A74,"&lt;/td&gt;&lt;td&gt;",Etno!B74,"&lt;/td&gt;&lt;/tr&gt;"),"")</f>
        <v/>
      </c>
    </row>
    <row r="82" spans="3:3" x14ac:dyDescent="0.25">
      <c r="C82" t="str">
        <f>IF(Etno!A75&lt;&gt;"",CONCATENATE("&lt;tr&gt;&lt;td&gt;",Etno!A75,"&lt;/td&gt;&lt;td&gt;",Etno!B75,"&lt;/td&gt;&lt;/tr&gt;"),"")</f>
        <v/>
      </c>
    </row>
    <row r="83" spans="3:3" x14ac:dyDescent="0.25">
      <c r="C83" t="str">
        <f>IF(Etno!A76&lt;&gt;"",CONCATENATE("&lt;tr&gt;&lt;td&gt;",Etno!A76,"&lt;/td&gt;&lt;td&gt;",Etno!B76,"&lt;/td&gt;&lt;/tr&gt;"),"")</f>
        <v/>
      </c>
    </row>
    <row r="84" spans="3:3" x14ac:dyDescent="0.25">
      <c r="C84" t="str">
        <f>IF(Etno!A77&lt;&gt;"",CONCATENATE("&lt;tr&gt;&lt;td&gt;",Etno!A77,"&lt;/td&gt;&lt;td&gt;",Etno!B77,"&lt;/td&gt;&lt;/tr&gt;"),"")</f>
        <v/>
      </c>
    </row>
    <row r="85" spans="3:3" x14ac:dyDescent="0.25">
      <c r="C85" t="str">
        <f>IF(Etno!A78&lt;&gt;"",CONCATENATE("&lt;tr&gt;&lt;td&gt;",Etno!A78,"&lt;/td&gt;&lt;td&gt;",Etno!B78,"&lt;/td&gt;&lt;/tr&gt;"),"")</f>
        <v/>
      </c>
    </row>
    <row r="86" spans="3:3" x14ac:dyDescent="0.25">
      <c r="C86" t="str">
        <f>IF(Etno!A79&lt;&gt;"",CONCATENATE("&lt;tr&gt;&lt;td&gt;",Etno!A79,"&lt;/td&gt;&lt;td&gt;",Etno!B79,"&lt;/td&gt;&lt;/tr&gt;"),"")</f>
        <v/>
      </c>
    </row>
    <row r="87" spans="3:3" x14ac:dyDescent="0.25">
      <c r="C87" t="str">
        <f>IF(Etno!A80&lt;&gt;"",CONCATENATE("&lt;tr&gt;&lt;td&gt;",Etno!A80,"&lt;/td&gt;&lt;td&gt;",Etno!B80,"&lt;/td&gt;&lt;/tr&gt;"),"")</f>
        <v/>
      </c>
    </row>
    <row r="88" spans="3:3" x14ac:dyDescent="0.25">
      <c r="C88" t="str">
        <f>IF(Etno!A81&lt;&gt;"",CONCATENATE("&lt;tr&gt;&lt;td&gt;",Etno!A81,"&lt;/td&gt;&lt;td&gt;",Etno!B81,"&lt;/td&gt;&lt;/tr&gt;"),"")</f>
        <v/>
      </c>
    </row>
    <row r="89" spans="3:3" x14ac:dyDescent="0.25">
      <c r="C89" t="str">
        <f>IF(Etno!A82&lt;&gt;"",CONCATENATE("&lt;tr&gt;&lt;td&gt;",Etno!A82,"&lt;/td&gt;&lt;td&gt;",Etno!B82,"&lt;/td&gt;&lt;/tr&gt;"),"")</f>
        <v/>
      </c>
    </row>
    <row r="90" spans="3:3" x14ac:dyDescent="0.25">
      <c r="C90" t="str">
        <f>IF(Etno!A83&lt;&gt;"",CONCATENATE("&lt;tr&gt;&lt;td&gt;",Etno!A83,"&lt;/td&gt;&lt;td&gt;",Etno!B83,"&lt;/td&gt;&lt;/tr&gt;"),"")</f>
        <v/>
      </c>
    </row>
    <row r="91" spans="3:3" x14ac:dyDescent="0.25">
      <c r="C91" t="str">
        <f>IF(Etno!A84&lt;&gt;"",CONCATENATE("&lt;tr&gt;&lt;td&gt;",Etno!A84,"&lt;/td&gt;&lt;td&gt;",Etno!B84,"&lt;/td&gt;&lt;/tr&gt;"),"")</f>
        <v/>
      </c>
    </row>
    <row r="92" spans="3:3" x14ac:dyDescent="0.25">
      <c r="C92" t="str">
        <f>IF(Etno!A85&lt;&gt;"",CONCATENATE("&lt;tr&gt;&lt;td&gt;",Etno!A85,"&lt;/td&gt;&lt;td&gt;",Etno!B85,"&lt;/td&gt;&lt;/tr&gt;"),"")</f>
        <v/>
      </c>
    </row>
    <row r="93" spans="3:3" x14ac:dyDescent="0.25">
      <c r="C93" t="str">
        <f>IF(Etno!A86&lt;&gt;"",CONCATENATE("&lt;tr&gt;&lt;td&gt;",Etno!A86,"&lt;/td&gt;&lt;td&gt;",Etno!B86,"&lt;/td&gt;&lt;/tr&gt;"),"")</f>
        <v/>
      </c>
    </row>
    <row r="94" spans="3:3" x14ac:dyDescent="0.25">
      <c r="C94" t="str">
        <f>IF(Etno!A87&lt;&gt;"",CONCATENATE("&lt;tr&gt;&lt;td&gt;",Etno!A87,"&lt;/td&gt;&lt;td&gt;",Etno!B87,"&lt;/td&gt;&lt;/tr&gt;"),"")</f>
        <v/>
      </c>
    </row>
    <row r="95" spans="3:3" x14ac:dyDescent="0.25">
      <c r="C95" t="str">
        <f>IF(Etno!A88&lt;&gt;"",CONCATENATE("&lt;tr&gt;&lt;td&gt;",Etno!A88,"&lt;/td&gt;&lt;td&gt;",Etno!B88,"&lt;/td&gt;&lt;/tr&gt;"),"")</f>
        <v/>
      </c>
    </row>
    <row r="96" spans="3:3" x14ac:dyDescent="0.25">
      <c r="C96" t="str">
        <f>IF(Etno!A89&lt;&gt;"",CONCATENATE("&lt;tr&gt;&lt;td&gt;",Etno!A89,"&lt;/td&gt;&lt;td&gt;",Etno!B89,"&lt;/td&gt;&lt;/tr&gt;"),"")</f>
        <v/>
      </c>
    </row>
    <row r="97" spans="3:3" x14ac:dyDescent="0.25">
      <c r="C97" t="str">
        <f>IF(Etno!A90&lt;&gt;"",CONCATENATE("&lt;tr&gt;&lt;td&gt;",Etno!A90,"&lt;/td&gt;&lt;td&gt;",Etno!B90,"&lt;/td&gt;&lt;/tr&gt;"),"")</f>
        <v/>
      </c>
    </row>
    <row r="98" spans="3:3" x14ac:dyDescent="0.25">
      <c r="C98" t="str">
        <f>IF(Etno!A91&lt;&gt;"",CONCATENATE("&lt;tr&gt;&lt;td&gt;",Etno!A91,"&lt;/td&gt;&lt;td&gt;",Etno!B91,"&lt;/td&gt;&lt;/tr&gt;"),"")</f>
        <v/>
      </c>
    </row>
    <row r="99" spans="3:3" x14ac:dyDescent="0.25">
      <c r="C99" t="str">
        <f>IF(Etno!A92&lt;&gt;"",CONCATENATE("&lt;tr&gt;&lt;td&gt;",Etno!A92,"&lt;/td&gt;&lt;td&gt;",Etno!B92,"&lt;/td&gt;&lt;/tr&gt;"),"")</f>
        <v/>
      </c>
    </row>
    <row r="100" spans="3:3" x14ac:dyDescent="0.25">
      <c r="C100" t="str">
        <f>IF(Etno!A93&lt;&gt;"",CONCATENATE("&lt;tr&gt;&lt;td&gt;",Etno!A93,"&lt;/td&gt;&lt;td&gt;",Etno!B93,"&lt;/td&gt;&lt;/tr&gt;"),"")</f>
        <v/>
      </c>
    </row>
    <row r="101" spans="3:3" x14ac:dyDescent="0.25">
      <c r="C101" t="str">
        <f>IF(Etno!A94&lt;&gt;"",CONCATENATE("&lt;tr&gt;&lt;td&gt;",Etno!A94,"&lt;/td&gt;&lt;td&gt;",Etno!B94,"&lt;/td&gt;&lt;/tr&gt;"),"")</f>
        <v/>
      </c>
    </row>
    <row r="102" spans="3:3" x14ac:dyDescent="0.25">
      <c r="C102" t="str">
        <f>IF(Etno!A95&lt;&gt;"",CONCATENATE("&lt;tr&gt;&lt;td&gt;",Etno!A95,"&lt;/td&gt;&lt;td&gt;",Etno!B95,"&lt;/td&gt;&lt;/tr&gt;"),"")</f>
        <v/>
      </c>
    </row>
    <row r="103" spans="3:3" x14ac:dyDescent="0.25">
      <c r="C103" t="str">
        <f>IF(Etno!A96&lt;&gt;"",CONCATENATE("&lt;tr&gt;&lt;td&gt;",Etno!A96,"&lt;/td&gt;&lt;td&gt;",Etno!B96,"&lt;/td&gt;&lt;/tr&gt;"),"")</f>
        <v/>
      </c>
    </row>
    <row r="104" spans="3:3" x14ac:dyDescent="0.25">
      <c r="C104" t="str">
        <f>IF(Etno!A97&lt;&gt;"",CONCATENATE("&lt;tr&gt;&lt;td&gt;",Etno!A97,"&lt;/td&gt;&lt;td&gt;",Etno!B97,"&lt;/td&gt;&lt;/tr&gt;"),"")</f>
        <v/>
      </c>
    </row>
    <row r="105" spans="3:3" x14ac:dyDescent="0.25">
      <c r="C105" t="str">
        <f>IF(Etno!A98&lt;&gt;"",CONCATENATE("&lt;tr&gt;&lt;td&gt;",Etno!A98,"&lt;/td&gt;&lt;td&gt;",Etno!B98,"&lt;/td&gt;&lt;/tr&gt;"),"")</f>
        <v/>
      </c>
    </row>
    <row r="106" spans="3:3" x14ac:dyDescent="0.25">
      <c r="C106" t="str">
        <f>IF(Etno!A99&lt;&gt;"",CONCATENATE("&lt;tr&gt;&lt;td&gt;",Etno!A99,"&lt;/td&gt;&lt;td&gt;",Etno!B99,"&lt;/td&gt;&lt;/tr&gt;"),"")</f>
        <v/>
      </c>
    </row>
    <row r="107" spans="3:3" x14ac:dyDescent="0.25">
      <c r="C107" t="str">
        <f>IF(Etno!A100&lt;&gt;"",CONCATENATE("&lt;tr&gt;&lt;td&gt;",Etno!A100,"&lt;/td&gt;&lt;td&gt;",Etno!B100,"&lt;/td&gt;&lt;/tr&gt;"),"")</f>
        <v/>
      </c>
    </row>
    <row r="108" spans="3:3" x14ac:dyDescent="0.25">
      <c r="C108" t="str">
        <f>IF(Etno!A101&lt;&gt;"",CONCATENATE("&lt;tr&gt;&lt;td&gt;",Etno!A101,"&lt;/td&gt;&lt;td&gt;",Etno!B101,"&lt;/td&gt;&lt;/tr&gt;"),"")</f>
        <v/>
      </c>
    </row>
    <row r="109" spans="3:3" x14ac:dyDescent="0.25">
      <c r="C109" t="str">
        <f>IF(Etno!A102&lt;&gt;"",CONCATENATE("&lt;tr&gt;&lt;td&gt;",Etno!A102,"&lt;/td&gt;&lt;td&gt;",Etno!B102,"&lt;/td&gt;&lt;/tr&gt;"),"")</f>
        <v/>
      </c>
    </row>
    <row r="110" spans="3:3" x14ac:dyDescent="0.25">
      <c r="C110" t="str">
        <f>IF(Etno!A103&lt;&gt;"",CONCATENATE("&lt;tr&gt;&lt;td&gt;",Etno!A103,"&lt;/td&gt;&lt;td&gt;",Etno!B103,"&lt;/td&gt;&lt;/tr&gt;"),"")</f>
        <v/>
      </c>
    </row>
    <row r="111" spans="3:3" x14ac:dyDescent="0.25">
      <c r="C111" t="str">
        <f>IF(Etno!A104&lt;&gt;"",CONCATENATE("&lt;tr&gt;&lt;td&gt;",Etno!A104,"&lt;/td&gt;&lt;td&gt;",Etno!B104,"&lt;/td&gt;&lt;/tr&gt;"),"")</f>
        <v/>
      </c>
    </row>
    <row r="112" spans="3:3" x14ac:dyDescent="0.25">
      <c r="C112" t="str">
        <f>IF(Etno!A105&lt;&gt;"",CONCATENATE("&lt;tr&gt;&lt;td&gt;",Etno!A105,"&lt;/td&gt;&lt;td&gt;",Etno!B105,"&lt;/td&gt;&lt;/tr&gt;"),"")</f>
        <v/>
      </c>
    </row>
    <row r="113" spans="3:3" x14ac:dyDescent="0.25">
      <c r="C113" t="str">
        <f>IF(Etno!A106&lt;&gt;"",CONCATENATE("&lt;tr&gt;&lt;td&gt;",Etno!A106,"&lt;/td&gt;&lt;td&gt;",Etno!B106,"&lt;/td&gt;&lt;/tr&gt;"),"")</f>
        <v/>
      </c>
    </row>
    <row r="114" spans="3:3" x14ac:dyDescent="0.25">
      <c r="C114" t="str">
        <f>IF(Etno!A107&lt;&gt;"",CONCATENATE("&lt;tr&gt;&lt;td&gt;",Etno!A107,"&lt;/td&gt;&lt;td&gt;",Etno!B107,"&lt;/td&gt;&lt;/tr&gt;"),"")</f>
        <v/>
      </c>
    </row>
    <row r="115" spans="3:3" x14ac:dyDescent="0.25">
      <c r="C115" t="str">
        <f>IF(Etno!A108&lt;&gt;"",CONCATENATE("&lt;tr&gt;&lt;td&gt;",Etno!A108,"&lt;/td&gt;&lt;td&gt;",Etno!B108,"&lt;/td&gt;&lt;/tr&gt;"),"")</f>
        <v/>
      </c>
    </row>
    <row r="116" spans="3:3" x14ac:dyDescent="0.25">
      <c r="C116" t="str">
        <f>IF(Etno!A109&lt;&gt;"",CONCATENATE("&lt;tr&gt;&lt;td&gt;",Etno!A109,"&lt;/td&gt;&lt;td&gt;",Etno!B109,"&lt;/td&gt;&lt;/tr&gt;"),"")</f>
        <v/>
      </c>
    </row>
    <row r="117" spans="3:3" x14ac:dyDescent="0.25">
      <c r="C117" t="str">
        <f>IF(Etno!A110&lt;&gt;"",CONCATENATE("&lt;tr&gt;&lt;td&gt;",Etno!A110,"&lt;/td&gt;&lt;td&gt;",Etno!B110,"&lt;/td&gt;&lt;/tr&gt;"),"")</f>
        <v/>
      </c>
    </row>
    <row r="118" spans="3:3" x14ac:dyDescent="0.25">
      <c r="C118" t="str">
        <f>IF(Etno!A111&lt;&gt;"",CONCATENATE("&lt;tr&gt;&lt;td&gt;",Etno!A111,"&lt;/td&gt;&lt;td&gt;",Etno!B111,"&lt;/td&gt;&lt;/tr&gt;"),"")</f>
        <v/>
      </c>
    </row>
    <row r="119" spans="3:3" x14ac:dyDescent="0.25">
      <c r="C119" t="str">
        <f>IF(Etno!A112&lt;&gt;"",CONCATENATE("&lt;tr&gt;&lt;td&gt;",Etno!A112,"&lt;/td&gt;&lt;td&gt;",Etno!B112,"&lt;/td&gt;&lt;/tr&gt;"),"")</f>
        <v/>
      </c>
    </row>
    <row r="120" spans="3:3" x14ac:dyDescent="0.25">
      <c r="C120" t="str">
        <f>IF(Etno!A113&lt;&gt;"",CONCATENATE("&lt;tr&gt;&lt;td&gt;",Etno!A113,"&lt;/td&gt;&lt;td&gt;",Etno!B113,"&lt;/td&gt;&lt;/tr&gt;"),"")</f>
        <v/>
      </c>
    </row>
    <row r="121" spans="3:3" x14ac:dyDescent="0.25">
      <c r="C121" t="str">
        <f>IF(Etno!A114&lt;&gt;"",CONCATENATE("&lt;tr&gt;&lt;td&gt;",Etno!A114,"&lt;/td&gt;&lt;td&gt;",Etno!B114,"&lt;/td&gt;&lt;/tr&gt;"),"")</f>
        <v/>
      </c>
    </row>
    <row r="122" spans="3:3" x14ac:dyDescent="0.25">
      <c r="C122" t="str">
        <f>IF(Etno!A115&lt;&gt;"",CONCATENATE("&lt;tr&gt;&lt;td&gt;",Etno!A115,"&lt;/td&gt;&lt;td&gt;",Etno!B115,"&lt;/td&gt;&lt;/tr&gt;"),"")</f>
        <v/>
      </c>
    </row>
    <row r="123" spans="3:3" x14ac:dyDescent="0.25">
      <c r="C123" t="str">
        <f>IF(Etno!A116&lt;&gt;"",CONCATENATE("&lt;tr&gt;&lt;td&gt;",Etno!A116,"&lt;/td&gt;&lt;td&gt;",Etno!B116,"&lt;/td&gt;&lt;/tr&gt;"),"")</f>
        <v/>
      </c>
    </row>
    <row r="124" spans="3:3" x14ac:dyDescent="0.25">
      <c r="C124" t="str">
        <f>IF(Etno!A117&lt;&gt;"",CONCATENATE("&lt;tr&gt;&lt;td&gt;",Etno!A117,"&lt;/td&gt;&lt;td&gt;",Etno!B117,"&lt;/td&gt;&lt;/tr&gt;"),"")</f>
        <v/>
      </c>
    </row>
    <row r="125" spans="3:3" x14ac:dyDescent="0.25">
      <c r="C125" t="str">
        <f>IF(Etno!A118&lt;&gt;"",CONCATENATE("&lt;tr&gt;&lt;td&gt;",Etno!A118,"&lt;/td&gt;&lt;td&gt;",Etno!B118,"&lt;/td&gt;&lt;/tr&gt;"),"")</f>
        <v/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A1:D105"/>
  <sheetViews>
    <sheetView workbookViewId="0">
      <selection activeCell="J23" sqref="J23"/>
    </sheetView>
  </sheetViews>
  <sheetFormatPr defaultRowHeight="15" x14ac:dyDescent="0.25"/>
  <sheetData>
    <row r="1" spans="1:4" x14ac:dyDescent="0.25">
      <c r="A1" t="s">
        <v>11011</v>
      </c>
    </row>
    <row r="2" spans="1:4" x14ac:dyDescent="0.25">
      <c r="B2" t="s">
        <v>11012</v>
      </c>
    </row>
    <row r="3" spans="1:4" x14ac:dyDescent="0.25">
      <c r="C3" t="s">
        <v>11013</v>
      </c>
    </row>
    <row r="4" spans="1:4" x14ac:dyDescent="0.25">
      <c r="D4" t="s">
        <v>11118</v>
      </c>
    </row>
    <row r="5" spans="1:4" x14ac:dyDescent="0.25">
      <c r="D5" t="s">
        <v>11119</v>
      </c>
    </row>
    <row r="6" spans="1:4" x14ac:dyDescent="0.25">
      <c r="C6" t="s">
        <v>11014</v>
      </c>
    </row>
    <row r="7" spans="1:4" x14ac:dyDescent="0.25">
      <c r="B7" t="s">
        <v>11015</v>
      </c>
    </row>
    <row r="8" spans="1:4" x14ac:dyDescent="0.25">
      <c r="B8" t="s">
        <v>11016</v>
      </c>
    </row>
    <row r="9" spans="1:4" x14ac:dyDescent="0.25">
      <c r="C9" t="str">
        <f>IF(Habitats!A2&lt;&gt;"",IF(Habitats!C2&lt;&gt;"",CONCATENATE("&lt;tr&gt;&lt;td&gt;&lt;a target=",CHAR(34),"_blank",CHAR(34)," href=",CHAR(34),Habitats!C2,CHAR(34),"&gt;",Habitats!A2,"&lt;/a&gt;&lt;/td&gt;&lt;td&gt;",Habitats!B2,"&lt;/td&gt;&lt;/tr&gt;"),CONCATENATE("&lt;tr&gt;&lt;td&gt;",Habitats!A2,"&lt;/td&gt;&lt;td&gt;",Habitats!B2,"&lt;/td&gt;&lt;/tr&gt;")),"")</f>
        <v>&lt;tr&gt;&lt;td&gt;&lt;a target="_blank" href="http://www.gencat.cat/mediamb/habitats/fitxespdf/24_16.pdf"&gt;24.16&lt;/a&gt;&lt;/td&gt;&lt;td&gt;Cursos d'aigua intermitents&lt;/td&gt;&lt;/tr&gt;</v>
      </c>
    </row>
    <row r="10" spans="1:4" x14ac:dyDescent="0.25">
      <c r="C10" t="str">
        <f>IF(Habitats!A3&lt;&gt;"",IF(Habitats!C3&lt;&gt;"",CONCATENATE("&lt;tr&gt;&lt;td&gt;&lt;a target=",CHAR(34),"_blank",CHAR(34)," href=",CHAR(34),Habitats!C3,CHAR(34),"&gt;",Habitats!A3,"&lt;/a&gt;&lt;/td&gt;&lt;td&gt;",Habitats!B3,"&lt;/td&gt;&lt;/tr&gt;"),CONCATENATE("&lt;tr&gt;&lt;td&gt;",Habitats!A3,"&lt;/td&gt;&lt;td&gt;",Habitats!B3,"&lt;/td&gt;&lt;/tr&gt;")),"")</f>
        <v>&lt;tr&gt;&lt;td&gt;&lt;a target="_blank" href="http://www.gencat.cat/mediamb/habitats/fitxespdf/32_141.pdf"&gt;32.141&lt;/a&gt;&lt;/td&gt;&lt;td&gt;Màquines o garrigues amb pinastres (Pinus pinaster) esparsos&lt;/td&gt;&lt;/tr&gt;</v>
      </c>
    </row>
    <row r="11" spans="1:4" x14ac:dyDescent="0.25">
      <c r="C11" t="str">
        <f>IF(Habitats!A4&lt;&gt;"",IF(Habitats!C4&lt;&gt;"",CONCATENATE("&lt;tr&gt;&lt;td&gt;&lt;a target=",CHAR(34),"_blank",CHAR(34)," href=",CHAR(34),Habitats!C4,CHAR(34),"&gt;",Habitats!A4,"&lt;/a&gt;&lt;/td&gt;&lt;td&gt;",Habitats!B4,"&lt;/td&gt;&lt;/tr&gt;"),CONCATENATE("&lt;tr&gt;&lt;td&gt;",Habitats!A4,"&lt;/td&gt;&lt;td&gt;",Habitats!B4,"&lt;/td&gt;&lt;/tr&gt;")),"")</f>
        <v>&lt;tr&gt;&lt;td&gt;&lt;a target="_blank" href="http://www.gencat.cat/mediamb/habitats/fitxespdf/32_142.pdf"&gt;32.142&lt;/a&gt;&lt;/td&gt;&lt;td&gt;Màquines o garrigues amb pins pineyers (Pinus pinea) esparsos&lt;/td&gt;&lt;/tr&gt;</v>
      </c>
    </row>
    <row r="12" spans="1:4" x14ac:dyDescent="0.25">
      <c r="C12" t="str">
        <f>IF(Habitats!A5&lt;&gt;"",IF(Habitats!C5&lt;&gt;"",CONCATENATE("&lt;tr&gt;&lt;td&gt;&lt;a target=",CHAR(34),"_blank",CHAR(34)," href=",CHAR(34),Habitats!C5,CHAR(34),"&gt;",Habitats!A5,"&lt;/a&gt;&lt;/td&gt;&lt;td&gt;",Habitats!B5,"&lt;/td&gt;&lt;/tr&gt;"),CONCATENATE("&lt;tr&gt;&lt;td&gt;",Habitats!A5,"&lt;/td&gt;&lt;td&gt;",Habitats!B5,"&lt;/td&gt;&lt;/tr&gt;")),"")</f>
        <v>&lt;tr&gt;&lt;td&gt;&lt;a target="_blank" href="http://www.gencat.cat/mediamb/habitats/fitxespdf/42_8217.pdf"&gt;42.8217&lt;/a&gt;&lt;/td&gt;&lt;td&gt;Pinedes de pinastre (Pinus pinaster), amb sotabosc de brolles o de bosquines acidòfiles, de la terra baixa catalana&lt;/td&gt;&lt;/tr&gt;</v>
      </c>
    </row>
    <row r="13" spans="1:4" x14ac:dyDescent="0.25">
      <c r="C13" t="str">
        <f>IF(Habitats!A6&lt;&gt;"",IF(Habitats!C6&lt;&gt;"",CONCATENATE("&lt;tr&gt;&lt;td&gt;&lt;a target=",CHAR(34),"_blank",CHAR(34)," href=",CHAR(34),Habitats!C6,CHAR(34),"&gt;",Habitats!A6,"&lt;/a&gt;&lt;/td&gt;&lt;td&gt;",Habitats!B6,"&lt;/td&gt;&lt;/tr&gt;"),CONCATENATE("&lt;tr&gt;&lt;td&gt;",Habitats!A6,"&lt;/td&gt;&lt;td&gt;",Habitats!B6,"&lt;/td&gt;&lt;/tr&gt;")),"")</f>
        <v>&lt;tr&gt;&lt;td&gt;&lt;a target="_blank" href="http://www.gencat.cat/mediamb/habitats/fitxespdf/42_8315.pdf"&gt;42.8315&lt;/a&gt;&lt;/td&gt;&lt;td&gt;Pinedes de pi pinyoner (Pinus pinea), sovint amb sotabosc de brolles o de bosquines acidòfiles, de la terra baixa catalana&lt;/td&gt;&lt;/tr&gt;</v>
      </c>
    </row>
    <row r="14" spans="1:4" x14ac:dyDescent="0.25">
      <c r="C14" t="str">
        <f>IF(Habitats!A7&lt;&gt;"",IF(Habitats!C7&lt;&gt;"",CONCATENATE("&lt;tr&gt;&lt;td&gt;&lt;a target=",CHAR(34),"_blank",CHAR(34)," href=",CHAR(34),Habitats!C7,CHAR(34),"&gt;",Habitats!A7,"&lt;/a&gt;&lt;/td&gt;&lt;td&gt;",Habitats!B7,"&lt;/td&gt;&lt;/tr&gt;"),CONCATENATE("&lt;tr&gt;&lt;td&gt;",Habitats!A7,"&lt;/td&gt;&lt;td&gt;",Habitats!B7,"&lt;/td&gt;&lt;/tr&gt;")),"")</f>
        <v>&lt;tr&gt;&lt;td&gt;&lt;a target="_blank" href="http://www.gencat.cat/mediamb/habitats/fitxespdf/44_3432-.pdf"&gt;44.3432+&lt;/a&gt;&lt;/td&gt;&lt;td&gt;Vernedes (de vegades pollancredes) amb ortiga morta (Lamium flexuosum), de la terra baixa plujosa i de l'estatge submontà&lt;/td&gt;&lt;/tr&gt;</v>
      </c>
    </row>
    <row r="15" spans="1:4" x14ac:dyDescent="0.25">
      <c r="C15" t="str">
        <f>IF(Habitats!A8&lt;&gt;"",IF(Habitats!C8&lt;&gt;"",CONCATENATE("&lt;tr&gt;&lt;td&gt;&lt;a target=",CHAR(34),"_blank",CHAR(34)," href=",CHAR(34),Habitats!C8,CHAR(34),"&gt;",Habitats!A8,"&lt;/a&gt;&lt;/td&gt;&lt;td&gt;",Habitats!B8,"&lt;/td&gt;&lt;/tr&gt;"),CONCATENATE("&lt;tr&gt;&lt;td&gt;",Habitats!A8,"&lt;/td&gt;&lt;td&gt;",Habitats!B8,"&lt;/td&gt;&lt;/tr&gt;")),"")</f>
        <v>&lt;tr&gt;&lt;td&gt;&lt;a target="_blank" href="http://www.gencat.cat/mediamb/habitats/fitxespdf/45_2161-.pdf"&gt;45.2161+&lt;/a&gt;&lt;/td&gt;&lt;td&gt;Suredes amb sotabosc clarament forestal&lt;/td&gt;&lt;/tr&gt;</v>
      </c>
    </row>
    <row r="16" spans="1:4" x14ac:dyDescent="0.25">
      <c r="C16" t="str">
        <f>IF(Habitats!A9&lt;&gt;"",IF(Habitats!C9&lt;&gt;"",CONCATENATE("&lt;tr&gt;&lt;td&gt;&lt;a target=",CHAR(34),"_blank",CHAR(34)," href=",CHAR(34),Habitats!C9,CHAR(34),"&gt;",Habitats!A9,"&lt;/a&gt;&lt;/td&gt;&lt;td&gt;",Habitats!B9,"&lt;/td&gt;&lt;/tr&gt;"),CONCATENATE("&lt;tr&gt;&lt;td&gt;",Habitats!A9,"&lt;/td&gt;&lt;td&gt;",Habitats!B9,"&lt;/td&gt;&lt;/tr&gt;")),"")</f>
        <v>&lt;tr&gt;&lt;td&gt;&lt;a target="_blank" href="http://www.gencat.cat/mediamb/habitats/fitxespdf/45_2163-.pdf"&gt;45.2163+&lt;/a&gt;&lt;/td&gt;&lt;td&gt;Boscos mixtos de surera (Quercus suber) i pins (Pinus spp.)&lt;/td&gt;&lt;/tr&gt;</v>
      </c>
    </row>
    <row r="17" spans="3:3" x14ac:dyDescent="0.25">
      <c r="C17" t="str">
        <f>IF(Habitats!A10&lt;&gt;"",IF(Habitats!C10&lt;&gt;"",CONCATENATE("&lt;tr&gt;&lt;td&gt;&lt;a target=",CHAR(34),"_blank",CHAR(34)," href=",CHAR(34),Habitats!C10,CHAR(34),"&gt;",Habitats!A10,"&lt;/a&gt;&lt;/td&gt;&lt;td&gt;",Habitats!B10,"&lt;/td&gt;&lt;/tr&gt;"),CONCATENATE("&lt;tr&gt;&lt;td&gt;",Habitats!A10,"&lt;/td&gt;&lt;td&gt;",Habitats!B10,"&lt;/td&gt;&lt;/tr&gt;")),"")</f>
        <v/>
      </c>
    </row>
    <row r="18" spans="3:3" x14ac:dyDescent="0.25">
      <c r="C18" t="str">
        <f>IF(Habitats!A11&lt;&gt;"",IF(Habitats!C11&lt;&gt;"",CONCATENATE("&lt;tr&gt;&lt;td&gt;&lt;a target=",CHAR(34),"_blank",CHAR(34)," href=",CHAR(34),Habitats!C11,CHAR(34),"&gt;",Habitats!A11,"&lt;/a&gt;&lt;/td&gt;&lt;td&gt;",Habitats!B11,"&lt;/td&gt;&lt;/tr&gt;"),CONCATENATE("&lt;tr&gt;&lt;td&gt;",Habitats!A11,"&lt;/td&gt;&lt;td&gt;",Habitats!B11,"&lt;/td&gt;&lt;/tr&gt;")),"")</f>
        <v/>
      </c>
    </row>
    <row r="19" spans="3:3" x14ac:dyDescent="0.25">
      <c r="C19" t="str">
        <f>IF(Habitats!A12&lt;&gt;"",IF(Habitats!C12&lt;&gt;"",CONCATENATE("&lt;tr&gt;&lt;td&gt;&lt;a target=",CHAR(34),"_blank",CHAR(34)," href=",CHAR(34),Habitats!C12,CHAR(34),"&gt;",Habitats!A12,"&lt;/a&gt;&lt;/td&gt;&lt;td&gt;",Habitats!B12,"&lt;/td&gt;&lt;/tr&gt;"),CONCATENATE("&lt;tr&gt;&lt;td&gt;",Habitats!A12,"&lt;/td&gt;&lt;td&gt;",Habitats!B12,"&lt;/td&gt;&lt;/tr&gt;")),"")</f>
        <v/>
      </c>
    </row>
    <row r="20" spans="3:3" x14ac:dyDescent="0.25">
      <c r="C20" t="str">
        <f>IF(Habitats!A13&lt;&gt;"",IF(Habitats!C13&lt;&gt;"",CONCATENATE("&lt;tr&gt;&lt;td&gt;&lt;a target=",CHAR(34),"_blank",CHAR(34)," href=",CHAR(34),Habitats!C13,CHAR(34),"&gt;",Habitats!A13,"&lt;/a&gt;&lt;/td&gt;&lt;td&gt;",Habitats!B13,"&lt;/td&gt;&lt;/tr&gt;"),CONCATENATE("&lt;tr&gt;&lt;td&gt;",Habitats!A13,"&lt;/td&gt;&lt;td&gt;",Habitats!B13,"&lt;/td&gt;&lt;/tr&gt;")),"")</f>
        <v/>
      </c>
    </row>
    <row r="21" spans="3:3" x14ac:dyDescent="0.25">
      <c r="C21" t="str">
        <f>IF(Habitats!A14&lt;&gt;"",IF(Habitats!C14&lt;&gt;"",CONCATENATE("&lt;tr&gt;&lt;td&gt;&lt;a target=",CHAR(34),"_blank",CHAR(34)," href=",CHAR(34),Habitats!C14,CHAR(34),"&gt;",Habitats!A14,"&lt;/a&gt;&lt;/td&gt;&lt;td&gt;",Habitats!B14,"&lt;/td&gt;&lt;/tr&gt;"),CONCATENATE("&lt;tr&gt;&lt;td&gt;",Habitats!A14,"&lt;/td&gt;&lt;td&gt;",Habitats!B14,"&lt;/td&gt;&lt;/tr&gt;")),"")</f>
        <v/>
      </c>
    </row>
    <row r="22" spans="3:3" x14ac:dyDescent="0.25">
      <c r="C22" t="str">
        <f>IF(Habitats!A15&lt;&gt;"",IF(Habitats!C15&lt;&gt;"",CONCATENATE("&lt;tr&gt;&lt;td&gt;&lt;a target=",CHAR(34),"_blank",CHAR(34)," href=",CHAR(34),Habitats!C15,CHAR(34),"&gt;",Habitats!A15,"&lt;/a&gt;&lt;/td&gt;&lt;td&gt;",Habitats!B15,"&lt;/td&gt;&lt;/tr&gt;"),CONCATENATE("&lt;tr&gt;&lt;td&gt;",Habitats!A15,"&lt;/td&gt;&lt;td&gt;",Habitats!B15,"&lt;/td&gt;&lt;/tr&gt;")),"")</f>
        <v/>
      </c>
    </row>
    <row r="23" spans="3:3" x14ac:dyDescent="0.25">
      <c r="C23" t="str">
        <f>IF(Habitats!A16&lt;&gt;"",IF(Habitats!C16&lt;&gt;"",CONCATENATE("&lt;tr&gt;&lt;td&gt;&lt;a target=",CHAR(34),"_blank",CHAR(34)," href=",CHAR(34),Habitats!C16,CHAR(34),"&gt;",Habitats!A16,"&lt;/a&gt;&lt;/td&gt;&lt;td&gt;",Habitats!B16,"&lt;/td&gt;&lt;/tr&gt;"),CONCATENATE("&lt;tr&gt;&lt;td&gt;",Habitats!A16,"&lt;/td&gt;&lt;td&gt;",Habitats!B16,"&lt;/td&gt;&lt;/tr&gt;")),"")</f>
        <v/>
      </c>
    </row>
    <row r="24" spans="3:3" x14ac:dyDescent="0.25">
      <c r="C24" t="str">
        <f>IF(Habitats!A17&lt;&gt;"",IF(Habitats!C17&lt;&gt;"",CONCATENATE("&lt;tr&gt;&lt;td&gt;&lt;a target=",CHAR(34),"_blank",CHAR(34)," href=",CHAR(34),Habitats!C17,CHAR(34),"&gt;",Habitats!A17,"&lt;/a&gt;&lt;/td&gt;&lt;td&gt;",Habitats!B17,"&lt;/td&gt;&lt;/tr&gt;"),CONCATENATE("&lt;tr&gt;&lt;td&gt;",Habitats!A17,"&lt;/td&gt;&lt;td&gt;",Habitats!B17,"&lt;/td&gt;&lt;/tr&gt;")),"")</f>
        <v/>
      </c>
    </row>
    <row r="25" spans="3:3" x14ac:dyDescent="0.25">
      <c r="C25" t="str">
        <f>IF(Habitats!A18&lt;&gt;"",IF(Habitats!C18&lt;&gt;"",CONCATENATE("&lt;tr&gt;&lt;td&gt;&lt;a target=",CHAR(34),"_blank",CHAR(34)," href=",CHAR(34),Habitats!C18,CHAR(34),"&gt;",Habitats!A18,"&lt;/a&gt;&lt;/td&gt;&lt;td&gt;",Habitats!B18,"&lt;/td&gt;&lt;/tr&gt;"),CONCATENATE("&lt;tr&gt;&lt;td&gt;",Habitats!A18,"&lt;/td&gt;&lt;td&gt;",Habitats!B18,"&lt;/td&gt;&lt;/tr&gt;")),"")</f>
        <v/>
      </c>
    </row>
    <row r="26" spans="3:3" x14ac:dyDescent="0.25">
      <c r="C26" t="str">
        <f>IF(Habitats!A19&lt;&gt;"",IF(Habitats!C19&lt;&gt;"",CONCATENATE("&lt;tr&gt;&lt;td&gt;&lt;a target=",CHAR(34),"_blank",CHAR(34)," href=",CHAR(34),Habitats!C19,CHAR(34),"&gt;",Habitats!A19,"&lt;/a&gt;&lt;/td&gt;&lt;td&gt;",Habitats!B19,"&lt;/td&gt;&lt;/tr&gt;"),CONCATENATE("&lt;tr&gt;&lt;td&gt;",Habitats!A19,"&lt;/td&gt;&lt;td&gt;",Habitats!B19,"&lt;/td&gt;&lt;/tr&gt;")),"")</f>
        <v/>
      </c>
    </row>
    <row r="27" spans="3:3" x14ac:dyDescent="0.25">
      <c r="C27" t="str">
        <f>IF(Habitats!A20&lt;&gt;"",IF(Habitats!C20&lt;&gt;"",CONCATENATE("&lt;tr&gt;&lt;td&gt;&lt;a target=",CHAR(34),"_blank",CHAR(34)," href=",CHAR(34),Habitats!C20,CHAR(34),"&gt;",Habitats!A20,"&lt;/a&gt;&lt;/td&gt;&lt;td&gt;",Habitats!B20,"&lt;/td&gt;&lt;/tr&gt;"),CONCATENATE("&lt;tr&gt;&lt;td&gt;",Habitats!A20,"&lt;/td&gt;&lt;td&gt;",Habitats!B20,"&lt;/td&gt;&lt;/tr&gt;")),"")</f>
        <v/>
      </c>
    </row>
    <row r="28" spans="3:3" x14ac:dyDescent="0.25">
      <c r="C28" t="str">
        <f>IF(Habitats!A21&lt;&gt;"",IF(Habitats!C21&lt;&gt;"",CONCATENATE("&lt;tr&gt;&lt;td&gt;&lt;a target=",CHAR(34),"_blank",CHAR(34)," href=",CHAR(34),Habitats!C21,CHAR(34),"&gt;",Habitats!A21,"&lt;/a&gt;&lt;/td&gt;&lt;td&gt;",Habitats!B21,"&lt;/td&gt;&lt;/tr&gt;"),CONCATENATE("&lt;tr&gt;&lt;td&gt;",Habitats!A21,"&lt;/td&gt;&lt;td&gt;",Habitats!B21,"&lt;/td&gt;&lt;/tr&gt;")),"")</f>
        <v/>
      </c>
    </row>
    <row r="29" spans="3:3" x14ac:dyDescent="0.25">
      <c r="C29" t="str">
        <f>IF(Habitats!A22&lt;&gt;"",IF(Habitats!C22&lt;&gt;"",CONCATENATE("&lt;tr&gt;&lt;td&gt;&lt;a target=",CHAR(34),"_blank",CHAR(34)," href=",CHAR(34),Habitats!C22,CHAR(34),"&gt;",Habitats!A22,"&lt;/a&gt;&lt;/td&gt;&lt;td&gt;",Habitats!B22,"&lt;/td&gt;&lt;/tr&gt;"),CONCATENATE("&lt;tr&gt;&lt;td&gt;",Habitats!A22,"&lt;/td&gt;&lt;td&gt;",Habitats!B22,"&lt;/td&gt;&lt;/tr&gt;")),"")</f>
        <v/>
      </c>
    </row>
    <row r="30" spans="3:3" x14ac:dyDescent="0.25">
      <c r="C30" t="str">
        <f>IF(Habitats!A23&lt;&gt;"",IF(Habitats!C23&lt;&gt;"",CONCATENATE("&lt;tr&gt;&lt;td&gt;&lt;a target=",CHAR(34),"_blank",CHAR(34)," href=",CHAR(34),Habitats!C23,CHAR(34),"&gt;",Habitats!A23,"&lt;/a&gt;&lt;/td&gt;&lt;td&gt;",Habitats!B23,"&lt;/td&gt;&lt;/tr&gt;"),CONCATENATE("&lt;tr&gt;&lt;td&gt;",Habitats!A23,"&lt;/td&gt;&lt;td&gt;",Habitats!B23,"&lt;/td&gt;&lt;/tr&gt;")),"")</f>
        <v/>
      </c>
    </row>
    <row r="31" spans="3:3" x14ac:dyDescent="0.25">
      <c r="C31" t="str">
        <f>IF(Habitats!A24&lt;&gt;"",IF(Habitats!C24&lt;&gt;"",CONCATENATE("&lt;tr&gt;&lt;td&gt;&lt;a target=",CHAR(34),"_blank",CHAR(34)," href=",CHAR(34),Habitats!C24,CHAR(34),"&gt;",Habitats!A24,"&lt;/a&gt;&lt;/td&gt;&lt;td&gt;",Habitats!B24,"&lt;/td&gt;&lt;/tr&gt;"),CONCATENATE("&lt;tr&gt;&lt;td&gt;",Habitats!A24,"&lt;/td&gt;&lt;td&gt;",Habitats!B24,"&lt;/td&gt;&lt;/tr&gt;")),"")</f>
        <v/>
      </c>
    </row>
    <row r="32" spans="3:3" x14ac:dyDescent="0.25">
      <c r="C32" t="str">
        <f>IF(Habitats!A25&lt;&gt;"",IF(Habitats!C25&lt;&gt;"",CONCATENATE("&lt;tr&gt;&lt;td&gt;&lt;a target=",CHAR(34),"_blank",CHAR(34)," href=",CHAR(34),Habitats!C25,CHAR(34),"&gt;",Habitats!A25,"&lt;/a&gt;&lt;/td&gt;&lt;td&gt;",Habitats!B25,"&lt;/td&gt;&lt;/tr&gt;"),CONCATENATE("&lt;tr&gt;&lt;td&gt;",Habitats!A25,"&lt;/td&gt;&lt;td&gt;",Habitats!B25,"&lt;/td&gt;&lt;/tr&gt;")),"")</f>
        <v/>
      </c>
    </row>
    <row r="33" spans="3:3" x14ac:dyDescent="0.25">
      <c r="C33" t="str">
        <f>IF(Habitats!A26&lt;&gt;"",IF(Habitats!C26&lt;&gt;"",CONCATENATE("&lt;tr&gt;&lt;td&gt;&lt;a target=",CHAR(34),"_blank",CHAR(34)," href=",CHAR(34),Habitats!C26,CHAR(34),"&gt;",Habitats!A26,"&lt;/a&gt;&lt;/td&gt;&lt;td&gt;",Habitats!B26,"&lt;/td&gt;&lt;/tr&gt;"),CONCATENATE("&lt;tr&gt;&lt;td&gt;",Habitats!A26,"&lt;/td&gt;&lt;td&gt;",Habitats!B26,"&lt;/td&gt;&lt;/tr&gt;")),"")</f>
        <v/>
      </c>
    </row>
    <row r="34" spans="3:3" x14ac:dyDescent="0.25">
      <c r="C34" t="str">
        <f>IF(Habitats!A27&lt;&gt;"",IF(Habitats!C27&lt;&gt;"",CONCATENATE("&lt;tr&gt;&lt;td&gt;&lt;a target=",CHAR(34),"_blank",CHAR(34)," href=",CHAR(34),Habitats!C27,CHAR(34),"&gt;",Habitats!A27,"&lt;/a&gt;&lt;/td&gt;&lt;td&gt;",Habitats!B27,"&lt;/td&gt;&lt;/tr&gt;"),CONCATENATE("&lt;tr&gt;&lt;td&gt;",Habitats!A27,"&lt;/td&gt;&lt;td&gt;",Habitats!B27,"&lt;/td&gt;&lt;/tr&gt;")),"")</f>
        <v/>
      </c>
    </row>
    <row r="35" spans="3:3" x14ac:dyDescent="0.25">
      <c r="C35" t="str">
        <f>IF(Habitats!A28&lt;&gt;"",IF(Habitats!C28&lt;&gt;"",CONCATENATE("&lt;tr&gt;&lt;td&gt;&lt;a target=",CHAR(34),"_blank",CHAR(34)," href=",CHAR(34),Habitats!C28,CHAR(34),"&gt;",Habitats!A28,"&lt;/a&gt;&lt;/td&gt;&lt;td&gt;",Habitats!B28,"&lt;/td&gt;&lt;/tr&gt;"),CONCATENATE("&lt;tr&gt;&lt;td&gt;",Habitats!A28,"&lt;/td&gt;&lt;td&gt;",Habitats!B28,"&lt;/td&gt;&lt;/tr&gt;")),"")</f>
        <v/>
      </c>
    </row>
    <row r="36" spans="3:3" x14ac:dyDescent="0.25">
      <c r="C36" t="str">
        <f>IF(Habitats!A29&lt;&gt;"",IF(Habitats!C29&lt;&gt;"",CONCATENATE("&lt;tr&gt;&lt;td&gt;&lt;a target=",CHAR(34),"_blank",CHAR(34)," href=",CHAR(34),Habitats!C29,CHAR(34),"&gt;",Habitats!A29,"&lt;/a&gt;&lt;/td&gt;&lt;td&gt;",Habitats!B29,"&lt;/td&gt;&lt;/tr&gt;"),CONCATENATE("&lt;tr&gt;&lt;td&gt;",Habitats!A29,"&lt;/td&gt;&lt;td&gt;",Habitats!B29,"&lt;/td&gt;&lt;/tr&gt;")),"")</f>
        <v/>
      </c>
    </row>
    <row r="37" spans="3:3" x14ac:dyDescent="0.25">
      <c r="C37" t="str">
        <f>IF(Habitats!A30&lt;&gt;"",IF(Habitats!C30&lt;&gt;"",CONCATENATE("&lt;tr&gt;&lt;td&gt;&lt;a target=",CHAR(34),"_blank",CHAR(34)," href=",CHAR(34),Habitats!C30,CHAR(34),"&gt;",Habitats!A30,"&lt;/a&gt;&lt;/td&gt;&lt;td&gt;",Habitats!B30,"&lt;/td&gt;&lt;/tr&gt;"),CONCATENATE("&lt;tr&gt;&lt;td&gt;",Habitats!A30,"&lt;/td&gt;&lt;td&gt;",Habitats!B30,"&lt;/td&gt;&lt;/tr&gt;")),"")</f>
        <v/>
      </c>
    </row>
    <row r="38" spans="3:3" x14ac:dyDescent="0.25">
      <c r="C38" t="str">
        <f>IF(Habitats!A31&lt;&gt;"",IF(Habitats!C31&lt;&gt;"",CONCATENATE("&lt;tr&gt;&lt;td&gt;&lt;a target=",CHAR(34),"_blank",CHAR(34)," href=",CHAR(34),Habitats!C31,CHAR(34),"&gt;",Habitats!A31,"&lt;/a&gt;&lt;/td&gt;&lt;td&gt;",Habitats!B31,"&lt;/td&gt;&lt;/tr&gt;"),CONCATENATE("&lt;tr&gt;&lt;td&gt;",Habitats!A31,"&lt;/td&gt;&lt;td&gt;",Habitats!B31,"&lt;/td&gt;&lt;/tr&gt;")),"")</f>
        <v/>
      </c>
    </row>
    <row r="39" spans="3:3" x14ac:dyDescent="0.25">
      <c r="C39" t="str">
        <f>IF(Habitats!A32&lt;&gt;"",IF(Habitats!C32&lt;&gt;"",CONCATENATE("&lt;tr&gt;&lt;td&gt;&lt;a target=",CHAR(34),"_blank",CHAR(34)," href=",CHAR(34),Habitats!C32,CHAR(34),"&gt;",Habitats!A32,"&lt;/a&gt;&lt;/td&gt;&lt;td&gt;",Habitats!B32,"&lt;/td&gt;&lt;/tr&gt;"),CONCATENATE("&lt;tr&gt;&lt;td&gt;",Habitats!A32,"&lt;/td&gt;&lt;td&gt;",Habitats!B32,"&lt;/td&gt;&lt;/tr&gt;")),"")</f>
        <v/>
      </c>
    </row>
    <row r="40" spans="3:3" x14ac:dyDescent="0.25">
      <c r="C40" t="str">
        <f>IF(Habitats!A33&lt;&gt;"",IF(Habitats!C33&lt;&gt;"",CONCATENATE("&lt;tr&gt;&lt;td&gt;&lt;a target=",CHAR(34),"_blank",CHAR(34)," href=",CHAR(34),Habitats!C33,CHAR(34),"&gt;",Habitats!A33,"&lt;/a&gt;&lt;/td&gt;&lt;td&gt;",Habitats!B33,"&lt;/td&gt;&lt;/tr&gt;"),CONCATENATE("&lt;tr&gt;&lt;td&gt;",Habitats!A33,"&lt;/td&gt;&lt;td&gt;",Habitats!B33,"&lt;/td&gt;&lt;/tr&gt;")),"")</f>
        <v/>
      </c>
    </row>
    <row r="41" spans="3:3" x14ac:dyDescent="0.25">
      <c r="C41" t="str">
        <f>IF(Habitats!A34&lt;&gt;"",IF(Habitats!C34&lt;&gt;"",CONCATENATE("&lt;tr&gt;&lt;td&gt;&lt;a target=",CHAR(34),"_blank",CHAR(34)," href=",CHAR(34),Habitats!C34,CHAR(34),"&gt;",Habitats!A34,"&lt;/a&gt;&lt;/td&gt;&lt;td&gt;",Habitats!B34,"&lt;/td&gt;&lt;/tr&gt;"),CONCATENATE("&lt;tr&gt;&lt;td&gt;",Habitats!A34,"&lt;/td&gt;&lt;td&gt;",Habitats!B34,"&lt;/td&gt;&lt;/tr&gt;")),"")</f>
        <v/>
      </c>
    </row>
    <row r="42" spans="3:3" x14ac:dyDescent="0.25">
      <c r="C42" t="str">
        <f>IF(Habitats!A35&lt;&gt;"",IF(Habitats!C35&lt;&gt;"",CONCATENATE("&lt;tr&gt;&lt;td&gt;&lt;a target=",CHAR(34),"_blank",CHAR(34)," href=",CHAR(34),Habitats!C35,CHAR(34),"&gt;",Habitats!A35,"&lt;/a&gt;&lt;/td&gt;&lt;td&gt;",Habitats!B35,"&lt;/td&gt;&lt;/tr&gt;"),CONCATENATE("&lt;tr&gt;&lt;td&gt;",Habitats!A35,"&lt;/td&gt;&lt;td&gt;",Habitats!B35,"&lt;/td&gt;&lt;/tr&gt;")),"")</f>
        <v/>
      </c>
    </row>
    <row r="43" spans="3:3" x14ac:dyDescent="0.25">
      <c r="C43" t="str">
        <f>IF(Habitats!A36&lt;&gt;"",IF(Habitats!C36&lt;&gt;"",CONCATENATE("&lt;tr&gt;&lt;td&gt;&lt;a target=",CHAR(34),"_blank",CHAR(34)," href=",CHAR(34),Habitats!C36,CHAR(34),"&gt;",Habitats!A36,"&lt;/a&gt;&lt;/td&gt;&lt;td&gt;",Habitats!B36,"&lt;/td&gt;&lt;/tr&gt;"),CONCATENATE("&lt;tr&gt;&lt;td&gt;",Habitats!A36,"&lt;/td&gt;&lt;td&gt;",Habitats!B36,"&lt;/td&gt;&lt;/tr&gt;")),"")</f>
        <v/>
      </c>
    </row>
    <row r="44" spans="3:3" x14ac:dyDescent="0.25">
      <c r="C44" t="str">
        <f>IF(Habitats!A37&lt;&gt;"",IF(Habitats!C37&lt;&gt;"",CONCATENATE("&lt;tr&gt;&lt;td&gt;&lt;a target=",CHAR(34),"_blank",CHAR(34)," href=",CHAR(34),Habitats!C37,CHAR(34),"&gt;",Habitats!A37,"&lt;/a&gt;&lt;/td&gt;&lt;td&gt;",Habitats!B37,"&lt;/td&gt;&lt;/tr&gt;"),CONCATENATE("&lt;tr&gt;&lt;td&gt;",Habitats!A37,"&lt;/td&gt;&lt;td&gt;",Habitats!B37,"&lt;/td&gt;&lt;/tr&gt;")),"")</f>
        <v/>
      </c>
    </row>
    <row r="45" spans="3:3" x14ac:dyDescent="0.25">
      <c r="C45" t="str">
        <f>IF(Habitats!A38&lt;&gt;"",IF(Habitats!C38&lt;&gt;"",CONCATENATE("&lt;tr&gt;&lt;td&gt;&lt;a target=",CHAR(34),"_blank",CHAR(34)," href=",CHAR(34),Habitats!C38,CHAR(34),"&gt;",Habitats!A38,"&lt;/a&gt;&lt;/td&gt;&lt;td&gt;",Habitats!B38,"&lt;/td&gt;&lt;/tr&gt;"),CONCATENATE("&lt;tr&gt;&lt;td&gt;",Habitats!A38,"&lt;/td&gt;&lt;td&gt;",Habitats!B38,"&lt;/td&gt;&lt;/tr&gt;")),"")</f>
        <v/>
      </c>
    </row>
    <row r="46" spans="3:3" x14ac:dyDescent="0.25">
      <c r="C46" t="str">
        <f>IF(Habitats!A39&lt;&gt;"",IF(Habitats!C39&lt;&gt;"",CONCATENATE("&lt;tr&gt;&lt;td&gt;&lt;a target=",CHAR(34),"_blank",CHAR(34)," href=",CHAR(34),Habitats!C39,CHAR(34),"&gt;",Habitats!A39,"&lt;/a&gt;&lt;/td&gt;&lt;td&gt;",Habitats!B39,"&lt;/td&gt;&lt;/tr&gt;"),CONCATENATE("&lt;tr&gt;&lt;td&gt;",Habitats!A39,"&lt;/td&gt;&lt;td&gt;",Habitats!B39,"&lt;/td&gt;&lt;/tr&gt;")),"")</f>
        <v/>
      </c>
    </row>
    <row r="47" spans="3:3" x14ac:dyDescent="0.25">
      <c r="C47" t="str">
        <f>IF(Habitats!A40&lt;&gt;"",IF(Habitats!C40&lt;&gt;"",CONCATENATE("&lt;tr&gt;&lt;td&gt;&lt;a target=",CHAR(34),"_blank",CHAR(34)," href=",CHAR(34),Habitats!C40,CHAR(34),"&gt;",Habitats!A40,"&lt;/a&gt;&lt;/td&gt;&lt;td&gt;",Habitats!B40,"&lt;/td&gt;&lt;/tr&gt;"),CONCATENATE("&lt;tr&gt;&lt;td&gt;",Habitats!A40,"&lt;/td&gt;&lt;td&gt;",Habitats!B40,"&lt;/td&gt;&lt;/tr&gt;")),"")</f>
        <v/>
      </c>
    </row>
    <row r="48" spans="3:3" x14ac:dyDescent="0.25">
      <c r="C48" t="str">
        <f>IF(Habitats!A41&lt;&gt;"",IF(Habitats!C41&lt;&gt;"",CONCATENATE("&lt;tr&gt;&lt;td&gt;&lt;a target=",CHAR(34),"_blank",CHAR(34)," href=",CHAR(34),Habitats!C41,CHAR(34),"&gt;",Habitats!A41,"&lt;/a&gt;&lt;/td&gt;&lt;td&gt;",Habitats!B41,"&lt;/td&gt;&lt;/tr&gt;"),CONCATENATE("&lt;tr&gt;&lt;td&gt;",Habitats!A41,"&lt;/td&gt;&lt;td&gt;",Habitats!B41,"&lt;/td&gt;&lt;/tr&gt;")),"")</f>
        <v/>
      </c>
    </row>
    <row r="49" spans="3:3" x14ac:dyDescent="0.25">
      <c r="C49" t="str">
        <f>IF(Habitats!A42&lt;&gt;"",IF(Habitats!C42&lt;&gt;"",CONCATENATE("&lt;tr&gt;&lt;td&gt;&lt;a target=",CHAR(34),"_blank",CHAR(34)," href=",CHAR(34),Habitats!C42,CHAR(34),"&gt;",Habitats!A42,"&lt;/a&gt;&lt;/td&gt;&lt;td&gt;",Habitats!B42,"&lt;/td&gt;&lt;/tr&gt;"),CONCATENATE("&lt;tr&gt;&lt;td&gt;",Habitats!A42,"&lt;/td&gt;&lt;td&gt;",Habitats!B42,"&lt;/td&gt;&lt;/tr&gt;")),"")</f>
        <v/>
      </c>
    </row>
    <row r="50" spans="3:3" x14ac:dyDescent="0.25">
      <c r="C50" t="str">
        <f>IF(Habitats!A43&lt;&gt;"",IF(Habitats!C43&lt;&gt;"",CONCATENATE("&lt;tr&gt;&lt;td&gt;&lt;a target=",CHAR(34),"_blank",CHAR(34)," href=",CHAR(34),Habitats!C43,CHAR(34),"&gt;",Habitats!A43,"&lt;/a&gt;&lt;/td&gt;&lt;td&gt;",Habitats!B43,"&lt;/td&gt;&lt;/tr&gt;"),CONCATENATE("&lt;tr&gt;&lt;td&gt;",Habitats!A43,"&lt;/td&gt;&lt;td&gt;",Habitats!B43,"&lt;/td&gt;&lt;/tr&gt;")),"")</f>
        <v/>
      </c>
    </row>
    <row r="51" spans="3:3" x14ac:dyDescent="0.25">
      <c r="C51" t="str">
        <f>IF(Habitats!A44&lt;&gt;"",IF(Habitats!C44&lt;&gt;"",CONCATENATE("&lt;tr&gt;&lt;td&gt;&lt;a target=",CHAR(34),"_blank",CHAR(34)," href=",CHAR(34),Habitats!C44,CHAR(34),"&gt;",Habitats!A44,"&lt;/a&gt;&lt;/td&gt;&lt;td&gt;",Habitats!B44,"&lt;/td&gt;&lt;/tr&gt;"),CONCATENATE("&lt;tr&gt;&lt;td&gt;",Habitats!A44,"&lt;/td&gt;&lt;td&gt;",Habitats!B44,"&lt;/td&gt;&lt;/tr&gt;")),"")</f>
        <v/>
      </c>
    </row>
    <row r="52" spans="3:3" x14ac:dyDescent="0.25">
      <c r="C52" t="str">
        <f>IF(Habitats!A45&lt;&gt;"",IF(Habitats!C45&lt;&gt;"",CONCATENATE("&lt;tr&gt;&lt;td&gt;&lt;a target=",CHAR(34),"_blank",CHAR(34)," href=",CHAR(34),Habitats!C45,CHAR(34),"&gt;",Habitats!A45,"&lt;/a&gt;&lt;/td&gt;&lt;td&gt;",Habitats!B45,"&lt;/td&gt;&lt;/tr&gt;"),CONCATENATE("&lt;tr&gt;&lt;td&gt;",Habitats!A45,"&lt;/td&gt;&lt;td&gt;",Habitats!B45,"&lt;/td&gt;&lt;/tr&gt;")),"")</f>
        <v/>
      </c>
    </row>
    <row r="53" spans="3:3" x14ac:dyDescent="0.25">
      <c r="C53" t="str">
        <f>IF(Habitats!A46&lt;&gt;"",IF(Habitats!C46&lt;&gt;"",CONCATENATE("&lt;tr&gt;&lt;td&gt;&lt;a target=",CHAR(34),"_blank",CHAR(34)," href=",CHAR(34),Habitats!C46,CHAR(34),"&gt;",Habitats!A46,"&lt;/a&gt;&lt;/td&gt;&lt;td&gt;",Habitats!B46,"&lt;/td&gt;&lt;/tr&gt;"),CONCATENATE("&lt;tr&gt;&lt;td&gt;",Habitats!A46,"&lt;/td&gt;&lt;td&gt;",Habitats!B46,"&lt;/td&gt;&lt;/tr&gt;")),"")</f>
        <v/>
      </c>
    </row>
    <row r="54" spans="3:3" x14ac:dyDescent="0.25">
      <c r="C54" t="str">
        <f>IF(Habitats!A47&lt;&gt;"",IF(Habitats!C47&lt;&gt;"",CONCATENATE("&lt;tr&gt;&lt;td&gt;&lt;a target=",CHAR(34),"_blank",CHAR(34)," href=",CHAR(34),Habitats!C47,CHAR(34),"&gt;",Habitats!A47,"&lt;/a&gt;&lt;/td&gt;&lt;td&gt;",Habitats!B47,"&lt;/td&gt;&lt;/tr&gt;"),CONCATENATE("&lt;tr&gt;&lt;td&gt;",Habitats!A47,"&lt;/td&gt;&lt;td&gt;",Habitats!B47,"&lt;/td&gt;&lt;/tr&gt;")),"")</f>
        <v/>
      </c>
    </row>
    <row r="55" spans="3:3" x14ac:dyDescent="0.25">
      <c r="C55" t="str">
        <f>IF(Habitats!A48&lt;&gt;"",IF(Habitats!C48&lt;&gt;"",CONCATENATE("&lt;tr&gt;&lt;td&gt;&lt;a target=",CHAR(34),"_blank",CHAR(34)," href=",CHAR(34),Habitats!C48,CHAR(34),"&gt;",Habitats!A48,"&lt;/a&gt;&lt;/td&gt;&lt;td&gt;",Habitats!B48,"&lt;/td&gt;&lt;/tr&gt;"),CONCATENATE("&lt;tr&gt;&lt;td&gt;",Habitats!A48,"&lt;/td&gt;&lt;td&gt;",Habitats!B48,"&lt;/td&gt;&lt;/tr&gt;")),"")</f>
        <v/>
      </c>
    </row>
    <row r="56" spans="3:3" x14ac:dyDescent="0.25">
      <c r="C56" t="str">
        <f>IF(Habitats!A49&lt;&gt;"",IF(Habitats!C49&lt;&gt;"",CONCATENATE("&lt;tr&gt;&lt;td&gt;&lt;a target=",CHAR(34),"_blank",CHAR(34)," href=",CHAR(34),Habitats!C49,CHAR(34),"&gt;",Habitats!A49,"&lt;/a&gt;&lt;/td&gt;&lt;td&gt;",Habitats!B49,"&lt;/td&gt;&lt;/tr&gt;"),CONCATENATE("&lt;tr&gt;&lt;td&gt;",Habitats!A49,"&lt;/td&gt;&lt;td&gt;",Habitats!B49,"&lt;/td&gt;&lt;/tr&gt;")),"")</f>
        <v/>
      </c>
    </row>
    <row r="57" spans="3:3" x14ac:dyDescent="0.25">
      <c r="C57" t="str">
        <f>IF(Habitats!A50&lt;&gt;"",IF(Habitats!C50&lt;&gt;"",CONCATENATE("&lt;tr&gt;&lt;td&gt;&lt;a target=",CHAR(34),"_blank",CHAR(34)," href=",CHAR(34),Habitats!C50,CHAR(34),"&gt;",Habitats!A50,"&lt;/a&gt;&lt;/td&gt;&lt;td&gt;",Habitats!B50,"&lt;/td&gt;&lt;/tr&gt;"),CONCATENATE("&lt;tr&gt;&lt;td&gt;",Habitats!A50,"&lt;/td&gt;&lt;td&gt;",Habitats!B50,"&lt;/td&gt;&lt;/tr&gt;")),"")</f>
        <v/>
      </c>
    </row>
    <row r="58" spans="3:3" x14ac:dyDescent="0.25">
      <c r="C58" t="str">
        <f>IF(Habitats!A51&lt;&gt;"",IF(Habitats!C51&lt;&gt;"",CONCATENATE("&lt;tr&gt;&lt;td&gt;&lt;a target=",CHAR(34),"_blank",CHAR(34)," href=",CHAR(34),Habitats!C51,CHAR(34),"&gt;",Habitats!A51,"&lt;/a&gt;&lt;/td&gt;&lt;td&gt;",Habitats!B51,"&lt;/td&gt;&lt;/tr&gt;"),CONCATENATE("&lt;tr&gt;&lt;td&gt;",Habitats!A51,"&lt;/td&gt;&lt;td&gt;",Habitats!B51,"&lt;/td&gt;&lt;/tr&gt;")),"")</f>
        <v/>
      </c>
    </row>
    <row r="59" spans="3:3" x14ac:dyDescent="0.25">
      <c r="C59" t="str">
        <f>IF(Habitats!A52&lt;&gt;"",IF(Habitats!C52&lt;&gt;"",CONCATENATE("&lt;tr&gt;&lt;td&gt;&lt;a target=",CHAR(34),"_blank",CHAR(34)," href=",CHAR(34),Habitats!C52,CHAR(34),"&gt;",Habitats!A52,"&lt;/a&gt;&lt;/td&gt;&lt;td&gt;",Habitats!B52,"&lt;/td&gt;&lt;/tr&gt;"),CONCATENATE("&lt;tr&gt;&lt;td&gt;",Habitats!A52,"&lt;/td&gt;&lt;td&gt;",Habitats!B52,"&lt;/td&gt;&lt;/tr&gt;")),"")</f>
        <v/>
      </c>
    </row>
    <row r="60" spans="3:3" x14ac:dyDescent="0.25">
      <c r="C60" t="str">
        <f>IF(Habitats!A53&lt;&gt;"",IF(Habitats!C53&lt;&gt;"",CONCATENATE("&lt;tr&gt;&lt;td&gt;&lt;a target=",CHAR(34),"_blank",CHAR(34)," href=",CHAR(34),Habitats!C53,CHAR(34),"&gt;",Habitats!A53,"&lt;/a&gt;&lt;/td&gt;&lt;td&gt;",Habitats!B53,"&lt;/td&gt;&lt;/tr&gt;"),CONCATENATE("&lt;tr&gt;&lt;td&gt;",Habitats!A53,"&lt;/td&gt;&lt;td&gt;",Habitats!B53,"&lt;/td&gt;&lt;/tr&gt;")),"")</f>
        <v/>
      </c>
    </row>
    <row r="61" spans="3:3" x14ac:dyDescent="0.25">
      <c r="C61" t="str">
        <f>IF(Habitats!A54&lt;&gt;"",IF(Habitats!C54&lt;&gt;"",CONCATENATE("&lt;tr&gt;&lt;td&gt;&lt;a target=",CHAR(34),"_blank",CHAR(34)," href=",CHAR(34),Habitats!C54,CHAR(34),"&gt;",Habitats!A54,"&lt;/a&gt;&lt;/td&gt;&lt;td&gt;",Habitats!B54,"&lt;/td&gt;&lt;/tr&gt;"),CONCATENATE("&lt;tr&gt;&lt;td&gt;",Habitats!A54,"&lt;/td&gt;&lt;td&gt;",Habitats!B54,"&lt;/td&gt;&lt;/tr&gt;")),"")</f>
        <v/>
      </c>
    </row>
    <row r="62" spans="3:3" x14ac:dyDescent="0.25">
      <c r="C62" t="str">
        <f>IF(Habitats!A55&lt;&gt;"",IF(Habitats!C55&lt;&gt;"",CONCATENATE("&lt;tr&gt;&lt;td&gt;&lt;a target=",CHAR(34),"_blank",CHAR(34)," href=",CHAR(34),Habitats!C55,CHAR(34),"&gt;",Habitats!A55,"&lt;/a&gt;&lt;/td&gt;&lt;td&gt;",Habitats!B55,"&lt;/td&gt;&lt;/tr&gt;"),CONCATENATE("&lt;tr&gt;&lt;td&gt;",Habitats!A55,"&lt;/td&gt;&lt;td&gt;",Habitats!B55,"&lt;/td&gt;&lt;/tr&gt;")),"")</f>
        <v/>
      </c>
    </row>
    <row r="63" spans="3:3" x14ac:dyDescent="0.25">
      <c r="C63" t="str">
        <f>IF(Habitats!A56&lt;&gt;"",IF(Habitats!C56&lt;&gt;"",CONCATENATE("&lt;tr&gt;&lt;td&gt;&lt;a target=",CHAR(34),"_blank",CHAR(34)," href=",CHAR(34),Habitats!C56,CHAR(34),"&gt;",Habitats!A56,"&lt;/a&gt;&lt;/td&gt;&lt;td&gt;",Habitats!B56,"&lt;/td&gt;&lt;/tr&gt;"),CONCATENATE("&lt;tr&gt;&lt;td&gt;",Habitats!A56,"&lt;/td&gt;&lt;td&gt;",Habitats!B56,"&lt;/td&gt;&lt;/tr&gt;")),"")</f>
        <v/>
      </c>
    </row>
    <row r="64" spans="3:3" x14ac:dyDescent="0.25">
      <c r="C64" t="str">
        <f>IF(Habitats!A57&lt;&gt;"",IF(Habitats!C57&lt;&gt;"",CONCATENATE("&lt;tr&gt;&lt;td&gt;&lt;a target=",CHAR(34),"_blank",CHAR(34)," href=",CHAR(34),Habitats!C57,CHAR(34),"&gt;",Habitats!A57,"&lt;/a&gt;&lt;/td&gt;&lt;td&gt;",Habitats!B57,"&lt;/td&gt;&lt;/tr&gt;"),CONCATENATE("&lt;tr&gt;&lt;td&gt;",Habitats!A57,"&lt;/td&gt;&lt;td&gt;",Habitats!B57,"&lt;/td&gt;&lt;/tr&gt;")),"")</f>
        <v/>
      </c>
    </row>
    <row r="65" spans="3:3" x14ac:dyDescent="0.25">
      <c r="C65" t="str">
        <f>IF(Habitats!A58&lt;&gt;"",IF(Habitats!C58&lt;&gt;"",CONCATENATE("&lt;tr&gt;&lt;td&gt;&lt;a target=",CHAR(34),"_blank",CHAR(34)," href=",CHAR(34),Habitats!C58,CHAR(34),"&gt;",Habitats!A58,"&lt;/a&gt;&lt;/td&gt;&lt;td&gt;",Habitats!B58,"&lt;/td&gt;&lt;/tr&gt;"),CONCATENATE("&lt;tr&gt;&lt;td&gt;",Habitats!A58,"&lt;/td&gt;&lt;td&gt;",Habitats!B58,"&lt;/td&gt;&lt;/tr&gt;")),"")</f>
        <v/>
      </c>
    </row>
    <row r="66" spans="3:3" x14ac:dyDescent="0.25">
      <c r="C66" t="str">
        <f>IF(Habitats!A59&lt;&gt;"",IF(Habitats!C59&lt;&gt;"",CONCATENATE("&lt;tr&gt;&lt;td&gt;&lt;a target=",CHAR(34),"_blank",CHAR(34)," href=",CHAR(34),Habitats!C59,CHAR(34),"&gt;",Habitats!A59,"&lt;/a&gt;&lt;/td&gt;&lt;td&gt;",Habitats!B59,"&lt;/td&gt;&lt;/tr&gt;"),CONCATENATE("&lt;tr&gt;&lt;td&gt;",Habitats!A59,"&lt;/td&gt;&lt;td&gt;",Habitats!B59,"&lt;/td&gt;&lt;/tr&gt;")),"")</f>
        <v/>
      </c>
    </row>
    <row r="67" spans="3:3" x14ac:dyDescent="0.25">
      <c r="C67" t="str">
        <f>IF(Habitats!A60&lt;&gt;"",IF(Habitats!C60&lt;&gt;"",CONCATENATE("&lt;tr&gt;&lt;td&gt;&lt;a target=",CHAR(34),"_blank",CHAR(34)," href=",CHAR(34),Habitats!C60,CHAR(34),"&gt;",Habitats!A60,"&lt;/a&gt;&lt;/td&gt;&lt;td&gt;",Habitats!B60,"&lt;/td&gt;&lt;/tr&gt;"),CONCATENATE("&lt;tr&gt;&lt;td&gt;",Habitats!A60,"&lt;/td&gt;&lt;td&gt;",Habitats!B60,"&lt;/td&gt;&lt;/tr&gt;")),"")</f>
        <v/>
      </c>
    </row>
    <row r="68" spans="3:3" x14ac:dyDescent="0.25">
      <c r="C68" t="str">
        <f>IF(Habitats!A61&lt;&gt;"",IF(Habitats!C61&lt;&gt;"",CONCATENATE("&lt;tr&gt;&lt;td&gt;&lt;a target=",CHAR(34),"_blank",CHAR(34)," href=",CHAR(34),Habitats!C61,CHAR(34),"&gt;",Habitats!A61,"&lt;/a&gt;&lt;/td&gt;&lt;td&gt;",Habitats!B61,"&lt;/td&gt;&lt;/tr&gt;"),CONCATENATE("&lt;tr&gt;&lt;td&gt;",Habitats!A61,"&lt;/td&gt;&lt;td&gt;",Habitats!B61,"&lt;/td&gt;&lt;/tr&gt;")),"")</f>
        <v/>
      </c>
    </row>
    <row r="69" spans="3:3" x14ac:dyDescent="0.25">
      <c r="C69" t="str">
        <f>IF(Habitats!A62&lt;&gt;"",IF(Habitats!C62&lt;&gt;"",CONCATENATE("&lt;tr&gt;&lt;td&gt;&lt;a target=",CHAR(34),"_blank",CHAR(34)," href=",CHAR(34),Habitats!C62,CHAR(34),"&gt;",Habitats!A62,"&lt;/a&gt;&lt;/td&gt;&lt;td&gt;",Habitats!B62,"&lt;/td&gt;&lt;/tr&gt;"),CONCATENATE("&lt;tr&gt;&lt;td&gt;",Habitats!A62,"&lt;/td&gt;&lt;td&gt;",Habitats!B62,"&lt;/td&gt;&lt;/tr&gt;")),"")</f>
        <v/>
      </c>
    </row>
    <row r="70" spans="3:3" x14ac:dyDescent="0.25">
      <c r="C70" t="str">
        <f>IF(Habitats!A63&lt;&gt;"",IF(Habitats!C63&lt;&gt;"",CONCATENATE("&lt;tr&gt;&lt;td&gt;&lt;a target=",CHAR(34),"_blank",CHAR(34)," href=",CHAR(34),Habitats!C63,CHAR(34),"&gt;",Habitats!A63,"&lt;/a&gt;&lt;/td&gt;&lt;td&gt;",Habitats!B63,"&lt;/td&gt;&lt;/tr&gt;"),CONCATENATE("&lt;tr&gt;&lt;td&gt;",Habitats!A63,"&lt;/td&gt;&lt;td&gt;",Habitats!B63,"&lt;/td&gt;&lt;/tr&gt;")),"")</f>
        <v/>
      </c>
    </row>
    <row r="71" spans="3:3" x14ac:dyDescent="0.25">
      <c r="C71" t="str">
        <f>IF(Habitats!A64&lt;&gt;"",IF(Habitats!C64&lt;&gt;"",CONCATENATE("&lt;tr&gt;&lt;td&gt;&lt;a target=",CHAR(34),"_blank",CHAR(34)," href=",CHAR(34),Habitats!C64,CHAR(34),"&gt;",Habitats!A64,"&lt;/a&gt;&lt;/td&gt;&lt;td&gt;",Habitats!B64,"&lt;/td&gt;&lt;/tr&gt;"),CONCATENATE("&lt;tr&gt;&lt;td&gt;",Habitats!A64,"&lt;/td&gt;&lt;td&gt;",Habitats!B64,"&lt;/td&gt;&lt;/tr&gt;")),"")</f>
        <v/>
      </c>
    </row>
    <row r="72" spans="3:3" x14ac:dyDescent="0.25">
      <c r="C72" t="str">
        <f>IF(Habitats!A65&lt;&gt;"",IF(Habitats!C65&lt;&gt;"",CONCATENATE("&lt;tr&gt;&lt;td&gt;&lt;a target=",CHAR(34),"_blank",CHAR(34)," href=",CHAR(34),Habitats!C65,CHAR(34),"&gt;",Habitats!A65,"&lt;/a&gt;&lt;/td&gt;&lt;td&gt;",Habitats!B65,"&lt;/td&gt;&lt;/tr&gt;"),CONCATENATE("&lt;tr&gt;&lt;td&gt;",Habitats!A65,"&lt;/td&gt;&lt;td&gt;",Habitats!B65,"&lt;/td&gt;&lt;/tr&gt;")),"")</f>
        <v/>
      </c>
    </row>
    <row r="73" spans="3:3" x14ac:dyDescent="0.25">
      <c r="C73" t="str">
        <f>IF(Habitats!A66&lt;&gt;"",IF(Habitats!C66&lt;&gt;"",CONCATENATE("&lt;tr&gt;&lt;td&gt;&lt;a target=",CHAR(34),"_blank",CHAR(34)," href=",CHAR(34),Habitats!C66,CHAR(34),"&gt;",Habitats!A66,"&lt;/a&gt;&lt;/td&gt;&lt;td&gt;",Habitats!B66,"&lt;/td&gt;&lt;/tr&gt;"),CONCATENATE("&lt;tr&gt;&lt;td&gt;",Habitats!A66,"&lt;/td&gt;&lt;td&gt;",Habitats!B66,"&lt;/td&gt;&lt;/tr&gt;")),"")</f>
        <v/>
      </c>
    </row>
    <row r="74" spans="3:3" x14ac:dyDescent="0.25">
      <c r="C74" t="str">
        <f>IF(Habitats!A67&lt;&gt;"",IF(Habitats!C67&lt;&gt;"",CONCATENATE("&lt;tr&gt;&lt;td&gt;&lt;a target=",CHAR(34),"_blank",CHAR(34)," href=",CHAR(34),Habitats!C67,CHAR(34),"&gt;",Habitats!A67,"&lt;/a&gt;&lt;/td&gt;&lt;td&gt;",Habitats!B67,"&lt;/td&gt;&lt;/tr&gt;"),CONCATENATE("&lt;tr&gt;&lt;td&gt;",Habitats!A67,"&lt;/td&gt;&lt;td&gt;",Habitats!B67,"&lt;/td&gt;&lt;/tr&gt;")),"")</f>
        <v/>
      </c>
    </row>
    <row r="75" spans="3:3" x14ac:dyDescent="0.25">
      <c r="C75" t="str">
        <f>IF(Habitats!A68&lt;&gt;"",IF(Habitats!C68&lt;&gt;"",CONCATENATE("&lt;tr&gt;&lt;td&gt;&lt;a target=",CHAR(34),"_blank",CHAR(34)," href=",CHAR(34),Habitats!C68,CHAR(34),"&gt;",Habitats!A68,"&lt;/a&gt;&lt;/td&gt;&lt;td&gt;",Habitats!B68,"&lt;/td&gt;&lt;/tr&gt;"),CONCATENATE("&lt;tr&gt;&lt;td&gt;",Habitats!A68,"&lt;/td&gt;&lt;td&gt;",Habitats!B68,"&lt;/td&gt;&lt;/tr&gt;")),"")</f>
        <v/>
      </c>
    </row>
    <row r="76" spans="3:3" x14ac:dyDescent="0.25">
      <c r="C76" t="str">
        <f>IF(Habitats!A69&lt;&gt;"",IF(Habitats!C69&lt;&gt;"",CONCATENATE("&lt;tr&gt;&lt;td&gt;&lt;a target=",CHAR(34),"_blank",CHAR(34)," href=",CHAR(34),Habitats!C69,CHAR(34),"&gt;",Habitats!A69,"&lt;/a&gt;&lt;/td&gt;&lt;td&gt;",Habitats!B69,"&lt;/td&gt;&lt;/tr&gt;"),CONCATENATE("&lt;tr&gt;&lt;td&gt;",Habitats!A69,"&lt;/td&gt;&lt;td&gt;",Habitats!B69,"&lt;/td&gt;&lt;/tr&gt;")),"")</f>
        <v/>
      </c>
    </row>
    <row r="77" spans="3:3" x14ac:dyDescent="0.25">
      <c r="C77" t="str">
        <f>IF(Habitats!A70&lt;&gt;"",IF(Habitats!C70&lt;&gt;"",CONCATENATE("&lt;tr&gt;&lt;td&gt;&lt;a target=",CHAR(34),"_blank",CHAR(34)," href=",CHAR(34),Habitats!C70,CHAR(34),"&gt;",Habitats!A70,"&lt;/a&gt;&lt;/td&gt;&lt;td&gt;",Habitats!B70,"&lt;/td&gt;&lt;/tr&gt;"),CONCATENATE("&lt;tr&gt;&lt;td&gt;",Habitats!A70,"&lt;/td&gt;&lt;td&gt;",Habitats!B70,"&lt;/td&gt;&lt;/tr&gt;")),"")</f>
        <v/>
      </c>
    </row>
    <row r="78" spans="3:3" x14ac:dyDescent="0.25">
      <c r="C78" t="str">
        <f>IF(Habitats!A71&lt;&gt;"",IF(Habitats!C71&lt;&gt;"",CONCATENATE("&lt;tr&gt;&lt;td&gt;&lt;a target=",CHAR(34),"_blank",CHAR(34)," href=",CHAR(34),Habitats!C71,CHAR(34),"&gt;",Habitats!A71,"&lt;/a&gt;&lt;/td&gt;&lt;td&gt;",Habitats!B71,"&lt;/td&gt;&lt;/tr&gt;"),CONCATENATE("&lt;tr&gt;&lt;td&gt;",Habitats!A71,"&lt;/td&gt;&lt;td&gt;",Habitats!B71,"&lt;/td&gt;&lt;/tr&gt;")),"")</f>
        <v/>
      </c>
    </row>
    <row r="79" spans="3:3" x14ac:dyDescent="0.25">
      <c r="C79" t="str">
        <f>IF(Habitats!A72&lt;&gt;"",IF(Habitats!C72&lt;&gt;"",CONCATENATE("&lt;tr&gt;&lt;td&gt;&lt;a target=",CHAR(34),"_blank",CHAR(34)," href=",CHAR(34),Habitats!C72,CHAR(34),"&gt;",Habitats!A72,"&lt;/a&gt;&lt;/td&gt;&lt;td&gt;",Habitats!B72,"&lt;/td&gt;&lt;/tr&gt;"),CONCATENATE("&lt;tr&gt;&lt;td&gt;",Habitats!A72,"&lt;/td&gt;&lt;td&gt;",Habitats!B72,"&lt;/td&gt;&lt;/tr&gt;")),"")</f>
        <v/>
      </c>
    </row>
    <row r="80" spans="3:3" x14ac:dyDescent="0.25">
      <c r="C80" t="str">
        <f>IF(Habitats!A73&lt;&gt;"",IF(Habitats!C73&lt;&gt;"",CONCATENATE("&lt;tr&gt;&lt;td&gt;&lt;a target=",CHAR(34),"_blank",CHAR(34)," href=",CHAR(34),Habitats!C73,CHAR(34),"&gt;",Habitats!A73,"&lt;/a&gt;&lt;/td&gt;&lt;td&gt;",Habitats!B73,"&lt;/td&gt;&lt;/tr&gt;"),CONCATENATE("&lt;tr&gt;&lt;td&gt;",Habitats!A73,"&lt;/td&gt;&lt;td&gt;",Habitats!B73,"&lt;/td&gt;&lt;/tr&gt;")),"")</f>
        <v/>
      </c>
    </row>
    <row r="81" spans="3:3" x14ac:dyDescent="0.25">
      <c r="C81" t="str">
        <f>IF(Habitats!A74&lt;&gt;"",IF(Habitats!C74&lt;&gt;"",CONCATENATE("&lt;tr&gt;&lt;td&gt;&lt;a target=",CHAR(34),"_blank",CHAR(34)," href=",CHAR(34),Habitats!C74,CHAR(34),"&gt;",Habitats!A74,"&lt;/a&gt;&lt;/td&gt;&lt;td&gt;",Habitats!B74,"&lt;/td&gt;&lt;/tr&gt;"),CONCATENATE("&lt;tr&gt;&lt;td&gt;",Habitats!A74,"&lt;/td&gt;&lt;td&gt;",Habitats!B74,"&lt;/td&gt;&lt;/tr&gt;")),"")</f>
        <v/>
      </c>
    </row>
    <row r="82" spans="3:3" x14ac:dyDescent="0.25">
      <c r="C82" t="str">
        <f>IF(Habitats!A75&lt;&gt;"",IF(Habitats!C75&lt;&gt;"",CONCATENATE("&lt;tr&gt;&lt;td&gt;&lt;a target=",CHAR(34),"_blank",CHAR(34)," href=",CHAR(34),Habitats!C75,CHAR(34),"&gt;",Habitats!A75,"&lt;/a&gt;&lt;/td&gt;&lt;td&gt;",Habitats!B75,"&lt;/td&gt;&lt;/tr&gt;"),CONCATENATE("&lt;tr&gt;&lt;td&gt;",Habitats!A75,"&lt;/td&gt;&lt;td&gt;",Habitats!B75,"&lt;/td&gt;&lt;/tr&gt;")),"")</f>
        <v/>
      </c>
    </row>
    <row r="83" spans="3:3" x14ac:dyDescent="0.25">
      <c r="C83" t="str">
        <f>IF(Habitats!A76&lt;&gt;"",IF(Habitats!C76&lt;&gt;"",CONCATENATE("&lt;tr&gt;&lt;td&gt;&lt;a target=",CHAR(34),"_blank",CHAR(34)," href=",CHAR(34),Habitats!C76,CHAR(34),"&gt;",Habitats!A76,"&lt;/a&gt;&lt;/td&gt;&lt;td&gt;",Habitats!B76,"&lt;/td&gt;&lt;/tr&gt;"),CONCATENATE("&lt;tr&gt;&lt;td&gt;",Habitats!A76,"&lt;/td&gt;&lt;td&gt;",Habitats!B76,"&lt;/td&gt;&lt;/tr&gt;")),"")</f>
        <v/>
      </c>
    </row>
    <row r="84" spans="3:3" x14ac:dyDescent="0.25">
      <c r="C84" t="str">
        <f>IF(Habitats!A77&lt;&gt;"",IF(Habitats!C77&lt;&gt;"",CONCATENATE("&lt;tr&gt;&lt;td&gt;&lt;a target=",CHAR(34),"_blank",CHAR(34)," href=",CHAR(34),Habitats!C77,CHAR(34),"&gt;",Habitats!A77,"&lt;/a&gt;&lt;/td&gt;&lt;td&gt;",Habitats!B77,"&lt;/td&gt;&lt;/tr&gt;"),CONCATENATE("&lt;tr&gt;&lt;td&gt;",Habitats!A77,"&lt;/td&gt;&lt;td&gt;",Habitats!B77,"&lt;/td&gt;&lt;/tr&gt;")),"")</f>
        <v/>
      </c>
    </row>
    <row r="85" spans="3:3" x14ac:dyDescent="0.25">
      <c r="C85" t="str">
        <f>IF(Habitats!A78&lt;&gt;"",IF(Habitats!C78&lt;&gt;"",CONCATENATE("&lt;tr&gt;&lt;td&gt;&lt;a target=",CHAR(34),"_blank",CHAR(34)," href=",CHAR(34),Habitats!C78,CHAR(34),"&gt;",Habitats!A78,"&lt;/a&gt;&lt;/td&gt;&lt;td&gt;",Habitats!B78,"&lt;/td&gt;&lt;/tr&gt;"),CONCATENATE("&lt;tr&gt;&lt;td&gt;",Habitats!A78,"&lt;/td&gt;&lt;td&gt;",Habitats!B78,"&lt;/td&gt;&lt;/tr&gt;")),"")</f>
        <v/>
      </c>
    </row>
    <row r="86" spans="3:3" x14ac:dyDescent="0.25">
      <c r="C86" t="str">
        <f>IF(Habitats!A79&lt;&gt;"",IF(Habitats!C79&lt;&gt;"",CONCATENATE("&lt;tr&gt;&lt;td&gt;&lt;a target=",CHAR(34),"_blank",CHAR(34)," href=",CHAR(34),Habitats!C79,CHAR(34),"&gt;",Habitats!A79,"&lt;/a&gt;&lt;/td&gt;&lt;td&gt;",Habitats!B79,"&lt;/td&gt;&lt;/tr&gt;"),CONCATENATE("&lt;tr&gt;&lt;td&gt;",Habitats!A79,"&lt;/td&gt;&lt;td&gt;",Habitats!B79,"&lt;/td&gt;&lt;/tr&gt;")),"")</f>
        <v/>
      </c>
    </row>
    <row r="87" spans="3:3" x14ac:dyDescent="0.25">
      <c r="C87" t="str">
        <f>IF(Habitats!A80&lt;&gt;"",IF(Habitats!C80&lt;&gt;"",CONCATENATE("&lt;tr&gt;&lt;td&gt;&lt;a target=",CHAR(34),"_blank",CHAR(34)," href=",CHAR(34),Habitats!C80,CHAR(34),"&gt;",Habitats!A80,"&lt;/a&gt;&lt;/td&gt;&lt;td&gt;",Habitats!B80,"&lt;/td&gt;&lt;/tr&gt;"),CONCATENATE("&lt;tr&gt;&lt;td&gt;",Habitats!A80,"&lt;/td&gt;&lt;td&gt;",Habitats!B80,"&lt;/td&gt;&lt;/tr&gt;")),"")</f>
        <v/>
      </c>
    </row>
    <row r="88" spans="3:3" x14ac:dyDescent="0.25">
      <c r="C88" t="str">
        <f>IF(Habitats!A81&lt;&gt;"",IF(Habitats!C81&lt;&gt;"",CONCATENATE("&lt;tr&gt;&lt;td&gt;&lt;a target=",CHAR(34),"_blank",CHAR(34)," href=",CHAR(34),Habitats!C81,CHAR(34),"&gt;",Habitats!A81,"&lt;/a&gt;&lt;/td&gt;&lt;td&gt;",Habitats!B81,"&lt;/td&gt;&lt;/tr&gt;"),CONCATENATE("&lt;tr&gt;&lt;td&gt;",Habitats!A81,"&lt;/td&gt;&lt;td&gt;",Habitats!B81,"&lt;/td&gt;&lt;/tr&gt;")),"")</f>
        <v/>
      </c>
    </row>
    <row r="89" spans="3:3" x14ac:dyDescent="0.25">
      <c r="C89" t="str">
        <f>IF(Habitats!A82&lt;&gt;"",IF(Habitats!C82&lt;&gt;"",CONCATENATE("&lt;tr&gt;&lt;td&gt;&lt;a target=",CHAR(34),"_blank",CHAR(34)," href=",CHAR(34),Habitats!C82,CHAR(34),"&gt;",Habitats!A82,"&lt;/a&gt;&lt;/td&gt;&lt;td&gt;",Habitats!B82,"&lt;/td&gt;&lt;/tr&gt;"),CONCATENATE("&lt;tr&gt;&lt;td&gt;",Habitats!A82,"&lt;/td&gt;&lt;td&gt;",Habitats!B82,"&lt;/td&gt;&lt;/tr&gt;")),"")</f>
        <v/>
      </c>
    </row>
    <row r="90" spans="3:3" x14ac:dyDescent="0.25">
      <c r="C90" t="str">
        <f>IF(Habitats!A83&lt;&gt;"",IF(Habitats!C83&lt;&gt;"",CONCATENATE("&lt;tr&gt;&lt;td&gt;&lt;a target=",CHAR(34),"_blank",CHAR(34)," href=",CHAR(34),Habitats!C83,CHAR(34),"&gt;",Habitats!A83,"&lt;/a&gt;&lt;/td&gt;&lt;td&gt;",Habitats!B83,"&lt;/td&gt;&lt;/tr&gt;"),CONCATENATE("&lt;tr&gt;&lt;td&gt;",Habitats!A83,"&lt;/td&gt;&lt;td&gt;",Habitats!B83,"&lt;/td&gt;&lt;/tr&gt;")),"")</f>
        <v/>
      </c>
    </row>
    <row r="91" spans="3:3" x14ac:dyDescent="0.25">
      <c r="C91" t="str">
        <f>IF(Habitats!A84&lt;&gt;"",IF(Habitats!C84&lt;&gt;"",CONCATENATE("&lt;tr&gt;&lt;td&gt;&lt;a target=",CHAR(34),"_blank",CHAR(34)," href=",CHAR(34),Habitats!C84,CHAR(34),"&gt;",Habitats!A84,"&lt;/a&gt;&lt;/td&gt;&lt;td&gt;",Habitats!B84,"&lt;/td&gt;&lt;/tr&gt;"),CONCATENATE("&lt;tr&gt;&lt;td&gt;",Habitats!A84,"&lt;/td&gt;&lt;td&gt;",Habitats!B84,"&lt;/td&gt;&lt;/tr&gt;")),"")</f>
        <v/>
      </c>
    </row>
    <row r="92" spans="3:3" x14ac:dyDescent="0.25">
      <c r="C92" t="str">
        <f>IF(Habitats!A85&lt;&gt;"",IF(Habitats!C85&lt;&gt;"",CONCATENATE("&lt;tr&gt;&lt;td&gt;&lt;a target=",CHAR(34),"_blank",CHAR(34)," href=",CHAR(34),Habitats!C85,CHAR(34),"&gt;",Habitats!A85,"&lt;/a&gt;&lt;/td&gt;&lt;td&gt;",Habitats!B85,"&lt;/td&gt;&lt;/tr&gt;"),CONCATENATE("&lt;tr&gt;&lt;td&gt;",Habitats!A85,"&lt;/td&gt;&lt;td&gt;",Habitats!B85,"&lt;/td&gt;&lt;/tr&gt;")),"")</f>
        <v/>
      </c>
    </row>
    <row r="93" spans="3:3" x14ac:dyDescent="0.25">
      <c r="C93" t="str">
        <f>IF(Habitats!A86&lt;&gt;"",IF(Habitats!C86&lt;&gt;"",CONCATENATE("&lt;tr&gt;&lt;td&gt;&lt;a target=",CHAR(34),"_blank",CHAR(34)," href=",CHAR(34),Habitats!C86,CHAR(34),"&gt;",Habitats!A86,"&lt;/a&gt;&lt;/td&gt;&lt;td&gt;",Habitats!B86,"&lt;/td&gt;&lt;/tr&gt;"),CONCATENATE("&lt;tr&gt;&lt;td&gt;",Habitats!A86,"&lt;/td&gt;&lt;td&gt;",Habitats!B86,"&lt;/td&gt;&lt;/tr&gt;")),"")</f>
        <v/>
      </c>
    </row>
    <row r="94" spans="3:3" x14ac:dyDescent="0.25">
      <c r="C94" t="str">
        <f>IF(Habitats!A87&lt;&gt;"",IF(Habitats!C87&lt;&gt;"",CONCATENATE("&lt;tr&gt;&lt;td&gt;&lt;a target=",CHAR(34),"_blank",CHAR(34)," href=",CHAR(34),Habitats!C87,CHAR(34),"&gt;",Habitats!A87,"&lt;/a&gt;&lt;/td&gt;&lt;td&gt;",Habitats!B87,"&lt;/td&gt;&lt;/tr&gt;"),CONCATENATE("&lt;tr&gt;&lt;td&gt;",Habitats!A87,"&lt;/td&gt;&lt;td&gt;",Habitats!B87,"&lt;/td&gt;&lt;/tr&gt;")),"")</f>
        <v/>
      </c>
    </row>
    <row r="95" spans="3:3" x14ac:dyDescent="0.25">
      <c r="C95" t="str">
        <f>IF(Habitats!A88&lt;&gt;"",IF(Habitats!C88&lt;&gt;"",CONCATENATE("&lt;tr&gt;&lt;td&gt;&lt;a target=",CHAR(34),"_blank",CHAR(34)," href=",CHAR(34),Habitats!C88,CHAR(34),"&gt;",Habitats!A88,"&lt;/a&gt;&lt;/td&gt;&lt;td&gt;",Habitats!B88,"&lt;/td&gt;&lt;/tr&gt;"),CONCATENATE("&lt;tr&gt;&lt;td&gt;",Habitats!A88,"&lt;/td&gt;&lt;td&gt;",Habitats!B88,"&lt;/td&gt;&lt;/tr&gt;")),"")</f>
        <v/>
      </c>
    </row>
    <row r="96" spans="3:3" x14ac:dyDescent="0.25">
      <c r="C96" t="str">
        <f>IF(Habitats!A89&lt;&gt;"",IF(Habitats!C89&lt;&gt;"",CONCATENATE("&lt;tr&gt;&lt;td&gt;&lt;a target=",CHAR(34),"_blank",CHAR(34)," href=",CHAR(34),Habitats!C89,CHAR(34),"&gt;",Habitats!A89,"&lt;/a&gt;&lt;/td&gt;&lt;td&gt;",Habitats!B89,"&lt;/td&gt;&lt;/tr&gt;"),CONCATENATE("&lt;tr&gt;&lt;td&gt;",Habitats!A89,"&lt;/td&gt;&lt;td&gt;",Habitats!B89,"&lt;/td&gt;&lt;/tr&gt;")),"")</f>
        <v/>
      </c>
    </row>
    <row r="97" spans="3:3" x14ac:dyDescent="0.25">
      <c r="C97" t="str">
        <f>IF(Habitats!A90&lt;&gt;"",IF(Habitats!C90&lt;&gt;"",CONCATENATE("&lt;tr&gt;&lt;td&gt;&lt;a target=",CHAR(34),"_blank",CHAR(34)," href=",CHAR(34),Habitats!C90,CHAR(34),"&gt;",Habitats!A90,"&lt;/a&gt;&lt;/td&gt;&lt;td&gt;",Habitats!B90,"&lt;/td&gt;&lt;/tr&gt;"),CONCATENATE("&lt;tr&gt;&lt;td&gt;",Habitats!A90,"&lt;/td&gt;&lt;td&gt;",Habitats!B90,"&lt;/td&gt;&lt;/tr&gt;")),"")</f>
        <v/>
      </c>
    </row>
    <row r="98" spans="3:3" x14ac:dyDescent="0.25">
      <c r="C98" t="str">
        <f>IF(Habitats!A91&lt;&gt;"",IF(Habitats!C91&lt;&gt;"",CONCATENATE("&lt;tr&gt;&lt;td&gt;&lt;a target=",CHAR(34),"_blank",CHAR(34)," href=",CHAR(34),Habitats!C91,CHAR(34),"&gt;",Habitats!A91,"&lt;/a&gt;&lt;/td&gt;&lt;td&gt;",Habitats!B91,"&lt;/td&gt;&lt;/tr&gt;"),CONCATENATE("&lt;tr&gt;&lt;td&gt;",Habitats!A91,"&lt;/td&gt;&lt;td&gt;",Habitats!B91,"&lt;/td&gt;&lt;/tr&gt;")),"")</f>
        <v/>
      </c>
    </row>
    <row r="99" spans="3:3" x14ac:dyDescent="0.25">
      <c r="C99" t="str">
        <f>IF(Habitats!A92&lt;&gt;"",IF(Habitats!C92&lt;&gt;"",CONCATENATE("&lt;tr&gt;&lt;td&gt;&lt;a target=",CHAR(34),"_blank",CHAR(34)," href=",CHAR(34),Habitats!C92,CHAR(34),"&gt;",Habitats!A92,"&lt;/a&gt;&lt;/td&gt;&lt;td&gt;",Habitats!B92,"&lt;/td&gt;&lt;/tr&gt;"),CONCATENATE("&lt;tr&gt;&lt;td&gt;",Habitats!A92,"&lt;/td&gt;&lt;td&gt;",Habitats!B92,"&lt;/td&gt;&lt;/tr&gt;")),"")</f>
        <v/>
      </c>
    </row>
    <row r="100" spans="3:3" x14ac:dyDescent="0.25">
      <c r="C100" t="str">
        <f>IF(Habitats!A93&lt;&gt;"",IF(Habitats!C93&lt;&gt;"",CONCATENATE("&lt;tr&gt;&lt;td&gt;&lt;a target=",CHAR(34),"_blank",CHAR(34)," href=",CHAR(34),Habitats!C93,CHAR(34),"&gt;",Habitats!A93,"&lt;/a&gt;&lt;/td&gt;&lt;td&gt;",Habitats!B93,"&lt;/td&gt;&lt;/tr&gt;"),CONCATENATE("&lt;tr&gt;&lt;td&gt;",Habitats!A93,"&lt;/td&gt;&lt;td&gt;",Habitats!B93,"&lt;/td&gt;&lt;/tr&gt;")),"")</f>
        <v/>
      </c>
    </row>
    <row r="101" spans="3:3" x14ac:dyDescent="0.25">
      <c r="C101" t="str">
        <f>IF(Habitats!A94&lt;&gt;"",IF(Habitats!C94&lt;&gt;"",CONCATENATE("&lt;tr&gt;&lt;td&gt;&lt;a target=",CHAR(34),"_blank",CHAR(34)," href=",CHAR(34),Habitats!C94,CHAR(34),"&gt;",Habitats!A94,"&lt;/a&gt;&lt;/td&gt;&lt;td&gt;",Habitats!B94,"&lt;/td&gt;&lt;/tr&gt;"),CONCATENATE("&lt;tr&gt;&lt;td&gt;",Habitats!A94,"&lt;/td&gt;&lt;td&gt;",Habitats!B94,"&lt;/td&gt;&lt;/tr&gt;")),"")</f>
        <v/>
      </c>
    </row>
    <row r="102" spans="3:3" x14ac:dyDescent="0.25">
      <c r="C102" t="str">
        <f>IF(Habitats!A95&lt;&gt;"",IF(Habitats!C95&lt;&gt;"",CONCATENATE("&lt;tr&gt;&lt;td&gt;&lt;a target=",CHAR(34),"_blank",CHAR(34)," href=",CHAR(34),Habitats!C95,CHAR(34),"&gt;",Habitats!A95,"&lt;/a&gt;&lt;/td&gt;&lt;td&gt;",Habitats!B95,"&lt;/td&gt;&lt;/tr&gt;"),CONCATENATE("&lt;tr&gt;&lt;td&gt;",Habitats!A95,"&lt;/td&gt;&lt;td&gt;",Habitats!B95,"&lt;/td&gt;&lt;/tr&gt;")),"")</f>
        <v/>
      </c>
    </row>
    <row r="103" spans="3:3" x14ac:dyDescent="0.25">
      <c r="C103" t="str">
        <f>IF(Habitats!A96&lt;&gt;"",IF(Habitats!C96&lt;&gt;"",CONCATENATE("&lt;tr&gt;&lt;td&gt;&lt;a target=",CHAR(34),"_blank",CHAR(34)," href=",CHAR(34),Habitats!C96,CHAR(34),"&gt;",Habitats!A96,"&lt;/a&gt;&lt;/td&gt;&lt;td&gt;",Habitats!B96,"&lt;/td&gt;&lt;/tr&gt;"),CONCATENATE("&lt;tr&gt;&lt;td&gt;",Habitats!A96,"&lt;/td&gt;&lt;td&gt;",Habitats!B96,"&lt;/td&gt;&lt;/tr&gt;")),"")</f>
        <v/>
      </c>
    </row>
    <row r="104" spans="3:3" x14ac:dyDescent="0.25">
      <c r="C104" t="str">
        <f>IF(Habitats!A97&lt;&gt;"",IF(Habitats!C97&lt;&gt;"",CONCATENATE("&lt;tr&gt;&lt;td&gt;&lt;a target=",CHAR(34),"_blank",CHAR(34)," href=",CHAR(34),Habitats!C97,CHAR(34),"&gt;",Habitats!A97,"&lt;/a&gt;&lt;/td&gt;&lt;td&gt;",Habitats!B97,"&lt;/td&gt;&lt;/tr&gt;"),CONCATENATE("&lt;tr&gt;&lt;td&gt;",Habitats!A97,"&lt;/td&gt;&lt;td&gt;",Habitats!B97,"&lt;/td&gt;&lt;/tr&gt;")),"")</f>
        <v/>
      </c>
    </row>
    <row r="105" spans="3:3" x14ac:dyDescent="0.25">
      <c r="C105" t="str">
        <f>IF(Habitats!A98&lt;&gt;"",IF(Habitats!C98&lt;&gt;"",CONCATENATE("&lt;tr&gt;&lt;td&gt;&lt;a target=",CHAR(34),"_blank",CHAR(34)," href=",CHAR(34),Habitats!C98,CHAR(34),"&gt;",Habitats!A98,"&lt;/a&gt;&lt;/td&gt;&lt;td&gt;",Habitats!B98,"&lt;/td&gt;&lt;/tr&gt;"),CONCATENATE("&lt;tr&gt;&lt;td&gt;",Habitats!A98,"&lt;/td&gt;&lt;td&gt;",Habitats!B98,"&lt;/td&gt;&lt;/tr&gt;")),"")</f>
        <v/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B5"/>
  <sheetViews>
    <sheetView workbookViewId="0">
      <selection activeCell="G9" sqref="G9:H9"/>
    </sheetView>
  </sheetViews>
  <sheetFormatPr defaultRowHeight="15" x14ac:dyDescent="0.25"/>
  <cols>
    <col min="1" max="1" width="20.140625" bestFit="1" customWidth="1"/>
  </cols>
  <sheetData>
    <row r="1" spans="1:2" x14ac:dyDescent="0.25">
      <c r="A1" t="s">
        <v>11044</v>
      </c>
      <c r="B1" t="s">
        <v>11056</v>
      </c>
    </row>
    <row r="2" spans="1:2" x14ac:dyDescent="0.25">
      <c r="A2" t="s">
        <v>11045</v>
      </c>
      <c r="B2" t="s">
        <v>11060</v>
      </c>
    </row>
    <row r="3" spans="1:2" x14ac:dyDescent="0.25">
      <c r="A3" t="s">
        <v>11046</v>
      </c>
      <c r="B3" t="s">
        <v>11059</v>
      </c>
    </row>
    <row r="4" spans="1:2" x14ac:dyDescent="0.25">
      <c r="A4" t="s">
        <v>11047</v>
      </c>
      <c r="B4" t="s">
        <v>11058</v>
      </c>
    </row>
    <row r="5" spans="1:2" x14ac:dyDescent="0.25">
      <c r="A5" t="s">
        <v>11048</v>
      </c>
      <c r="B5" t="s">
        <v>11057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17"/>
  <sheetViews>
    <sheetView workbookViewId="0">
      <selection activeCell="B17" sqref="B17"/>
    </sheetView>
  </sheetViews>
  <sheetFormatPr defaultRowHeight="15" x14ac:dyDescent="0.25"/>
  <cols>
    <col min="1" max="1" width="29.85546875" bestFit="1" customWidth="1"/>
    <col min="2" max="2" width="34.7109375" customWidth="1"/>
  </cols>
  <sheetData>
    <row r="1" spans="1:2" x14ac:dyDescent="0.25">
      <c r="A1" t="s">
        <v>728</v>
      </c>
      <c r="B1" t="s">
        <v>11062</v>
      </c>
    </row>
    <row r="2" spans="1:2" x14ac:dyDescent="0.25">
      <c r="A2" t="s">
        <v>11063</v>
      </c>
      <c r="B2" t="s">
        <v>11064</v>
      </c>
    </row>
    <row r="3" spans="1:2" x14ac:dyDescent="0.25">
      <c r="A3" t="s">
        <v>11065</v>
      </c>
      <c r="B3" t="s">
        <v>11066</v>
      </c>
    </row>
    <row r="4" spans="1:2" x14ac:dyDescent="0.25">
      <c r="A4" t="s">
        <v>11067</v>
      </c>
      <c r="B4" t="s">
        <v>11068</v>
      </c>
    </row>
    <row r="5" spans="1:2" x14ac:dyDescent="0.25">
      <c r="A5" t="s">
        <v>11069</v>
      </c>
      <c r="B5" t="s">
        <v>11070</v>
      </c>
    </row>
    <row r="6" spans="1:2" x14ac:dyDescent="0.25">
      <c r="A6" t="s">
        <v>11071</v>
      </c>
      <c r="B6" t="s">
        <v>11072</v>
      </c>
    </row>
    <row r="7" spans="1:2" x14ac:dyDescent="0.25">
      <c r="A7" t="s">
        <v>11073</v>
      </c>
      <c r="B7" t="s">
        <v>11074</v>
      </c>
    </row>
    <row r="8" spans="1:2" x14ac:dyDescent="0.25">
      <c r="A8" t="s">
        <v>11075</v>
      </c>
      <c r="B8" t="s">
        <v>11076</v>
      </c>
    </row>
    <row r="9" spans="1:2" x14ac:dyDescent="0.25">
      <c r="A9" t="s">
        <v>11077</v>
      </c>
      <c r="B9" t="s">
        <v>11078</v>
      </c>
    </row>
    <row r="10" spans="1:2" x14ac:dyDescent="0.25">
      <c r="A10" t="s">
        <v>11079</v>
      </c>
      <c r="B10" t="s">
        <v>11080</v>
      </c>
    </row>
    <row r="11" spans="1:2" x14ac:dyDescent="0.25">
      <c r="A11" t="s">
        <v>11081</v>
      </c>
      <c r="B11" t="s">
        <v>11082</v>
      </c>
    </row>
    <row r="12" spans="1:2" x14ac:dyDescent="0.25">
      <c r="A12" t="s">
        <v>11083</v>
      </c>
      <c r="B12" t="s">
        <v>11084</v>
      </c>
    </row>
    <row r="13" spans="1:2" x14ac:dyDescent="0.25">
      <c r="A13" t="s">
        <v>11085</v>
      </c>
      <c r="B13" t="s">
        <v>11086</v>
      </c>
    </row>
    <row r="14" spans="1:2" x14ac:dyDescent="0.25">
      <c r="A14" t="s">
        <v>11087</v>
      </c>
      <c r="B14" t="s">
        <v>11088</v>
      </c>
    </row>
    <row r="15" spans="1:2" x14ac:dyDescent="0.25">
      <c r="A15" t="s">
        <v>11089</v>
      </c>
      <c r="B15" t="s">
        <v>11090</v>
      </c>
    </row>
    <row r="16" spans="1:2" x14ac:dyDescent="0.25">
      <c r="A16" t="s">
        <v>11091</v>
      </c>
      <c r="B16" t="s">
        <v>11092</v>
      </c>
    </row>
    <row r="17" spans="1:2" x14ac:dyDescent="0.25">
      <c r="A17" t="s">
        <v>11093</v>
      </c>
      <c r="B17" t="s">
        <v>11094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9"/>
  <sheetViews>
    <sheetView workbookViewId="0">
      <selection activeCell="B10" sqref="B10"/>
    </sheetView>
  </sheetViews>
  <sheetFormatPr defaultRowHeight="15" x14ac:dyDescent="0.25"/>
  <cols>
    <col min="1" max="1" width="17.140625" customWidth="1"/>
    <col min="2" max="2" width="110.85546875" bestFit="1" customWidth="1"/>
    <col min="3" max="3" width="98" customWidth="1"/>
  </cols>
  <sheetData>
    <row r="1" spans="1:3" s="2" customFormat="1" x14ac:dyDescent="0.25">
      <c r="A1" s="2" t="s">
        <v>11096</v>
      </c>
      <c r="B1" s="2" t="s">
        <v>11098</v>
      </c>
      <c r="C1" s="2" t="s">
        <v>11097</v>
      </c>
    </row>
    <row r="2" spans="1:3" x14ac:dyDescent="0.25">
      <c r="A2" t="s">
        <v>11111</v>
      </c>
      <c r="B2" t="s">
        <v>11112</v>
      </c>
      <c r="C2" t="s">
        <v>11113</v>
      </c>
    </row>
    <row r="3" spans="1:3" x14ac:dyDescent="0.25">
      <c r="A3" s="12" t="str">
        <f>"32.141"</f>
        <v>32.141</v>
      </c>
      <c r="B3" t="s">
        <v>11116</v>
      </c>
      <c r="C3" t="s">
        <v>11117</v>
      </c>
    </row>
    <row r="4" spans="1:3" x14ac:dyDescent="0.25">
      <c r="A4" s="12" t="str">
        <f>"32.142"</f>
        <v>32.142</v>
      </c>
      <c r="B4" t="s">
        <v>11115</v>
      </c>
      <c r="C4" t="s">
        <v>11114</v>
      </c>
    </row>
    <row r="5" spans="1:3" x14ac:dyDescent="0.25">
      <c r="A5" s="12" t="str">
        <f>"42.8217"</f>
        <v>42.8217</v>
      </c>
      <c r="B5" t="s">
        <v>11099</v>
      </c>
      <c r="C5" t="s">
        <v>11102</v>
      </c>
    </row>
    <row r="6" spans="1:3" x14ac:dyDescent="0.25">
      <c r="A6" s="12" t="str">
        <f>"42.8315"</f>
        <v>42.8315</v>
      </c>
      <c r="B6" t="s">
        <v>11100</v>
      </c>
      <c r="C6" t="s">
        <v>11103</v>
      </c>
    </row>
    <row r="7" spans="1:3" x14ac:dyDescent="0.25">
      <c r="A7" t="s">
        <v>11108</v>
      </c>
      <c r="B7" t="s">
        <v>11109</v>
      </c>
      <c r="C7" t="s">
        <v>11110</v>
      </c>
    </row>
    <row r="8" spans="1:3" x14ac:dyDescent="0.25">
      <c r="A8" t="s">
        <v>11106</v>
      </c>
      <c r="B8" t="s">
        <v>11107</v>
      </c>
      <c r="C8" t="s">
        <v>11105</v>
      </c>
    </row>
    <row r="9" spans="1:3" x14ac:dyDescent="0.25">
      <c r="A9" t="str">
        <f>"45.2163+"</f>
        <v>45.2163+</v>
      </c>
      <c r="B9" t="s">
        <v>11101</v>
      </c>
      <c r="C9" t="s">
        <v>11104</v>
      </c>
    </row>
  </sheetData>
  <sortState ref="A2:C10">
    <sortCondition ref="A1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1:B6175"/>
  <sheetViews>
    <sheetView topLeftCell="A3186" workbookViewId="0">
      <selection activeCell="A3206" sqref="A3206"/>
    </sheetView>
  </sheetViews>
  <sheetFormatPr defaultColWidth="11.5703125" defaultRowHeight="15" x14ac:dyDescent="0.25"/>
  <cols>
    <col min="1" max="1" width="62.140625" bestFit="1" customWidth="1"/>
    <col min="2" max="2" width="126.140625" bestFit="1" customWidth="1"/>
  </cols>
  <sheetData>
    <row r="1" spans="1:2" s="2" customFormat="1" x14ac:dyDescent="0.25">
      <c r="A1" s="4" t="s">
        <v>728</v>
      </c>
      <c r="B1" s="4" t="s">
        <v>6897</v>
      </c>
    </row>
    <row r="2" spans="1:2" x14ac:dyDescent="0.25">
      <c r="A2" s="5" t="s">
        <v>730</v>
      </c>
      <c r="B2" s="5" t="s">
        <v>6899</v>
      </c>
    </row>
    <row r="3" spans="1:2" x14ac:dyDescent="0.25">
      <c r="A3" s="5" t="s">
        <v>731</v>
      </c>
      <c r="B3" s="5" t="s">
        <v>6900</v>
      </c>
    </row>
    <row r="4" spans="1:2" x14ac:dyDescent="0.25">
      <c r="A4" s="3" t="s">
        <v>732</v>
      </c>
      <c r="B4" s="3" t="s">
        <v>729</v>
      </c>
    </row>
    <row r="5" spans="1:2" x14ac:dyDescent="0.25">
      <c r="A5" s="5" t="s">
        <v>733</v>
      </c>
      <c r="B5" s="5" t="s">
        <v>6901</v>
      </c>
    </row>
    <row r="6" spans="1:2" x14ac:dyDescent="0.25">
      <c r="A6" s="5" t="s">
        <v>734</v>
      </c>
      <c r="B6" s="5" t="s">
        <v>6902</v>
      </c>
    </row>
    <row r="7" spans="1:2" x14ac:dyDescent="0.25">
      <c r="A7" s="5" t="s">
        <v>735</v>
      </c>
      <c r="B7" s="5" t="s">
        <v>6903</v>
      </c>
    </row>
    <row r="8" spans="1:2" x14ac:dyDescent="0.25">
      <c r="A8" s="5" t="s">
        <v>736</v>
      </c>
      <c r="B8" s="5" t="s">
        <v>6904</v>
      </c>
    </row>
    <row r="9" spans="1:2" x14ac:dyDescent="0.25">
      <c r="A9" s="5" t="s">
        <v>737</v>
      </c>
      <c r="B9" s="5" t="s">
        <v>6905</v>
      </c>
    </row>
    <row r="10" spans="1:2" x14ac:dyDescent="0.25">
      <c r="A10" s="5" t="s">
        <v>738</v>
      </c>
      <c r="B10" s="5" t="s">
        <v>6906</v>
      </c>
    </row>
    <row r="11" spans="1:2" x14ac:dyDescent="0.25">
      <c r="A11" s="5" t="s">
        <v>739</v>
      </c>
      <c r="B11" s="5" t="s">
        <v>6907</v>
      </c>
    </row>
    <row r="12" spans="1:2" x14ac:dyDescent="0.25">
      <c r="A12" s="5" t="s">
        <v>740</v>
      </c>
      <c r="B12" s="5" t="s">
        <v>6908</v>
      </c>
    </row>
    <row r="13" spans="1:2" x14ac:dyDescent="0.25">
      <c r="A13" s="5" t="s">
        <v>741</v>
      </c>
      <c r="B13" s="5" t="s">
        <v>6909</v>
      </c>
    </row>
    <row r="14" spans="1:2" x14ac:dyDescent="0.25">
      <c r="A14" s="5" t="s">
        <v>742</v>
      </c>
      <c r="B14" s="5" t="s">
        <v>6910</v>
      </c>
    </row>
    <row r="15" spans="1:2" x14ac:dyDescent="0.25">
      <c r="A15" s="5" t="s">
        <v>743</v>
      </c>
      <c r="B15" s="5" t="s">
        <v>6911</v>
      </c>
    </row>
    <row r="16" spans="1:2" x14ac:dyDescent="0.25">
      <c r="A16" s="5" t="s">
        <v>744</v>
      </c>
      <c r="B16" s="5" t="s">
        <v>6912</v>
      </c>
    </row>
    <row r="17" spans="1:2" x14ac:dyDescent="0.25">
      <c r="A17" s="3" t="s">
        <v>745</v>
      </c>
      <c r="B17" s="3" t="s">
        <v>729</v>
      </c>
    </row>
    <row r="18" spans="1:2" x14ac:dyDescent="0.25">
      <c r="A18" s="5" t="s">
        <v>746</v>
      </c>
      <c r="B18" s="5" t="s">
        <v>6913</v>
      </c>
    </row>
    <row r="19" spans="1:2" x14ac:dyDescent="0.25">
      <c r="A19" s="5" t="s">
        <v>747</v>
      </c>
      <c r="B19" s="5" t="s">
        <v>6914</v>
      </c>
    </row>
    <row r="20" spans="1:2" x14ac:dyDescent="0.25">
      <c r="A20" s="5" t="s">
        <v>748</v>
      </c>
      <c r="B20" s="5" t="s">
        <v>6915</v>
      </c>
    </row>
    <row r="21" spans="1:2" x14ac:dyDescent="0.25">
      <c r="A21" s="5" t="s">
        <v>749</v>
      </c>
      <c r="B21" s="5" t="s">
        <v>6916</v>
      </c>
    </row>
    <row r="22" spans="1:2" x14ac:dyDescent="0.25">
      <c r="A22" s="5" t="s">
        <v>750</v>
      </c>
      <c r="B22" s="5" t="s">
        <v>6917</v>
      </c>
    </row>
    <row r="23" spans="1:2" x14ac:dyDescent="0.25">
      <c r="A23" s="5" t="s">
        <v>751</v>
      </c>
      <c r="B23" s="5" t="s">
        <v>6918</v>
      </c>
    </row>
    <row r="24" spans="1:2" x14ac:dyDescent="0.25">
      <c r="A24" s="5" t="s">
        <v>752</v>
      </c>
      <c r="B24" s="5" t="s">
        <v>6919</v>
      </c>
    </row>
    <row r="25" spans="1:2" x14ac:dyDescent="0.25">
      <c r="A25" s="5" t="s">
        <v>753</v>
      </c>
      <c r="B25" s="5" t="s">
        <v>6920</v>
      </c>
    </row>
    <row r="26" spans="1:2" x14ac:dyDescent="0.25">
      <c r="A26" s="5" t="s">
        <v>754</v>
      </c>
      <c r="B26" s="5" t="s">
        <v>6921</v>
      </c>
    </row>
    <row r="27" spans="1:2" x14ac:dyDescent="0.25">
      <c r="A27" s="5" t="s">
        <v>755</v>
      </c>
      <c r="B27" s="5" t="s">
        <v>6922</v>
      </c>
    </row>
    <row r="28" spans="1:2" x14ac:dyDescent="0.25">
      <c r="A28" s="5" t="s">
        <v>756</v>
      </c>
      <c r="B28" s="5" t="s">
        <v>6923</v>
      </c>
    </row>
    <row r="29" spans="1:2" x14ac:dyDescent="0.25">
      <c r="A29" s="5" t="s">
        <v>757</v>
      </c>
      <c r="B29" s="5" t="s">
        <v>6924</v>
      </c>
    </row>
    <row r="30" spans="1:2" x14ac:dyDescent="0.25">
      <c r="A30" s="5" t="s">
        <v>758</v>
      </c>
      <c r="B30" s="5" t="s">
        <v>6925</v>
      </c>
    </row>
    <row r="31" spans="1:2" x14ac:dyDescent="0.25">
      <c r="A31" s="5" t="s">
        <v>759</v>
      </c>
      <c r="B31" s="5" t="s">
        <v>6926</v>
      </c>
    </row>
    <row r="32" spans="1:2" x14ac:dyDescent="0.25">
      <c r="A32" s="5" t="s">
        <v>760</v>
      </c>
      <c r="B32" s="5" t="s">
        <v>6927</v>
      </c>
    </row>
    <row r="33" spans="1:2" x14ac:dyDescent="0.25">
      <c r="A33" s="5" t="s">
        <v>761</v>
      </c>
      <c r="B33" s="5" t="s">
        <v>6928</v>
      </c>
    </row>
    <row r="34" spans="1:2" x14ac:dyDescent="0.25">
      <c r="A34" s="5" t="s">
        <v>762</v>
      </c>
      <c r="B34" s="5" t="s">
        <v>6929</v>
      </c>
    </row>
    <row r="35" spans="1:2" x14ac:dyDescent="0.25">
      <c r="A35" s="3" t="s">
        <v>763</v>
      </c>
      <c r="B35" s="3" t="s">
        <v>729</v>
      </c>
    </row>
    <row r="36" spans="1:2" x14ac:dyDescent="0.25">
      <c r="A36" s="5" t="s">
        <v>764</v>
      </c>
      <c r="B36" s="5" t="s">
        <v>6930</v>
      </c>
    </row>
    <row r="37" spans="1:2" x14ac:dyDescent="0.25">
      <c r="A37" s="3" t="s">
        <v>765</v>
      </c>
      <c r="B37" s="3" t="s">
        <v>729</v>
      </c>
    </row>
    <row r="38" spans="1:2" x14ac:dyDescent="0.25">
      <c r="A38" s="5" t="s">
        <v>766</v>
      </c>
      <c r="B38" s="5" t="s">
        <v>6931</v>
      </c>
    </row>
    <row r="39" spans="1:2" x14ac:dyDescent="0.25">
      <c r="A39" s="3" t="s">
        <v>767</v>
      </c>
      <c r="B39" s="3" t="s">
        <v>729</v>
      </c>
    </row>
    <row r="40" spans="1:2" x14ac:dyDescent="0.25">
      <c r="A40" s="5" t="s">
        <v>768</v>
      </c>
      <c r="B40" s="5" t="s">
        <v>6932</v>
      </c>
    </row>
    <row r="41" spans="1:2" x14ac:dyDescent="0.25">
      <c r="A41" s="3" t="s">
        <v>769</v>
      </c>
      <c r="B41" s="3" t="s">
        <v>729</v>
      </c>
    </row>
    <row r="42" spans="1:2" x14ac:dyDescent="0.25">
      <c r="A42" s="5" t="s">
        <v>770</v>
      </c>
      <c r="B42" s="5" t="s">
        <v>6933</v>
      </c>
    </row>
    <row r="43" spans="1:2" x14ac:dyDescent="0.25">
      <c r="A43" s="3" t="s">
        <v>771</v>
      </c>
      <c r="B43" s="3" t="s">
        <v>729</v>
      </c>
    </row>
    <row r="44" spans="1:2" x14ac:dyDescent="0.25">
      <c r="A44" s="3" t="s">
        <v>772</v>
      </c>
      <c r="B44" s="3" t="s">
        <v>729</v>
      </c>
    </row>
    <row r="45" spans="1:2" x14ac:dyDescent="0.25">
      <c r="A45" s="5" t="s">
        <v>773</v>
      </c>
      <c r="B45" s="5" t="s">
        <v>6934</v>
      </c>
    </row>
    <row r="46" spans="1:2" x14ac:dyDescent="0.25">
      <c r="A46" s="5" t="s">
        <v>774</v>
      </c>
      <c r="B46" s="5" t="s">
        <v>6935</v>
      </c>
    </row>
    <row r="47" spans="1:2" x14ac:dyDescent="0.25">
      <c r="A47" s="3" t="s">
        <v>775</v>
      </c>
      <c r="B47" s="3" t="s">
        <v>729</v>
      </c>
    </row>
    <row r="48" spans="1:2" x14ac:dyDescent="0.25">
      <c r="A48" s="5" t="s">
        <v>776</v>
      </c>
      <c r="B48" s="5" t="s">
        <v>6936</v>
      </c>
    </row>
    <row r="49" spans="1:2" x14ac:dyDescent="0.25">
      <c r="A49" s="5" t="s">
        <v>777</v>
      </c>
      <c r="B49" s="5" t="s">
        <v>6937</v>
      </c>
    </row>
    <row r="50" spans="1:2" x14ac:dyDescent="0.25">
      <c r="A50" s="3" t="s">
        <v>778</v>
      </c>
      <c r="B50" s="3" t="s">
        <v>729</v>
      </c>
    </row>
    <row r="51" spans="1:2" x14ac:dyDescent="0.25">
      <c r="A51" s="5" t="s">
        <v>779</v>
      </c>
      <c r="B51" s="5" t="s">
        <v>6938</v>
      </c>
    </row>
    <row r="52" spans="1:2" x14ac:dyDescent="0.25">
      <c r="A52" s="3" t="s">
        <v>780</v>
      </c>
      <c r="B52" s="3" t="s">
        <v>729</v>
      </c>
    </row>
    <row r="53" spans="1:2" x14ac:dyDescent="0.25">
      <c r="A53" s="3" t="s">
        <v>781</v>
      </c>
      <c r="B53" s="3" t="s">
        <v>729</v>
      </c>
    </row>
    <row r="54" spans="1:2" x14ac:dyDescent="0.25">
      <c r="A54" s="3" t="s">
        <v>782</v>
      </c>
      <c r="B54" s="3" t="s">
        <v>729</v>
      </c>
    </row>
    <row r="55" spans="1:2" x14ac:dyDescent="0.25">
      <c r="A55" s="3" t="s">
        <v>783</v>
      </c>
      <c r="B55" s="3" t="s">
        <v>729</v>
      </c>
    </row>
    <row r="56" spans="1:2" x14ac:dyDescent="0.25">
      <c r="A56" s="5" t="s">
        <v>784</v>
      </c>
      <c r="B56" s="5" t="s">
        <v>6939</v>
      </c>
    </row>
    <row r="57" spans="1:2" x14ac:dyDescent="0.25">
      <c r="A57" s="5" t="s">
        <v>785</v>
      </c>
      <c r="B57" s="5" t="s">
        <v>6940</v>
      </c>
    </row>
    <row r="58" spans="1:2" x14ac:dyDescent="0.25">
      <c r="A58" s="5" t="s">
        <v>786</v>
      </c>
      <c r="B58" s="5" t="s">
        <v>6941</v>
      </c>
    </row>
    <row r="59" spans="1:2" x14ac:dyDescent="0.25">
      <c r="A59" s="5" t="s">
        <v>787</v>
      </c>
      <c r="B59" s="5" t="s">
        <v>6942</v>
      </c>
    </row>
    <row r="60" spans="1:2" x14ac:dyDescent="0.25">
      <c r="A60" s="3" t="s">
        <v>788</v>
      </c>
      <c r="B60" s="3" t="s">
        <v>729</v>
      </c>
    </row>
    <row r="61" spans="1:2" x14ac:dyDescent="0.25">
      <c r="A61" s="5" t="s">
        <v>789</v>
      </c>
      <c r="B61" s="5" t="s">
        <v>6943</v>
      </c>
    </row>
    <row r="62" spans="1:2" x14ac:dyDescent="0.25">
      <c r="A62" s="3" t="s">
        <v>790</v>
      </c>
      <c r="B62" s="3" t="s">
        <v>729</v>
      </c>
    </row>
    <row r="63" spans="1:2" x14ac:dyDescent="0.25">
      <c r="A63" s="5" t="s">
        <v>791</v>
      </c>
      <c r="B63" s="5" t="s">
        <v>6944</v>
      </c>
    </row>
    <row r="64" spans="1:2" x14ac:dyDescent="0.25">
      <c r="A64" s="5" t="s">
        <v>792</v>
      </c>
      <c r="B64" s="5" t="s">
        <v>6945</v>
      </c>
    </row>
    <row r="65" spans="1:2" x14ac:dyDescent="0.25">
      <c r="A65" s="3" t="s">
        <v>793</v>
      </c>
      <c r="B65" s="3" t="s">
        <v>729</v>
      </c>
    </row>
    <row r="66" spans="1:2" x14ac:dyDescent="0.25">
      <c r="A66" s="5" t="s">
        <v>794</v>
      </c>
      <c r="B66" s="5" t="s">
        <v>6946</v>
      </c>
    </row>
    <row r="67" spans="1:2" x14ac:dyDescent="0.25">
      <c r="A67" s="5" t="s">
        <v>795</v>
      </c>
      <c r="B67" s="5" t="s">
        <v>6947</v>
      </c>
    </row>
    <row r="68" spans="1:2" x14ac:dyDescent="0.25">
      <c r="A68" s="3" t="s">
        <v>796</v>
      </c>
      <c r="B68" s="3" t="s">
        <v>729</v>
      </c>
    </row>
    <row r="69" spans="1:2" x14ac:dyDescent="0.25">
      <c r="A69" s="3" t="s">
        <v>797</v>
      </c>
      <c r="B69" s="3" t="s">
        <v>729</v>
      </c>
    </row>
    <row r="70" spans="1:2" x14ac:dyDescent="0.25">
      <c r="A70" s="5" t="s">
        <v>798</v>
      </c>
      <c r="B70" s="5" t="s">
        <v>6948</v>
      </c>
    </row>
    <row r="71" spans="1:2" x14ac:dyDescent="0.25">
      <c r="A71" s="5" t="s">
        <v>799</v>
      </c>
      <c r="B71" s="5" t="s">
        <v>6949</v>
      </c>
    </row>
    <row r="72" spans="1:2" x14ac:dyDescent="0.25">
      <c r="A72" s="3" t="s">
        <v>800</v>
      </c>
      <c r="B72" s="3" t="s">
        <v>729</v>
      </c>
    </row>
    <row r="73" spans="1:2" x14ac:dyDescent="0.25">
      <c r="A73" s="5" t="s">
        <v>801</v>
      </c>
      <c r="B73" s="5" t="s">
        <v>6950</v>
      </c>
    </row>
    <row r="74" spans="1:2" x14ac:dyDescent="0.25">
      <c r="A74" s="5" t="s">
        <v>802</v>
      </c>
      <c r="B74" s="5" t="s">
        <v>6951</v>
      </c>
    </row>
    <row r="75" spans="1:2" x14ac:dyDescent="0.25">
      <c r="A75" s="5" t="s">
        <v>803</v>
      </c>
      <c r="B75" s="5" t="s">
        <v>6952</v>
      </c>
    </row>
    <row r="76" spans="1:2" x14ac:dyDescent="0.25">
      <c r="A76" s="5" t="s">
        <v>804</v>
      </c>
      <c r="B76" s="5" t="s">
        <v>6953</v>
      </c>
    </row>
    <row r="77" spans="1:2" x14ac:dyDescent="0.25">
      <c r="A77" s="5" t="s">
        <v>805</v>
      </c>
      <c r="B77" s="5" t="s">
        <v>6954</v>
      </c>
    </row>
    <row r="78" spans="1:2" x14ac:dyDescent="0.25">
      <c r="A78" s="5" t="s">
        <v>806</v>
      </c>
      <c r="B78" s="5" t="s">
        <v>6955</v>
      </c>
    </row>
    <row r="79" spans="1:2" x14ac:dyDescent="0.25">
      <c r="A79" s="5" t="s">
        <v>807</v>
      </c>
      <c r="B79" s="5" t="s">
        <v>6956</v>
      </c>
    </row>
    <row r="80" spans="1:2" x14ac:dyDescent="0.25">
      <c r="A80" s="5" t="s">
        <v>808</v>
      </c>
      <c r="B80" s="5" t="s">
        <v>6957</v>
      </c>
    </row>
    <row r="81" spans="1:2" x14ac:dyDescent="0.25">
      <c r="A81" s="5" t="s">
        <v>809</v>
      </c>
      <c r="B81" s="5" t="s">
        <v>6958</v>
      </c>
    </row>
    <row r="82" spans="1:2" x14ac:dyDescent="0.25">
      <c r="A82" s="5" t="s">
        <v>810</v>
      </c>
      <c r="B82" s="5" t="s">
        <v>6959</v>
      </c>
    </row>
    <row r="83" spans="1:2" x14ac:dyDescent="0.25">
      <c r="A83" s="5" t="s">
        <v>811</v>
      </c>
      <c r="B83" s="5" t="s">
        <v>6960</v>
      </c>
    </row>
    <row r="84" spans="1:2" x14ac:dyDescent="0.25">
      <c r="A84" s="5" t="s">
        <v>812</v>
      </c>
      <c r="B84" s="5" t="s">
        <v>6961</v>
      </c>
    </row>
    <row r="85" spans="1:2" x14ac:dyDescent="0.25">
      <c r="A85" s="3" t="s">
        <v>813</v>
      </c>
      <c r="B85" s="3" t="s">
        <v>729</v>
      </c>
    </row>
    <row r="86" spans="1:2" x14ac:dyDescent="0.25">
      <c r="A86" s="5" t="s">
        <v>814</v>
      </c>
      <c r="B86" s="5" t="s">
        <v>6962</v>
      </c>
    </row>
    <row r="87" spans="1:2" x14ac:dyDescent="0.25">
      <c r="A87" s="3" t="s">
        <v>815</v>
      </c>
      <c r="B87" s="3" t="s">
        <v>729</v>
      </c>
    </row>
    <row r="88" spans="1:2" x14ac:dyDescent="0.25">
      <c r="A88" s="5" t="s">
        <v>816</v>
      </c>
      <c r="B88" s="5" t="s">
        <v>6963</v>
      </c>
    </row>
    <row r="89" spans="1:2" x14ac:dyDescent="0.25">
      <c r="A89" s="5" t="s">
        <v>817</v>
      </c>
      <c r="B89" s="5" t="s">
        <v>6964</v>
      </c>
    </row>
    <row r="90" spans="1:2" x14ac:dyDescent="0.25">
      <c r="A90" s="5" t="s">
        <v>818</v>
      </c>
      <c r="B90" s="5" t="s">
        <v>6965</v>
      </c>
    </row>
    <row r="91" spans="1:2" x14ac:dyDescent="0.25">
      <c r="A91" s="5" t="s">
        <v>819</v>
      </c>
      <c r="B91" s="5" t="s">
        <v>6966</v>
      </c>
    </row>
    <row r="92" spans="1:2" x14ac:dyDescent="0.25">
      <c r="A92" s="5" t="s">
        <v>820</v>
      </c>
      <c r="B92" s="5" t="s">
        <v>6967</v>
      </c>
    </row>
    <row r="93" spans="1:2" x14ac:dyDescent="0.25">
      <c r="A93" s="5" t="s">
        <v>821</v>
      </c>
      <c r="B93" s="5" t="s">
        <v>6968</v>
      </c>
    </row>
    <row r="94" spans="1:2" x14ac:dyDescent="0.25">
      <c r="A94" s="5" t="s">
        <v>822</v>
      </c>
      <c r="B94" s="5" t="s">
        <v>6969</v>
      </c>
    </row>
    <row r="95" spans="1:2" x14ac:dyDescent="0.25">
      <c r="A95" s="5" t="s">
        <v>823</v>
      </c>
      <c r="B95" s="5" t="s">
        <v>6970</v>
      </c>
    </row>
    <row r="96" spans="1:2" x14ac:dyDescent="0.25">
      <c r="A96" s="5" t="s">
        <v>824</v>
      </c>
      <c r="B96" s="5" t="s">
        <v>6971</v>
      </c>
    </row>
    <row r="97" spans="1:2" x14ac:dyDescent="0.25">
      <c r="A97" s="3" t="s">
        <v>825</v>
      </c>
      <c r="B97" s="3" t="s">
        <v>729</v>
      </c>
    </row>
    <row r="98" spans="1:2" x14ac:dyDescent="0.25">
      <c r="A98" s="5" t="s">
        <v>826</v>
      </c>
      <c r="B98" s="5" t="s">
        <v>6972</v>
      </c>
    </row>
    <row r="99" spans="1:2" x14ac:dyDescent="0.25">
      <c r="A99" s="5" t="s">
        <v>827</v>
      </c>
      <c r="B99" s="5" t="s">
        <v>6973</v>
      </c>
    </row>
    <row r="100" spans="1:2" x14ac:dyDescent="0.25">
      <c r="A100" s="5" t="s">
        <v>828</v>
      </c>
      <c r="B100" s="5" t="s">
        <v>6974</v>
      </c>
    </row>
    <row r="101" spans="1:2" x14ac:dyDescent="0.25">
      <c r="A101" s="5" t="s">
        <v>829</v>
      </c>
      <c r="B101" s="5" t="s">
        <v>6975</v>
      </c>
    </row>
    <row r="102" spans="1:2" x14ac:dyDescent="0.25">
      <c r="A102" s="5" t="s">
        <v>830</v>
      </c>
      <c r="B102" s="5" t="s">
        <v>6976</v>
      </c>
    </row>
    <row r="103" spans="1:2" x14ac:dyDescent="0.25">
      <c r="A103" s="3" t="s">
        <v>831</v>
      </c>
      <c r="B103" s="3" t="s">
        <v>729</v>
      </c>
    </row>
    <row r="104" spans="1:2" x14ac:dyDescent="0.25">
      <c r="A104" s="5" t="s">
        <v>832</v>
      </c>
      <c r="B104" s="5" t="s">
        <v>6977</v>
      </c>
    </row>
    <row r="105" spans="1:2" x14ac:dyDescent="0.25">
      <c r="A105" s="5" t="s">
        <v>833</v>
      </c>
      <c r="B105" s="5" t="s">
        <v>6978</v>
      </c>
    </row>
    <row r="106" spans="1:2" x14ac:dyDescent="0.25">
      <c r="A106" s="5" t="s">
        <v>834</v>
      </c>
      <c r="B106" s="5" t="s">
        <v>6979</v>
      </c>
    </row>
    <row r="107" spans="1:2" x14ac:dyDescent="0.25">
      <c r="A107" s="5" t="s">
        <v>835</v>
      </c>
      <c r="B107" s="5" t="s">
        <v>6980</v>
      </c>
    </row>
    <row r="108" spans="1:2" x14ac:dyDescent="0.25">
      <c r="A108" s="5" t="s">
        <v>836</v>
      </c>
      <c r="B108" s="5" t="s">
        <v>6981</v>
      </c>
    </row>
    <row r="109" spans="1:2" x14ac:dyDescent="0.25">
      <c r="A109" s="3" t="s">
        <v>837</v>
      </c>
      <c r="B109" s="3" t="s">
        <v>729</v>
      </c>
    </row>
    <row r="110" spans="1:2" x14ac:dyDescent="0.25">
      <c r="A110" s="3" t="s">
        <v>838</v>
      </c>
      <c r="B110" s="3" t="s">
        <v>729</v>
      </c>
    </row>
    <row r="111" spans="1:2" x14ac:dyDescent="0.25">
      <c r="A111" s="5" t="s">
        <v>839</v>
      </c>
      <c r="B111" s="5" t="s">
        <v>6982</v>
      </c>
    </row>
    <row r="112" spans="1:2" x14ac:dyDescent="0.25">
      <c r="A112" s="5" t="s">
        <v>840</v>
      </c>
      <c r="B112" s="5" t="s">
        <v>6983</v>
      </c>
    </row>
    <row r="113" spans="1:2" x14ac:dyDescent="0.25">
      <c r="A113" s="5" t="s">
        <v>841</v>
      </c>
      <c r="B113" s="5" t="s">
        <v>6984</v>
      </c>
    </row>
    <row r="114" spans="1:2" x14ac:dyDescent="0.25">
      <c r="A114" s="5" t="s">
        <v>842</v>
      </c>
      <c r="B114" s="5" t="s">
        <v>6985</v>
      </c>
    </row>
    <row r="115" spans="1:2" x14ac:dyDescent="0.25">
      <c r="A115" s="3" t="s">
        <v>843</v>
      </c>
      <c r="B115" s="3" t="s">
        <v>729</v>
      </c>
    </row>
    <row r="116" spans="1:2" x14ac:dyDescent="0.25">
      <c r="A116" s="5" t="s">
        <v>844</v>
      </c>
      <c r="B116" s="5" t="s">
        <v>6986</v>
      </c>
    </row>
    <row r="117" spans="1:2" x14ac:dyDescent="0.25">
      <c r="A117" s="5" t="s">
        <v>845</v>
      </c>
      <c r="B117" s="5" t="s">
        <v>6987</v>
      </c>
    </row>
    <row r="118" spans="1:2" x14ac:dyDescent="0.25">
      <c r="A118" s="5" t="s">
        <v>846</v>
      </c>
      <c r="B118" s="5" t="s">
        <v>6988</v>
      </c>
    </row>
    <row r="119" spans="1:2" x14ac:dyDescent="0.25">
      <c r="A119" s="5" t="s">
        <v>847</v>
      </c>
      <c r="B119" s="5" t="s">
        <v>6989</v>
      </c>
    </row>
    <row r="120" spans="1:2" x14ac:dyDescent="0.25">
      <c r="A120" s="3" t="s">
        <v>848</v>
      </c>
      <c r="B120" s="3" t="s">
        <v>729</v>
      </c>
    </row>
    <row r="121" spans="1:2" x14ac:dyDescent="0.25">
      <c r="A121" s="5" t="s">
        <v>849</v>
      </c>
      <c r="B121" s="5" t="s">
        <v>6990</v>
      </c>
    </row>
    <row r="122" spans="1:2" x14ac:dyDescent="0.25">
      <c r="A122" s="5" t="s">
        <v>850</v>
      </c>
      <c r="B122" s="5" t="s">
        <v>6991</v>
      </c>
    </row>
    <row r="123" spans="1:2" x14ac:dyDescent="0.25">
      <c r="A123" s="3" t="s">
        <v>851</v>
      </c>
      <c r="B123" s="3" t="s">
        <v>729</v>
      </c>
    </row>
    <row r="124" spans="1:2" x14ac:dyDescent="0.25">
      <c r="A124" s="5" t="s">
        <v>852</v>
      </c>
      <c r="B124" s="5" t="s">
        <v>6992</v>
      </c>
    </row>
    <row r="125" spans="1:2" x14ac:dyDescent="0.25">
      <c r="A125" s="5" t="s">
        <v>853</v>
      </c>
      <c r="B125" s="5" t="s">
        <v>6993</v>
      </c>
    </row>
    <row r="126" spans="1:2" x14ac:dyDescent="0.25">
      <c r="A126" s="5" t="s">
        <v>854</v>
      </c>
      <c r="B126" s="5" t="s">
        <v>6994</v>
      </c>
    </row>
    <row r="127" spans="1:2" x14ac:dyDescent="0.25">
      <c r="A127" s="3" t="s">
        <v>855</v>
      </c>
      <c r="B127" s="3" t="s">
        <v>729</v>
      </c>
    </row>
    <row r="128" spans="1:2" x14ac:dyDescent="0.25">
      <c r="A128" s="5" t="s">
        <v>856</v>
      </c>
      <c r="B128" s="5" t="s">
        <v>6995</v>
      </c>
    </row>
    <row r="129" spans="1:2" x14ac:dyDescent="0.25">
      <c r="A129" s="5" t="s">
        <v>857</v>
      </c>
      <c r="B129" s="5" t="s">
        <v>6996</v>
      </c>
    </row>
    <row r="130" spans="1:2" x14ac:dyDescent="0.25">
      <c r="A130" s="5" t="s">
        <v>858</v>
      </c>
      <c r="B130" s="5" t="s">
        <v>6997</v>
      </c>
    </row>
    <row r="131" spans="1:2" x14ac:dyDescent="0.25">
      <c r="A131" s="5" t="s">
        <v>859</v>
      </c>
      <c r="B131" s="5" t="s">
        <v>6998</v>
      </c>
    </row>
    <row r="132" spans="1:2" x14ac:dyDescent="0.25">
      <c r="A132" s="5" t="s">
        <v>860</v>
      </c>
      <c r="B132" s="5" t="s">
        <v>6999</v>
      </c>
    </row>
    <row r="133" spans="1:2" x14ac:dyDescent="0.25">
      <c r="A133" s="5" t="s">
        <v>861</v>
      </c>
      <c r="B133" s="5" t="s">
        <v>7000</v>
      </c>
    </row>
    <row r="134" spans="1:2" x14ac:dyDescent="0.25">
      <c r="A134" s="5" t="s">
        <v>862</v>
      </c>
      <c r="B134" s="5" t="s">
        <v>7001</v>
      </c>
    </row>
    <row r="135" spans="1:2" x14ac:dyDescent="0.25">
      <c r="A135" s="5" t="s">
        <v>863</v>
      </c>
      <c r="B135" s="5" t="s">
        <v>7002</v>
      </c>
    </row>
    <row r="136" spans="1:2" x14ac:dyDescent="0.25">
      <c r="A136" s="3" t="s">
        <v>864</v>
      </c>
      <c r="B136" s="3" t="s">
        <v>729</v>
      </c>
    </row>
    <row r="137" spans="1:2" x14ac:dyDescent="0.25">
      <c r="A137" s="5" t="s">
        <v>865</v>
      </c>
      <c r="B137" s="5" t="s">
        <v>7003</v>
      </c>
    </row>
    <row r="138" spans="1:2" x14ac:dyDescent="0.25">
      <c r="A138" s="5" t="s">
        <v>866</v>
      </c>
      <c r="B138" s="5" t="s">
        <v>7004</v>
      </c>
    </row>
    <row r="139" spans="1:2" x14ac:dyDescent="0.25">
      <c r="A139" s="5" t="s">
        <v>867</v>
      </c>
      <c r="B139" s="5" t="s">
        <v>7005</v>
      </c>
    </row>
    <row r="140" spans="1:2" x14ac:dyDescent="0.25">
      <c r="A140" s="5" t="s">
        <v>868</v>
      </c>
      <c r="B140" s="5" t="s">
        <v>7006</v>
      </c>
    </row>
    <row r="141" spans="1:2" x14ac:dyDescent="0.25">
      <c r="A141" s="5" t="s">
        <v>869</v>
      </c>
      <c r="B141" s="5" t="s">
        <v>7007</v>
      </c>
    </row>
    <row r="142" spans="1:2" x14ac:dyDescent="0.25">
      <c r="A142" s="5" t="s">
        <v>870</v>
      </c>
      <c r="B142" s="5" t="s">
        <v>7008</v>
      </c>
    </row>
    <row r="143" spans="1:2" x14ac:dyDescent="0.25">
      <c r="A143" s="5" t="s">
        <v>871</v>
      </c>
      <c r="B143" s="5" t="s">
        <v>7009</v>
      </c>
    </row>
    <row r="144" spans="1:2" x14ac:dyDescent="0.25">
      <c r="A144" s="5" t="s">
        <v>872</v>
      </c>
      <c r="B144" s="5" t="s">
        <v>7010</v>
      </c>
    </row>
    <row r="145" spans="1:2" x14ac:dyDescent="0.25">
      <c r="A145" s="5" t="s">
        <v>873</v>
      </c>
      <c r="B145" s="5" t="s">
        <v>7011</v>
      </c>
    </row>
    <row r="146" spans="1:2" x14ac:dyDescent="0.25">
      <c r="A146" s="3" t="s">
        <v>874</v>
      </c>
      <c r="B146" s="3" t="s">
        <v>729</v>
      </c>
    </row>
    <row r="147" spans="1:2" x14ac:dyDescent="0.25">
      <c r="A147" s="5" t="s">
        <v>875</v>
      </c>
      <c r="B147" s="5" t="s">
        <v>7012</v>
      </c>
    </row>
    <row r="148" spans="1:2" x14ac:dyDescent="0.25">
      <c r="A148" s="5" t="s">
        <v>876</v>
      </c>
      <c r="B148" s="5" t="s">
        <v>7013</v>
      </c>
    </row>
    <row r="149" spans="1:2" x14ac:dyDescent="0.25">
      <c r="A149" s="3" t="s">
        <v>877</v>
      </c>
      <c r="B149" s="3" t="s">
        <v>729</v>
      </c>
    </row>
    <row r="150" spans="1:2" x14ac:dyDescent="0.25">
      <c r="A150" s="5" t="s">
        <v>878</v>
      </c>
      <c r="B150" s="5" t="s">
        <v>7014</v>
      </c>
    </row>
    <row r="151" spans="1:2" x14ac:dyDescent="0.25">
      <c r="A151" s="5" t="s">
        <v>879</v>
      </c>
      <c r="B151" s="5" t="s">
        <v>7015</v>
      </c>
    </row>
    <row r="152" spans="1:2" x14ac:dyDescent="0.25">
      <c r="A152" s="5" t="s">
        <v>880</v>
      </c>
      <c r="B152" s="5" t="s">
        <v>7016</v>
      </c>
    </row>
    <row r="153" spans="1:2" x14ac:dyDescent="0.25">
      <c r="A153" s="5" t="s">
        <v>881</v>
      </c>
      <c r="B153" s="5" t="s">
        <v>7017</v>
      </c>
    </row>
    <row r="154" spans="1:2" x14ac:dyDescent="0.25">
      <c r="A154" s="3" t="s">
        <v>882</v>
      </c>
      <c r="B154" s="3" t="s">
        <v>729</v>
      </c>
    </row>
    <row r="155" spans="1:2" x14ac:dyDescent="0.25">
      <c r="A155" s="5" t="s">
        <v>883</v>
      </c>
      <c r="B155" s="5" t="s">
        <v>7018</v>
      </c>
    </row>
    <row r="156" spans="1:2" x14ac:dyDescent="0.25">
      <c r="A156" s="3" t="s">
        <v>884</v>
      </c>
      <c r="B156" s="3" t="s">
        <v>729</v>
      </c>
    </row>
    <row r="157" spans="1:2" x14ac:dyDescent="0.25">
      <c r="A157" s="3" t="s">
        <v>885</v>
      </c>
      <c r="B157" s="3" t="s">
        <v>729</v>
      </c>
    </row>
    <row r="158" spans="1:2" x14ac:dyDescent="0.25">
      <c r="A158" s="3" t="s">
        <v>886</v>
      </c>
      <c r="B158" s="3" t="s">
        <v>729</v>
      </c>
    </row>
    <row r="159" spans="1:2" x14ac:dyDescent="0.25">
      <c r="A159" s="3" t="s">
        <v>887</v>
      </c>
      <c r="B159" s="3" t="s">
        <v>729</v>
      </c>
    </row>
    <row r="160" spans="1:2" x14ac:dyDescent="0.25">
      <c r="A160" s="5" t="s">
        <v>888</v>
      </c>
      <c r="B160" s="5" t="s">
        <v>7019</v>
      </c>
    </row>
    <row r="161" spans="1:2" x14ac:dyDescent="0.25">
      <c r="A161" s="5" t="s">
        <v>889</v>
      </c>
      <c r="B161" s="5" t="s">
        <v>7020</v>
      </c>
    </row>
    <row r="162" spans="1:2" x14ac:dyDescent="0.25">
      <c r="A162" s="5" t="s">
        <v>890</v>
      </c>
      <c r="B162" s="5" t="s">
        <v>7021</v>
      </c>
    </row>
    <row r="163" spans="1:2" x14ac:dyDescent="0.25">
      <c r="A163" s="5" t="s">
        <v>891</v>
      </c>
      <c r="B163" s="5" t="s">
        <v>7022</v>
      </c>
    </row>
    <row r="164" spans="1:2" x14ac:dyDescent="0.25">
      <c r="A164" s="5" t="s">
        <v>892</v>
      </c>
      <c r="B164" s="5" t="s">
        <v>7023</v>
      </c>
    </row>
    <row r="165" spans="1:2" x14ac:dyDescent="0.25">
      <c r="A165" s="5" t="s">
        <v>893</v>
      </c>
      <c r="B165" s="5" t="s">
        <v>7024</v>
      </c>
    </row>
    <row r="166" spans="1:2" x14ac:dyDescent="0.25">
      <c r="A166" s="5" t="s">
        <v>894</v>
      </c>
      <c r="B166" s="5" t="s">
        <v>7025</v>
      </c>
    </row>
    <row r="167" spans="1:2" x14ac:dyDescent="0.25">
      <c r="A167" s="5" t="s">
        <v>895</v>
      </c>
      <c r="B167" s="5" t="s">
        <v>7026</v>
      </c>
    </row>
    <row r="168" spans="1:2" x14ac:dyDescent="0.25">
      <c r="A168" s="5" t="s">
        <v>896</v>
      </c>
      <c r="B168" s="5" t="s">
        <v>7027</v>
      </c>
    </row>
    <row r="169" spans="1:2" x14ac:dyDescent="0.25">
      <c r="A169" s="3" t="s">
        <v>897</v>
      </c>
      <c r="B169" s="3" t="s">
        <v>729</v>
      </c>
    </row>
    <row r="170" spans="1:2" x14ac:dyDescent="0.25">
      <c r="A170" s="5" t="s">
        <v>898</v>
      </c>
      <c r="B170" s="5" t="s">
        <v>7028</v>
      </c>
    </row>
    <row r="171" spans="1:2" x14ac:dyDescent="0.25">
      <c r="A171" s="5" t="s">
        <v>899</v>
      </c>
      <c r="B171" s="5" t="s">
        <v>7029</v>
      </c>
    </row>
    <row r="172" spans="1:2" x14ac:dyDescent="0.25">
      <c r="A172" s="5" t="s">
        <v>900</v>
      </c>
      <c r="B172" s="5" t="s">
        <v>7030</v>
      </c>
    </row>
    <row r="173" spans="1:2" x14ac:dyDescent="0.25">
      <c r="A173" s="5" t="s">
        <v>901</v>
      </c>
      <c r="B173" s="5" t="s">
        <v>7031</v>
      </c>
    </row>
    <row r="174" spans="1:2" x14ac:dyDescent="0.25">
      <c r="A174" s="3" t="s">
        <v>902</v>
      </c>
      <c r="B174" s="3" t="s">
        <v>729</v>
      </c>
    </row>
    <row r="175" spans="1:2" x14ac:dyDescent="0.25">
      <c r="A175" s="3" t="s">
        <v>903</v>
      </c>
      <c r="B175" s="3" t="s">
        <v>729</v>
      </c>
    </row>
    <row r="176" spans="1:2" x14ac:dyDescent="0.25">
      <c r="A176" s="5" t="s">
        <v>904</v>
      </c>
      <c r="B176" s="5" t="s">
        <v>7032</v>
      </c>
    </row>
    <row r="177" spans="1:2" x14ac:dyDescent="0.25">
      <c r="A177" s="5" t="s">
        <v>905</v>
      </c>
      <c r="B177" s="5" t="s">
        <v>7033</v>
      </c>
    </row>
    <row r="178" spans="1:2" x14ac:dyDescent="0.25">
      <c r="A178" s="5" t="s">
        <v>906</v>
      </c>
      <c r="B178" s="5" t="s">
        <v>7034</v>
      </c>
    </row>
    <row r="179" spans="1:2" x14ac:dyDescent="0.25">
      <c r="A179" s="3" t="s">
        <v>907</v>
      </c>
      <c r="B179" s="3" t="s">
        <v>729</v>
      </c>
    </row>
    <row r="180" spans="1:2" x14ac:dyDescent="0.25">
      <c r="A180" s="3" t="s">
        <v>908</v>
      </c>
      <c r="B180" s="3" t="s">
        <v>729</v>
      </c>
    </row>
    <row r="181" spans="1:2" x14ac:dyDescent="0.25">
      <c r="A181" s="3" t="s">
        <v>909</v>
      </c>
      <c r="B181" s="3" t="s">
        <v>729</v>
      </c>
    </row>
    <row r="182" spans="1:2" x14ac:dyDescent="0.25">
      <c r="A182" s="3" t="s">
        <v>910</v>
      </c>
      <c r="B182" s="3" t="s">
        <v>729</v>
      </c>
    </row>
    <row r="183" spans="1:2" x14ac:dyDescent="0.25">
      <c r="A183" s="3" t="s">
        <v>911</v>
      </c>
      <c r="B183" s="3" t="s">
        <v>729</v>
      </c>
    </row>
    <row r="184" spans="1:2" x14ac:dyDescent="0.25">
      <c r="A184" s="3" t="s">
        <v>912</v>
      </c>
      <c r="B184" s="3" t="s">
        <v>729</v>
      </c>
    </row>
    <row r="185" spans="1:2" x14ac:dyDescent="0.25">
      <c r="A185" s="5" t="s">
        <v>913</v>
      </c>
      <c r="B185" s="5" t="s">
        <v>7035</v>
      </c>
    </row>
    <row r="186" spans="1:2" x14ac:dyDescent="0.25">
      <c r="A186" s="5" t="s">
        <v>914</v>
      </c>
      <c r="B186" s="5" t="s">
        <v>7036</v>
      </c>
    </row>
    <row r="187" spans="1:2" x14ac:dyDescent="0.25">
      <c r="A187" s="5" t="s">
        <v>915</v>
      </c>
      <c r="B187" s="5" t="s">
        <v>7037</v>
      </c>
    </row>
    <row r="188" spans="1:2" x14ac:dyDescent="0.25">
      <c r="A188" s="5" t="s">
        <v>916</v>
      </c>
      <c r="B188" s="5" t="s">
        <v>7038</v>
      </c>
    </row>
    <row r="189" spans="1:2" x14ac:dyDescent="0.25">
      <c r="A189" s="5" t="s">
        <v>917</v>
      </c>
      <c r="B189" s="5" t="s">
        <v>7039</v>
      </c>
    </row>
    <row r="190" spans="1:2" x14ac:dyDescent="0.25">
      <c r="A190" s="5" t="s">
        <v>918</v>
      </c>
      <c r="B190" s="5" t="s">
        <v>7040</v>
      </c>
    </row>
    <row r="191" spans="1:2" x14ac:dyDescent="0.25">
      <c r="A191" s="5" t="s">
        <v>919</v>
      </c>
      <c r="B191" s="5" t="s">
        <v>7041</v>
      </c>
    </row>
    <row r="192" spans="1:2" x14ac:dyDescent="0.25">
      <c r="A192" s="3" t="s">
        <v>920</v>
      </c>
      <c r="B192" s="3" t="s">
        <v>729</v>
      </c>
    </row>
    <row r="193" spans="1:2" x14ac:dyDescent="0.25">
      <c r="A193" s="5" t="s">
        <v>921</v>
      </c>
      <c r="B193" s="5" t="s">
        <v>7042</v>
      </c>
    </row>
    <row r="194" spans="1:2" x14ac:dyDescent="0.25">
      <c r="A194" s="5" t="s">
        <v>922</v>
      </c>
      <c r="B194" s="5" t="s">
        <v>7043</v>
      </c>
    </row>
    <row r="195" spans="1:2" x14ac:dyDescent="0.25">
      <c r="A195" s="5" t="s">
        <v>923</v>
      </c>
      <c r="B195" s="5" t="s">
        <v>7044</v>
      </c>
    </row>
    <row r="196" spans="1:2" x14ac:dyDescent="0.25">
      <c r="A196" s="5" t="s">
        <v>924</v>
      </c>
      <c r="B196" s="5" t="s">
        <v>7045</v>
      </c>
    </row>
    <row r="197" spans="1:2" x14ac:dyDescent="0.25">
      <c r="A197" s="3" t="s">
        <v>925</v>
      </c>
      <c r="B197" s="3" t="s">
        <v>729</v>
      </c>
    </row>
    <row r="198" spans="1:2" x14ac:dyDescent="0.25">
      <c r="A198" s="5" t="s">
        <v>926</v>
      </c>
      <c r="B198" s="5" t="s">
        <v>7046</v>
      </c>
    </row>
    <row r="199" spans="1:2" x14ac:dyDescent="0.25">
      <c r="A199" s="3" t="s">
        <v>927</v>
      </c>
      <c r="B199" s="3" t="s">
        <v>729</v>
      </c>
    </row>
    <row r="200" spans="1:2" x14ac:dyDescent="0.25">
      <c r="A200" s="5" t="s">
        <v>928</v>
      </c>
      <c r="B200" s="5" t="s">
        <v>7047</v>
      </c>
    </row>
    <row r="201" spans="1:2" x14ac:dyDescent="0.25">
      <c r="A201" s="3" t="s">
        <v>929</v>
      </c>
      <c r="B201" s="3" t="s">
        <v>729</v>
      </c>
    </row>
    <row r="202" spans="1:2" x14ac:dyDescent="0.25">
      <c r="A202" s="3" t="s">
        <v>930</v>
      </c>
      <c r="B202" s="3" t="s">
        <v>729</v>
      </c>
    </row>
    <row r="203" spans="1:2" x14ac:dyDescent="0.25">
      <c r="A203" s="5" t="s">
        <v>931</v>
      </c>
      <c r="B203" s="5" t="s">
        <v>7048</v>
      </c>
    </row>
    <row r="204" spans="1:2" x14ac:dyDescent="0.25">
      <c r="A204" s="3" t="s">
        <v>932</v>
      </c>
      <c r="B204" s="3" t="s">
        <v>729</v>
      </c>
    </row>
    <row r="205" spans="1:2" x14ac:dyDescent="0.25">
      <c r="A205" s="3" t="s">
        <v>933</v>
      </c>
      <c r="B205" s="3" t="s">
        <v>729</v>
      </c>
    </row>
    <row r="206" spans="1:2" x14ac:dyDescent="0.25">
      <c r="A206" s="3" t="s">
        <v>934</v>
      </c>
      <c r="B206" s="3" t="s">
        <v>729</v>
      </c>
    </row>
    <row r="207" spans="1:2" x14ac:dyDescent="0.25">
      <c r="A207" s="5" t="s">
        <v>935</v>
      </c>
      <c r="B207" s="5" t="s">
        <v>7049</v>
      </c>
    </row>
    <row r="208" spans="1:2" x14ac:dyDescent="0.25">
      <c r="A208" s="5" t="s">
        <v>936</v>
      </c>
      <c r="B208" s="5" t="s">
        <v>7050</v>
      </c>
    </row>
    <row r="209" spans="1:2" x14ac:dyDescent="0.25">
      <c r="A209" s="5" t="s">
        <v>937</v>
      </c>
      <c r="B209" s="5" t="s">
        <v>7051</v>
      </c>
    </row>
    <row r="210" spans="1:2" x14ac:dyDescent="0.25">
      <c r="A210" s="5" t="s">
        <v>938</v>
      </c>
      <c r="B210" s="5" t="s">
        <v>7052</v>
      </c>
    </row>
    <row r="211" spans="1:2" x14ac:dyDescent="0.25">
      <c r="A211" s="3" t="s">
        <v>939</v>
      </c>
      <c r="B211" s="3" t="s">
        <v>729</v>
      </c>
    </row>
    <row r="212" spans="1:2" x14ac:dyDescent="0.25">
      <c r="A212" s="5" t="s">
        <v>940</v>
      </c>
      <c r="B212" s="5" t="s">
        <v>7053</v>
      </c>
    </row>
    <row r="213" spans="1:2" x14ac:dyDescent="0.25">
      <c r="A213" s="3" t="s">
        <v>941</v>
      </c>
      <c r="B213" s="3" t="s">
        <v>729</v>
      </c>
    </row>
    <row r="214" spans="1:2" x14ac:dyDescent="0.25">
      <c r="A214" s="5" t="s">
        <v>942</v>
      </c>
      <c r="B214" s="5" t="s">
        <v>7054</v>
      </c>
    </row>
    <row r="215" spans="1:2" x14ac:dyDescent="0.25">
      <c r="A215" s="5" t="s">
        <v>943</v>
      </c>
      <c r="B215" s="5" t="s">
        <v>7055</v>
      </c>
    </row>
    <row r="216" spans="1:2" x14ac:dyDescent="0.25">
      <c r="A216" s="3" t="s">
        <v>944</v>
      </c>
      <c r="B216" s="3" t="s">
        <v>729</v>
      </c>
    </row>
    <row r="217" spans="1:2" x14ac:dyDescent="0.25">
      <c r="A217" s="5" t="s">
        <v>945</v>
      </c>
      <c r="B217" s="5" t="s">
        <v>7056</v>
      </c>
    </row>
    <row r="218" spans="1:2" x14ac:dyDescent="0.25">
      <c r="A218" s="5" t="s">
        <v>946</v>
      </c>
      <c r="B218" s="5" t="s">
        <v>7057</v>
      </c>
    </row>
    <row r="219" spans="1:2" x14ac:dyDescent="0.25">
      <c r="A219" s="5" t="s">
        <v>947</v>
      </c>
      <c r="B219" s="5" t="s">
        <v>7058</v>
      </c>
    </row>
    <row r="220" spans="1:2" x14ac:dyDescent="0.25">
      <c r="A220" s="5" t="s">
        <v>948</v>
      </c>
      <c r="B220" s="5" t="s">
        <v>7059</v>
      </c>
    </row>
    <row r="221" spans="1:2" x14ac:dyDescent="0.25">
      <c r="A221" s="5" t="s">
        <v>949</v>
      </c>
      <c r="B221" s="5" t="s">
        <v>7060</v>
      </c>
    </row>
    <row r="222" spans="1:2" x14ac:dyDescent="0.25">
      <c r="A222" s="5" t="s">
        <v>950</v>
      </c>
      <c r="B222" s="5" t="s">
        <v>7061</v>
      </c>
    </row>
    <row r="223" spans="1:2" x14ac:dyDescent="0.25">
      <c r="A223" s="5" t="s">
        <v>951</v>
      </c>
      <c r="B223" s="5" t="s">
        <v>7062</v>
      </c>
    </row>
    <row r="224" spans="1:2" x14ac:dyDescent="0.25">
      <c r="A224" s="5" t="s">
        <v>952</v>
      </c>
      <c r="B224" s="5" t="s">
        <v>7063</v>
      </c>
    </row>
    <row r="225" spans="1:2" x14ac:dyDescent="0.25">
      <c r="A225" s="3" t="s">
        <v>953</v>
      </c>
      <c r="B225" s="3" t="s">
        <v>729</v>
      </c>
    </row>
    <row r="226" spans="1:2" x14ac:dyDescent="0.25">
      <c r="A226" s="5" t="s">
        <v>954</v>
      </c>
      <c r="B226" s="5" t="s">
        <v>7064</v>
      </c>
    </row>
    <row r="227" spans="1:2" x14ac:dyDescent="0.25">
      <c r="A227" s="3" t="s">
        <v>955</v>
      </c>
      <c r="B227" s="3" t="s">
        <v>729</v>
      </c>
    </row>
    <row r="228" spans="1:2" x14ac:dyDescent="0.25">
      <c r="A228" s="5" t="s">
        <v>956</v>
      </c>
      <c r="B228" s="5" t="s">
        <v>7065</v>
      </c>
    </row>
    <row r="229" spans="1:2" x14ac:dyDescent="0.25">
      <c r="A229" s="5" t="s">
        <v>957</v>
      </c>
      <c r="B229" s="5" t="s">
        <v>7066</v>
      </c>
    </row>
    <row r="230" spans="1:2" x14ac:dyDescent="0.25">
      <c r="A230" s="5" t="s">
        <v>958</v>
      </c>
      <c r="B230" s="5" t="s">
        <v>7067</v>
      </c>
    </row>
    <row r="231" spans="1:2" x14ac:dyDescent="0.25">
      <c r="A231" s="3" t="s">
        <v>959</v>
      </c>
      <c r="B231" s="3" t="s">
        <v>729</v>
      </c>
    </row>
    <row r="232" spans="1:2" x14ac:dyDescent="0.25">
      <c r="A232" s="5" t="s">
        <v>960</v>
      </c>
      <c r="B232" s="5" t="s">
        <v>7068</v>
      </c>
    </row>
    <row r="233" spans="1:2" x14ac:dyDescent="0.25">
      <c r="A233" s="5" t="s">
        <v>961</v>
      </c>
      <c r="B233" s="5" t="s">
        <v>7069</v>
      </c>
    </row>
    <row r="234" spans="1:2" x14ac:dyDescent="0.25">
      <c r="A234" s="3" t="s">
        <v>962</v>
      </c>
      <c r="B234" s="3" t="s">
        <v>729</v>
      </c>
    </row>
    <row r="235" spans="1:2" x14ac:dyDescent="0.25">
      <c r="A235" s="3" t="s">
        <v>963</v>
      </c>
      <c r="B235" s="3" t="s">
        <v>729</v>
      </c>
    </row>
    <row r="236" spans="1:2" x14ac:dyDescent="0.25">
      <c r="A236" s="3" t="s">
        <v>964</v>
      </c>
      <c r="B236" s="3" t="s">
        <v>729</v>
      </c>
    </row>
    <row r="237" spans="1:2" x14ac:dyDescent="0.25">
      <c r="A237" s="3" t="s">
        <v>965</v>
      </c>
      <c r="B237" s="3" t="s">
        <v>729</v>
      </c>
    </row>
    <row r="238" spans="1:2" x14ac:dyDescent="0.25">
      <c r="A238" s="3" t="s">
        <v>966</v>
      </c>
      <c r="B238" s="3" t="s">
        <v>729</v>
      </c>
    </row>
    <row r="239" spans="1:2" x14ac:dyDescent="0.25">
      <c r="A239" s="5" t="s">
        <v>967</v>
      </c>
      <c r="B239" s="5" t="s">
        <v>7070</v>
      </c>
    </row>
    <row r="240" spans="1:2" x14ac:dyDescent="0.25">
      <c r="A240" s="5" t="s">
        <v>968</v>
      </c>
      <c r="B240" s="5" t="s">
        <v>7071</v>
      </c>
    </row>
    <row r="241" spans="1:2" x14ac:dyDescent="0.25">
      <c r="A241" s="3" t="s">
        <v>969</v>
      </c>
      <c r="B241" s="3" t="s">
        <v>729</v>
      </c>
    </row>
    <row r="242" spans="1:2" x14ac:dyDescent="0.25">
      <c r="A242" s="5" t="s">
        <v>970</v>
      </c>
      <c r="B242" s="5" t="s">
        <v>7072</v>
      </c>
    </row>
    <row r="243" spans="1:2" x14ac:dyDescent="0.25">
      <c r="A243" s="5" t="s">
        <v>971</v>
      </c>
      <c r="B243" s="5" t="s">
        <v>7073</v>
      </c>
    </row>
    <row r="244" spans="1:2" x14ac:dyDescent="0.25">
      <c r="A244" s="5" t="s">
        <v>972</v>
      </c>
      <c r="B244" s="5" t="s">
        <v>7074</v>
      </c>
    </row>
    <row r="245" spans="1:2" x14ac:dyDescent="0.25">
      <c r="A245" s="3" t="s">
        <v>973</v>
      </c>
      <c r="B245" s="3" t="s">
        <v>729</v>
      </c>
    </row>
    <row r="246" spans="1:2" x14ac:dyDescent="0.25">
      <c r="A246" s="3" t="s">
        <v>974</v>
      </c>
      <c r="B246" s="3" t="s">
        <v>729</v>
      </c>
    </row>
    <row r="247" spans="1:2" x14ac:dyDescent="0.25">
      <c r="A247" s="3" t="s">
        <v>975</v>
      </c>
      <c r="B247" s="3" t="s">
        <v>729</v>
      </c>
    </row>
    <row r="248" spans="1:2" x14ac:dyDescent="0.25">
      <c r="A248" s="3" t="s">
        <v>976</v>
      </c>
      <c r="B248" s="3" t="s">
        <v>729</v>
      </c>
    </row>
    <row r="249" spans="1:2" x14ac:dyDescent="0.25">
      <c r="A249" s="3" t="s">
        <v>977</v>
      </c>
      <c r="B249" s="3" t="s">
        <v>729</v>
      </c>
    </row>
    <row r="250" spans="1:2" x14ac:dyDescent="0.25">
      <c r="A250" s="5" t="s">
        <v>978</v>
      </c>
      <c r="B250" s="5" t="s">
        <v>7075</v>
      </c>
    </row>
    <row r="251" spans="1:2" x14ac:dyDescent="0.25">
      <c r="A251" s="3" t="s">
        <v>979</v>
      </c>
      <c r="B251" s="3" t="s">
        <v>729</v>
      </c>
    </row>
    <row r="252" spans="1:2" x14ac:dyDescent="0.25">
      <c r="A252" s="3" t="s">
        <v>980</v>
      </c>
      <c r="B252" s="3" t="s">
        <v>729</v>
      </c>
    </row>
    <row r="253" spans="1:2" x14ac:dyDescent="0.25">
      <c r="A253" s="5" t="s">
        <v>981</v>
      </c>
      <c r="B253" s="5" t="s">
        <v>7076</v>
      </c>
    </row>
    <row r="254" spans="1:2" x14ac:dyDescent="0.25">
      <c r="A254" s="3" t="s">
        <v>982</v>
      </c>
      <c r="B254" s="3" t="s">
        <v>729</v>
      </c>
    </row>
    <row r="255" spans="1:2" x14ac:dyDescent="0.25">
      <c r="A255" s="5" t="s">
        <v>983</v>
      </c>
      <c r="B255" s="5" t="s">
        <v>7077</v>
      </c>
    </row>
    <row r="256" spans="1:2" x14ac:dyDescent="0.25">
      <c r="A256" s="5" t="s">
        <v>984</v>
      </c>
      <c r="B256" s="5" t="s">
        <v>7078</v>
      </c>
    </row>
    <row r="257" spans="1:2" x14ac:dyDescent="0.25">
      <c r="A257" s="5" t="s">
        <v>985</v>
      </c>
      <c r="B257" s="5" t="s">
        <v>7079</v>
      </c>
    </row>
    <row r="258" spans="1:2" x14ac:dyDescent="0.25">
      <c r="A258" s="5" t="s">
        <v>986</v>
      </c>
      <c r="B258" s="5" t="s">
        <v>7080</v>
      </c>
    </row>
    <row r="259" spans="1:2" x14ac:dyDescent="0.25">
      <c r="A259" s="5" t="s">
        <v>987</v>
      </c>
      <c r="B259" s="5" t="s">
        <v>7081</v>
      </c>
    </row>
    <row r="260" spans="1:2" x14ac:dyDescent="0.25">
      <c r="A260" s="5" t="s">
        <v>988</v>
      </c>
      <c r="B260" s="5" t="s">
        <v>7082</v>
      </c>
    </row>
    <row r="261" spans="1:2" x14ac:dyDescent="0.25">
      <c r="A261" s="5" t="s">
        <v>989</v>
      </c>
      <c r="B261" s="5" t="s">
        <v>7083</v>
      </c>
    </row>
    <row r="262" spans="1:2" x14ac:dyDescent="0.25">
      <c r="A262" s="3" t="s">
        <v>990</v>
      </c>
      <c r="B262" s="3" t="s">
        <v>729</v>
      </c>
    </row>
    <row r="263" spans="1:2" x14ac:dyDescent="0.25">
      <c r="A263" s="5" t="s">
        <v>991</v>
      </c>
      <c r="B263" s="5" t="s">
        <v>7084</v>
      </c>
    </row>
    <row r="264" spans="1:2" x14ac:dyDescent="0.25">
      <c r="A264" s="5" t="s">
        <v>992</v>
      </c>
      <c r="B264" s="5" t="s">
        <v>7085</v>
      </c>
    </row>
    <row r="265" spans="1:2" x14ac:dyDescent="0.25">
      <c r="A265" s="5" t="s">
        <v>993</v>
      </c>
      <c r="B265" s="5" t="s">
        <v>7086</v>
      </c>
    </row>
    <row r="266" spans="1:2" x14ac:dyDescent="0.25">
      <c r="A266" s="5" t="s">
        <v>994</v>
      </c>
      <c r="B266" s="5" t="s">
        <v>7087</v>
      </c>
    </row>
    <row r="267" spans="1:2" x14ac:dyDescent="0.25">
      <c r="A267" s="5" t="s">
        <v>995</v>
      </c>
      <c r="B267" s="5" t="s">
        <v>7088</v>
      </c>
    </row>
    <row r="268" spans="1:2" x14ac:dyDescent="0.25">
      <c r="A268" s="5" t="s">
        <v>996</v>
      </c>
      <c r="B268" s="5" t="s">
        <v>7089</v>
      </c>
    </row>
    <row r="269" spans="1:2" x14ac:dyDescent="0.25">
      <c r="A269" s="5" t="s">
        <v>997</v>
      </c>
      <c r="B269" s="5" t="s">
        <v>7090</v>
      </c>
    </row>
    <row r="270" spans="1:2" x14ac:dyDescent="0.25">
      <c r="A270" s="5" t="s">
        <v>998</v>
      </c>
      <c r="B270" s="5" t="s">
        <v>7091</v>
      </c>
    </row>
    <row r="271" spans="1:2" x14ac:dyDescent="0.25">
      <c r="A271" s="3" t="s">
        <v>999</v>
      </c>
      <c r="B271" s="3" t="s">
        <v>729</v>
      </c>
    </row>
    <row r="272" spans="1:2" x14ac:dyDescent="0.25">
      <c r="A272" s="5" t="s">
        <v>1000</v>
      </c>
      <c r="B272" s="5" t="s">
        <v>7092</v>
      </c>
    </row>
    <row r="273" spans="1:2" x14ac:dyDescent="0.25">
      <c r="A273" s="5" t="s">
        <v>1001</v>
      </c>
      <c r="B273" s="5" t="s">
        <v>7093</v>
      </c>
    </row>
    <row r="274" spans="1:2" x14ac:dyDescent="0.25">
      <c r="A274" s="3" t="s">
        <v>1002</v>
      </c>
      <c r="B274" s="3" t="s">
        <v>729</v>
      </c>
    </row>
    <row r="275" spans="1:2" x14ac:dyDescent="0.25">
      <c r="A275" s="5" t="s">
        <v>1003</v>
      </c>
      <c r="B275" s="5" t="s">
        <v>7094</v>
      </c>
    </row>
    <row r="276" spans="1:2" x14ac:dyDescent="0.25">
      <c r="A276" s="3" t="s">
        <v>1004</v>
      </c>
      <c r="B276" s="3" t="s">
        <v>729</v>
      </c>
    </row>
    <row r="277" spans="1:2" x14ac:dyDescent="0.25">
      <c r="A277" s="5" t="s">
        <v>1005</v>
      </c>
      <c r="B277" s="5" t="s">
        <v>7095</v>
      </c>
    </row>
    <row r="278" spans="1:2" x14ac:dyDescent="0.25">
      <c r="A278" s="5" t="s">
        <v>1006</v>
      </c>
      <c r="B278" s="5" t="s">
        <v>7096</v>
      </c>
    </row>
    <row r="279" spans="1:2" x14ac:dyDescent="0.25">
      <c r="A279" s="3" t="s">
        <v>1007</v>
      </c>
      <c r="B279" s="3" t="s">
        <v>729</v>
      </c>
    </row>
    <row r="280" spans="1:2" x14ac:dyDescent="0.25">
      <c r="A280" s="3" t="s">
        <v>1008</v>
      </c>
      <c r="B280" s="3" t="s">
        <v>729</v>
      </c>
    </row>
    <row r="281" spans="1:2" x14ac:dyDescent="0.25">
      <c r="A281" s="5" t="s">
        <v>1009</v>
      </c>
      <c r="B281" s="5" t="s">
        <v>7097</v>
      </c>
    </row>
    <row r="282" spans="1:2" x14ac:dyDescent="0.25">
      <c r="A282" s="5" t="s">
        <v>1010</v>
      </c>
      <c r="B282" s="5" t="s">
        <v>7098</v>
      </c>
    </row>
    <row r="283" spans="1:2" x14ac:dyDescent="0.25">
      <c r="A283" s="5" t="s">
        <v>1011</v>
      </c>
      <c r="B283" s="5" t="s">
        <v>7099</v>
      </c>
    </row>
    <row r="284" spans="1:2" x14ac:dyDescent="0.25">
      <c r="A284" s="5" t="s">
        <v>1012</v>
      </c>
      <c r="B284" s="5" t="s">
        <v>7100</v>
      </c>
    </row>
    <row r="285" spans="1:2" x14ac:dyDescent="0.25">
      <c r="A285" s="3" t="s">
        <v>1013</v>
      </c>
      <c r="B285" s="3" t="s">
        <v>729</v>
      </c>
    </row>
    <row r="286" spans="1:2" x14ac:dyDescent="0.25">
      <c r="A286" s="3" t="s">
        <v>1014</v>
      </c>
      <c r="B286" s="3" t="s">
        <v>729</v>
      </c>
    </row>
    <row r="287" spans="1:2" x14ac:dyDescent="0.25">
      <c r="A287" s="3" t="s">
        <v>1015</v>
      </c>
      <c r="B287" s="3" t="s">
        <v>729</v>
      </c>
    </row>
    <row r="288" spans="1:2" x14ac:dyDescent="0.25">
      <c r="A288" s="5" t="s">
        <v>1016</v>
      </c>
      <c r="B288" s="5" t="s">
        <v>7101</v>
      </c>
    </row>
    <row r="289" spans="1:2" x14ac:dyDescent="0.25">
      <c r="A289" s="5" t="s">
        <v>1017</v>
      </c>
      <c r="B289" s="5" t="s">
        <v>7102</v>
      </c>
    </row>
    <row r="290" spans="1:2" x14ac:dyDescent="0.25">
      <c r="A290" s="5" t="s">
        <v>1018</v>
      </c>
      <c r="B290" s="5" t="s">
        <v>7103</v>
      </c>
    </row>
    <row r="291" spans="1:2" x14ac:dyDescent="0.25">
      <c r="A291" s="3" t="s">
        <v>1019</v>
      </c>
      <c r="B291" s="3" t="s">
        <v>729</v>
      </c>
    </row>
    <row r="292" spans="1:2" x14ac:dyDescent="0.25">
      <c r="A292" s="5" t="s">
        <v>1020</v>
      </c>
      <c r="B292" s="5" t="s">
        <v>7104</v>
      </c>
    </row>
    <row r="293" spans="1:2" x14ac:dyDescent="0.25">
      <c r="A293" s="5" t="s">
        <v>1021</v>
      </c>
      <c r="B293" s="5" t="s">
        <v>7105</v>
      </c>
    </row>
    <row r="294" spans="1:2" x14ac:dyDescent="0.25">
      <c r="A294" s="5" t="s">
        <v>1022</v>
      </c>
      <c r="B294" s="5" t="s">
        <v>7106</v>
      </c>
    </row>
    <row r="295" spans="1:2" x14ac:dyDescent="0.25">
      <c r="A295" s="5" t="s">
        <v>1023</v>
      </c>
      <c r="B295" s="5" t="s">
        <v>7107</v>
      </c>
    </row>
    <row r="296" spans="1:2" x14ac:dyDescent="0.25">
      <c r="A296" s="5" t="s">
        <v>1024</v>
      </c>
      <c r="B296" s="5" t="s">
        <v>7108</v>
      </c>
    </row>
    <row r="297" spans="1:2" x14ac:dyDescent="0.25">
      <c r="A297" s="5" t="s">
        <v>1025</v>
      </c>
      <c r="B297" s="5" t="s">
        <v>7109</v>
      </c>
    </row>
    <row r="298" spans="1:2" x14ac:dyDescent="0.25">
      <c r="A298" s="5" t="s">
        <v>1026</v>
      </c>
      <c r="B298" s="5" t="s">
        <v>7110</v>
      </c>
    </row>
    <row r="299" spans="1:2" x14ac:dyDescent="0.25">
      <c r="A299" s="5" t="s">
        <v>1027</v>
      </c>
      <c r="B299" s="5" t="s">
        <v>7111</v>
      </c>
    </row>
    <row r="300" spans="1:2" x14ac:dyDescent="0.25">
      <c r="A300" s="3" t="s">
        <v>1028</v>
      </c>
      <c r="B300" s="3" t="s">
        <v>729</v>
      </c>
    </row>
    <row r="301" spans="1:2" x14ac:dyDescent="0.25">
      <c r="A301" s="3" t="s">
        <v>1029</v>
      </c>
      <c r="B301" s="3" t="s">
        <v>729</v>
      </c>
    </row>
    <row r="302" spans="1:2" x14ac:dyDescent="0.25">
      <c r="A302" s="5" t="s">
        <v>1030</v>
      </c>
      <c r="B302" s="5" t="s">
        <v>7112</v>
      </c>
    </row>
    <row r="303" spans="1:2" x14ac:dyDescent="0.25">
      <c r="A303" s="5" t="s">
        <v>1031</v>
      </c>
      <c r="B303" s="5" t="s">
        <v>7113</v>
      </c>
    </row>
    <row r="304" spans="1:2" x14ac:dyDescent="0.25">
      <c r="A304" s="5" t="s">
        <v>1032</v>
      </c>
      <c r="B304" s="5" t="s">
        <v>7114</v>
      </c>
    </row>
    <row r="305" spans="1:2" x14ac:dyDescent="0.25">
      <c r="A305" s="5" t="s">
        <v>1033</v>
      </c>
      <c r="B305" s="5" t="s">
        <v>7115</v>
      </c>
    </row>
    <row r="306" spans="1:2" x14ac:dyDescent="0.25">
      <c r="A306" s="3" t="s">
        <v>1034</v>
      </c>
      <c r="B306" s="3" t="s">
        <v>729</v>
      </c>
    </row>
    <row r="307" spans="1:2" x14ac:dyDescent="0.25">
      <c r="A307" s="3" t="s">
        <v>1035</v>
      </c>
      <c r="B307" s="3" t="s">
        <v>729</v>
      </c>
    </row>
    <row r="308" spans="1:2" x14ac:dyDescent="0.25">
      <c r="A308" s="5" t="s">
        <v>1036</v>
      </c>
      <c r="B308" s="5" t="s">
        <v>7116</v>
      </c>
    </row>
    <row r="309" spans="1:2" x14ac:dyDescent="0.25">
      <c r="A309" s="5" t="s">
        <v>1037</v>
      </c>
      <c r="B309" s="5" t="s">
        <v>7117</v>
      </c>
    </row>
    <row r="310" spans="1:2" x14ac:dyDescent="0.25">
      <c r="A310" s="3" t="s">
        <v>1038</v>
      </c>
      <c r="B310" s="3" t="s">
        <v>729</v>
      </c>
    </row>
    <row r="311" spans="1:2" x14ac:dyDescent="0.25">
      <c r="A311" s="5" t="s">
        <v>1039</v>
      </c>
      <c r="B311" s="5" t="s">
        <v>7118</v>
      </c>
    </row>
    <row r="312" spans="1:2" x14ac:dyDescent="0.25">
      <c r="A312" s="5" t="s">
        <v>1040</v>
      </c>
      <c r="B312" s="5" t="s">
        <v>7119</v>
      </c>
    </row>
    <row r="313" spans="1:2" x14ac:dyDescent="0.25">
      <c r="A313" s="5" t="s">
        <v>1041</v>
      </c>
      <c r="B313" s="5" t="s">
        <v>7120</v>
      </c>
    </row>
    <row r="314" spans="1:2" x14ac:dyDescent="0.25">
      <c r="A314" s="5" t="s">
        <v>1042</v>
      </c>
      <c r="B314" s="5" t="s">
        <v>7121</v>
      </c>
    </row>
    <row r="315" spans="1:2" x14ac:dyDescent="0.25">
      <c r="A315" s="5" t="s">
        <v>1043</v>
      </c>
      <c r="B315" s="5" t="s">
        <v>7122</v>
      </c>
    </row>
    <row r="316" spans="1:2" x14ac:dyDescent="0.25">
      <c r="A316" s="5" t="s">
        <v>1044</v>
      </c>
      <c r="B316" s="5" t="s">
        <v>7123</v>
      </c>
    </row>
    <row r="317" spans="1:2" x14ac:dyDescent="0.25">
      <c r="A317" s="5" t="s">
        <v>1045</v>
      </c>
      <c r="B317" s="5" t="s">
        <v>7124</v>
      </c>
    </row>
    <row r="318" spans="1:2" x14ac:dyDescent="0.25">
      <c r="A318" s="3" t="s">
        <v>1046</v>
      </c>
      <c r="B318" s="3" t="s">
        <v>729</v>
      </c>
    </row>
    <row r="319" spans="1:2" x14ac:dyDescent="0.25">
      <c r="A319" s="3" t="s">
        <v>1047</v>
      </c>
      <c r="B319" s="3" t="s">
        <v>729</v>
      </c>
    </row>
    <row r="320" spans="1:2" x14ac:dyDescent="0.25">
      <c r="A320" s="3" t="s">
        <v>1048</v>
      </c>
      <c r="B320" s="3" t="s">
        <v>729</v>
      </c>
    </row>
    <row r="321" spans="1:2" x14ac:dyDescent="0.25">
      <c r="A321" s="5" t="s">
        <v>1049</v>
      </c>
      <c r="B321" s="5" t="s">
        <v>7125</v>
      </c>
    </row>
    <row r="322" spans="1:2" x14ac:dyDescent="0.25">
      <c r="A322" s="3" t="s">
        <v>1050</v>
      </c>
      <c r="B322" s="3" t="s">
        <v>729</v>
      </c>
    </row>
    <row r="323" spans="1:2" x14ac:dyDescent="0.25">
      <c r="A323" s="3" t="s">
        <v>1051</v>
      </c>
      <c r="B323" s="3" t="s">
        <v>729</v>
      </c>
    </row>
    <row r="324" spans="1:2" x14ac:dyDescent="0.25">
      <c r="A324" s="5" t="s">
        <v>1052</v>
      </c>
      <c r="B324" s="5" t="s">
        <v>7126</v>
      </c>
    </row>
    <row r="325" spans="1:2" x14ac:dyDescent="0.25">
      <c r="A325" s="3" t="s">
        <v>1053</v>
      </c>
      <c r="B325" s="3" t="s">
        <v>729</v>
      </c>
    </row>
    <row r="326" spans="1:2" x14ac:dyDescent="0.25">
      <c r="A326" s="3" t="s">
        <v>1054</v>
      </c>
      <c r="B326" s="3" t="s">
        <v>729</v>
      </c>
    </row>
    <row r="327" spans="1:2" x14ac:dyDescent="0.25">
      <c r="A327" s="5" t="s">
        <v>1055</v>
      </c>
      <c r="B327" s="5" t="s">
        <v>7127</v>
      </c>
    </row>
    <row r="328" spans="1:2" x14ac:dyDescent="0.25">
      <c r="A328" s="5" t="s">
        <v>1056</v>
      </c>
      <c r="B328" s="5" t="s">
        <v>7128</v>
      </c>
    </row>
    <row r="329" spans="1:2" x14ac:dyDescent="0.25">
      <c r="A329" s="3" t="s">
        <v>1057</v>
      </c>
      <c r="B329" s="3" t="s">
        <v>729</v>
      </c>
    </row>
    <row r="330" spans="1:2" x14ac:dyDescent="0.25">
      <c r="A330" s="5" t="s">
        <v>1058</v>
      </c>
      <c r="B330" s="5" t="s">
        <v>7129</v>
      </c>
    </row>
    <row r="331" spans="1:2" x14ac:dyDescent="0.25">
      <c r="A331" s="5" t="s">
        <v>1059</v>
      </c>
      <c r="B331" s="5" t="s">
        <v>7130</v>
      </c>
    </row>
    <row r="332" spans="1:2" x14ac:dyDescent="0.25">
      <c r="A332" s="5" t="s">
        <v>1060</v>
      </c>
      <c r="B332" s="5" t="s">
        <v>7131</v>
      </c>
    </row>
    <row r="333" spans="1:2" x14ac:dyDescent="0.25">
      <c r="A333" s="5" t="s">
        <v>1061</v>
      </c>
      <c r="B333" s="5" t="s">
        <v>7132</v>
      </c>
    </row>
    <row r="334" spans="1:2" x14ac:dyDescent="0.25">
      <c r="A334" s="3" t="s">
        <v>1062</v>
      </c>
      <c r="B334" s="3" t="s">
        <v>729</v>
      </c>
    </row>
    <row r="335" spans="1:2" x14ac:dyDescent="0.25">
      <c r="A335" s="5" t="s">
        <v>1063</v>
      </c>
      <c r="B335" s="5" t="s">
        <v>7133</v>
      </c>
    </row>
    <row r="336" spans="1:2" x14ac:dyDescent="0.25">
      <c r="A336" s="3" t="s">
        <v>1064</v>
      </c>
      <c r="B336" s="3" t="s">
        <v>729</v>
      </c>
    </row>
    <row r="337" spans="1:2" x14ac:dyDescent="0.25">
      <c r="A337" s="5" t="s">
        <v>1065</v>
      </c>
      <c r="B337" s="5" t="s">
        <v>7134</v>
      </c>
    </row>
    <row r="338" spans="1:2" x14ac:dyDescent="0.25">
      <c r="A338" s="5" t="s">
        <v>1066</v>
      </c>
      <c r="B338" s="5" t="s">
        <v>7135</v>
      </c>
    </row>
    <row r="339" spans="1:2" x14ac:dyDescent="0.25">
      <c r="A339" s="5" t="s">
        <v>1067</v>
      </c>
      <c r="B339" s="5" t="s">
        <v>7136</v>
      </c>
    </row>
    <row r="340" spans="1:2" x14ac:dyDescent="0.25">
      <c r="A340" s="5" t="s">
        <v>1068</v>
      </c>
      <c r="B340" s="5" t="s">
        <v>7137</v>
      </c>
    </row>
    <row r="341" spans="1:2" x14ac:dyDescent="0.25">
      <c r="A341" s="3" t="s">
        <v>1069</v>
      </c>
      <c r="B341" s="3" t="s">
        <v>729</v>
      </c>
    </row>
    <row r="342" spans="1:2" x14ac:dyDescent="0.25">
      <c r="A342" s="3" t="s">
        <v>1070</v>
      </c>
      <c r="B342" s="3" t="s">
        <v>729</v>
      </c>
    </row>
    <row r="343" spans="1:2" x14ac:dyDescent="0.25">
      <c r="A343" s="5" t="s">
        <v>1071</v>
      </c>
      <c r="B343" s="5" t="s">
        <v>7138</v>
      </c>
    </row>
    <row r="344" spans="1:2" x14ac:dyDescent="0.25">
      <c r="A344" s="5" t="s">
        <v>1072</v>
      </c>
      <c r="B344" s="5" t="s">
        <v>7139</v>
      </c>
    </row>
    <row r="345" spans="1:2" x14ac:dyDescent="0.25">
      <c r="A345" s="5" t="s">
        <v>1073</v>
      </c>
      <c r="B345" s="5" t="s">
        <v>7140</v>
      </c>
    </row>
    <row r="346" spans="1:2" x14ac:dyDescent="0.25">
      <c r="A346" s="5" t="s">
        <v>1074</v>
      </c>
      <c r="B346" s="5" t="s">
        <v>7141</v>
      </c>
    </row>
    <row r="347" spans="1:2" x14ac:dyDescent="0.25">
      <c r="A347" s="5" t="s">
        <v>1075</v>
      </c>
      <c r="B347" s="5" t="s">
        <v>7142</v>
      </c>
    </row>
    <row r="348" spans="1:2" x14ac:dyDescent="0.25">
      <c r="A348" s="5" t="s">
        <v>1076</v>
      </c>
      <c r="B348" s="5" t="s">
        <v>7143</v>
      </c>
    </row>
    <row r="349" spans="1:2" x14ac:dyDescent="0.25">
      <c r="A349" s="3" t="s">
        <v>1077</v>
      </c>
      <c r="B349" s="3" t="s">
        <v>729</v>
      </c>
    </row>
    <row r="350" spans="1:2" x14ac:dyDescent="0.25">
      <c r="A350" s="5" t="s">
        <v>1078</v>
      </c>
      <c r="B350" s="5" t="s">
        <v>7144</v>
      </c>
    </row>
    <row r="351" spans="1:2" x14ac:dyDescent="0.25">
      <c r="A351" s="3" t="s">
        <v>1079</v>
      </c>
      <c r="B351" s="3" t="s">
        <v>729</v>
      </c>
    </row>
    <row r="352" spans="1:2" x14ac:dyDescent="0.25">
      <c r="A352" s="5" t="s">
        <v>1080</v>
      </c>
      <c r="B352" s="5" t="s">
        <v>7145</v>
      </c>
    </row>
    <row r="353" spans="1:2" x14ac:dyDescent="0.25">
      <c r="A353" s="5" t="s">
        <v>1081</v>
      </c>
      <c r="B353" s="5" t="s">
        <v>7146</v>
      </c>
    </row>
    <row r="354" spans="1:2" x14ac:dyDescent="0.25">
      <c r="A354" s="5" t="s">
        <v>1082</v>
      </c>
      <c r="B354" s="5" t="s">
        <v>7147</v>
      </c>
    </row>
    <row r="355" spans="1:2" x14ac:dyDescent="0.25">
      <c r="A355" s="5" t="s">
        <v>1083</v>
      </c>
      <c r="B355" s="5" t="s">
        <v>7148</v>
      </c>
    </row>
    <row r="356" spans="1:2" x14ac:dyDescent="0.25">
      <c r="A356" s="5" t="s">
        <v>1084</v>
      </c>
      <c r="B356" s="5" t="s">
        <v>7149</v>
      </c>
    </row>
    <row r="357" spans="1:2" x14ac:dyDescent="0.25">
      <c r="A357" s="5" t="s">
        <v>1085</v>
      </c>
      <c r="B357" s="5" t="s">
        <v>7150</v>
      </c>
    </row>
    <row r="358" spans="1:2" x14ac:dyDescent="0.25">
      <c r="A358" s="5" t="s">
        <v>1086</v>
      </c>
      <c r="B358" s="5" t="s">
        <v>7151</v>
      </c>
    </row>
    <row r="359" spans="1:2" x14ac:dyDescent="0.25">
      <c r="A359" s="3" t="s">
        <v>1087</v>
      </c>
      <c r="B359" s="3" t="s">
        <v>729</v>
      </c>
    </row>
    <row r="360" spans="1:2" x14ac:dyDescent="0.25">
      <c r="A360" s="5" t="s">
        <v>1088</v>
      </c>
      <c r="B360" s="5" t="s">
        <v>7152</v>
      </c>
    </row>
    <row r="361" spans="1:2" x14ac:dyDescent="0.25">
      <c r="A361" s="5" t="s">
        <v>1089</v>
      </c>
      <c r="B361" s="5" t="s">
        <v>7153</v>
      </c>
    </row>
    <row r="362" spans="1:2" x14ac:dyDescent="0.25">
      <c r="A362" s="3" t="s">
        <v>1090</v>
      </c>
      <c r="B362" s="3" t="s">
        <v>729</v>
      </c>
    </row>
    <row r="363" spans="1:2" x14ac:dyDescent="0.25">
      <c r="A363" s="3" t="s">
        <v>1091</v>
      </c>
      <c r="B363" s="3" t="s">
        <v>729</v>
      </c>
    </row>
    <row r="364" spans="1:2" x14ac:dyDescent="0.25">
      <c r="A364" s="3" t="s">
        <v>1092</v>
      </c>
      <c r="B364" s="3" t="s">
        <v>729</v>
      </c>
    </row>
    <row r="365" spans="1:2" x14ac:dyDescent="0.25">
      <c r="A365" s="3" t="s">
        <v>1093</v>
      </c>
      <c r="B365" s="3" t="s">
        <v>729</v>
      </c>
    </row>
    <row r="366" spans="1:2" x14ac:dyDescent="0.25">
      <c r="A366" s="3" t="s">
        <v>1094</v>
      </c>
      <c r="B366" s="3" t="s">
        <v>729</v>
      </c>
    </row>
    <row r="367" spans="1:2" x14ac:dyDescent="0.25">
      <c r="A367" s="5" t="s">
        <v>1095</v>
      </c>
      <c r="B367" s="5" t="s">
        <v>7154</v>
      </c>
    </row>
    <row r="368" spans="1:2" x14ac:dyDescent="0.25">
      <c r="A368" s="5" t="s">
        <v>1096</v>
      </c>
      <c r="B368" s="5" t="s">
        <v>7155</v>
      </c>
    </row>
    <row r="369" spans="1:2" x14ac:dyDescent="0.25">
      <c r="A369" s="3" t="s">
        <v>1097</v>
      </c>
      <c r="B369" s="3" t="s">
        <v>729</v>
      </c>
    </row>
    <row r="370" spans="1:2" x14ac:dyDescent="0.25">
      <c r="A370" s="3" t="s">
        <v>1098</v>
      </c>
      <c r="B370" s="3" t="s">
        <v>729</v>
      </c>
    </row>
    <row r="371" spans="1:2" x14ac:dyDescent="0.25">
      <c r="A371" s="5" t="s">
        <v>1099</v>
      </c>
      <c r="B371" s="5" t="s">
        <v>7156</v>
      </c>
    </row>
    <row r="372" spans="1:2" x14ac:dyDescent="0.25">
      <c r="A372" s="5" t="s">
        <v>1100</v>
      </c>
      <c r="B372" s="5" t="s">
        <v>7157</v>
      </c>
    </row>
    <row r="373" spans="1:2" x14ac:dyDescent="0.25">
      <c r="A373" s="3" t="s">
        <v>1101</v>
      </c>
      <c r="B373" s="3" t="s">
        <v>729</v>
      </c>
    </row>
    <row r="374" spans="1:2" x14ac:dyDescent="0.25">
      <c r="A374" s="5" t="s">
        <v>1102</v>
      </c>
      <c r="B374" s="5" t="s">
        <v>7158</v>
      </c>
    </row>
    <row r="375" spans="1:2" x14ac:dyDescent="0.25">
      <c r="A375" s="5" t="s">
        <v>1103</v>
      </c>
      <c r="B375" s="5" t="s">
        <v>7159</v>
      </c>
    </row>
    <row r="376" spans="1:2" x14ac:dyDescent="0.25">
      <c r="A376" s="3" t="s">
        <v>1104</v>
      </c>
      <c r="B376" s="3" t="s">
        <v>729</v>
      </c>
    </row>
    <row r="377" spans="1:2" x14ac:dyDescent="0.25">
      <c r="A377" s="5" t="s">
        <v>1105</v>
      </c>
      <c r="B377" s="5" t="s">
        <v>7160</v>
      </c>
    </row>
    <row r="378" spans="1:2" x14ac:dyDescent="0.25">
      <c r="A378" s="5" t="s">
        <v>1106</v>
      </c>
      <c r="B378" s="5" t="s">
        <v>7161</v>
      </c>
    </row>
    <row r="379" spans="1:2" x14ac:dyDescent="0.25">
      <c r="A379" s="5" t="s">
        <v>1107</v>
      </c>
      <c r="B379" s="5" t="s">
        <v>7162</v>
      </c>
    </row>
    <row r="380" spans="1:2" x14ac:dyDescent="0.25">
      <c r="A380" s="3" t="s">
        <v>1108</v>
      </c>
      <c r="B380" s="3" t="s">
        <v>729</v>
      </c>
    </row>
    <row r="381" spans="1:2" x14ac:dyDescent="0.25">
      <c r="A381" s="3" t="s">
        <v>1109</v>
      </c>
      <c r="B381" s="3" t="s">
        <v>729</v>
      </c>
    </row>
    <row r="382" spans="1:2" x14ac:dyDescent="0.25">
      <c r="A382" s="3" t="s">
        <v>1110</v>
      </c>
      <c r="B382" s="3" t="s">
        <v>729</v>
      </c>
    </row>
    <row r="383" spans="1:2" x14ac:dyDescent="0.25">
      <c r="A383" s="3" t="s">
        <v>1111</v>
      </c>
      <c r="B383" s="3" t="s">
        <v>729</v>
      </c>
    </row>
    <row r="384" spans="1:2" x14ac:dyDescent="0.25">
      <c r="A384" s="5" t="s">
        <v>1112</v>
      </c>
      <c r="B384" s="5" t="s">
        <v>7163</v>
      </c>
    </row>
    <row r="385" spans="1:2" x14ac:dyDescent="0.25">
      <c r="A385" s="3" t="s">
        <v>1113</v>
      </c>
      <c r="B385" s="3" t="s">
        <v>729</v>
      </c>
    </row>
    <row r="386" spans="1:2" x14ac:dyDescent="0.25">
      <c r="A386" s="3" t="s">
        <v>1114</v>
      </c>
      <c r="B386" s="3" t="s">
        <v>729</v>
      </c>
    </row>
    <row r="387" spans="1:2" x14ac:dyDescent="0.25">
      <c r="A387" s="5" t="s">
        <v>1115</v>
      </c>
      <c r="B387" s="5" t="s">
        <v>7164</v>
      </c>
    </row>
    <row r="388" spans="1:2" x14ac:dyDescent="0.25">
      <c r="A388" s="5" t="s">
        <v>1116</v>
      </c>
      <c r="B388" s="5" t="s">
        <v>7165</v>
      </c>
    </row>
    <row r="389" spans="1:2" x14ac:dyDescent="0.25">
      <c r="A389" s="5" t="s">
        <v>1117</v>
      </c>
      <c r="B389" s="5" t="s">
        <v>7166</v>
      </c>
    </row>
    <row r="390" spans="1:2" x14ac:dyDescent="0.25">
      <c r="A390" s="3" t="s">
        <v>1118</v>
      </c>
      <c r="B390" s="3" t="s">
        <v>729</v>
      </c>
    </row>
    <row r="391" spans="1:2" x14ac:dyDescent="0.25">
      <c r="A391" s="3" t="s">
        <v>1119</v>
      </c>
      <c r="B391" s="3" t="s">
        <v>729</v>
      </c>
    </row>
    <row r="392" spans="1:2" x14ac:dyDescent="0.25">
      <c r="A392" s="5" t="s">
        <v>1120</v>
      </c>
      <c r="B392" s="5" t="s">
        <v>7167</v>
      </c>
    </row>
    <row r="393" spans="1:2" x14ac:dyDescent="0.25">
      <c r="A393" s="5" t="s">
        <v>1121</v>
      </c>
      <c r="B393" s="5" t="s">
        <v>7168</v>
      </c>
    </row>
    <row r="394" spans="1:2" x14ac:dyDescent="0.25">
      <c r="A394" s="3" t="s">
        <v>1122</v>
      </c>
      <c r="B394" s="3" t="s">
        <v>729</v>
      </c>
    </row>
    <row r="395" spans="1:2" x14ac:dyDescent="0.25">
      <c r="A395" s="5" t="s">
        <v>1123</v>
      </c>
      <c r="B395" s="5" t="s">
        <v>7169</v>
      </c>
    </row>
    <row r="396" spans="1:2" x14ac:dyDescent="0.25">
      <c r="A396" s="5" t="s">
        <v>1124</v>
      </c>
      <c r="B396" s="5" t="s">
        <v>7170</v>
      </c>
    </row>
    <row r="397" spans="1:2" x14ac:dyDescent="0.25">
      <c r="A397" s="3" t="s">
        <v>1125</v>
      </c>
      <c r="B397" s="3" t="s">
        <v>729</v>
      </c>
    </row>
    <row r="398" spans="1:2" x14ac:dyDescent="0.25">
      <c r="A398" s="5" t="s">
        <v>1126</v>
      </c>
      <c r="B398" s="5" t="s">
        <v>7171</v>
      </c>
    </row>
    <row r="399" spans="1:2" x14ac:dyDescent="0.25">
      <c r="A399" s="3" t="s">
        <v>1127</v>
      </c>
      <c r="B399" s="3" t="s">
        <v>729</v>
      </c>
    </row>
    <row r="400" spans="1:2" x14ac:dyDescent="0.25">
      <c r="A400" s="3" t="s">
        <v>1128</v>
      </c>
      <c r="B400" s="3" t="s">
        <v>729</v>
      </c>
    </row>
    <row r="401" spans="1:2" x14ac:dyDescent="0.25">
      <c r="A401" s="5" t="s">
        <v>1129</v>
      </c>
      <c r="B401" s="5" t="s">
        <v>7172</v>
      </c>
    </row>
    <row r="402" spans="1:2" x14ac:dyDescent="0.25">
      <c r="A402" s="3" t="s">
        <v>1130</v>
      </c>
      <c r="B402" s="3" t="s">
        <v>729</v>
      </c>
    </row>
    <row r="403" spans="1:2" x14ac:dyDescent="0.25">
      <c r="A403" s="5" t="s">
        <v>1131</v>
      </c>
      <c r="B403" s="5" t="s">
        <v>7173</v>
      </c>
    </row>
    <row r="404" spans="1:2" x14ac:dyDescent="0.25">
      <c r="A404" s="5" t="s">
        <v>1132</v>
      </c>
      <c r="B404" s="5" t="s">
        <v>7174</v>
      </c>
    </row>
    <row r="405" spans="1:2" x14ac:dyDescent="0.25">
      <c r="A405" s="5" t="s">
        <v>1133</v>
      </c>
      <c r="B405" s="5" t="s">
        <v>7175</v>
      </c>
    </row>
    <row r="406" spans="1:2" x14ac:dyDescent="0.25">
      <c r="A406" s="5" t="s">
        <v>1134</v>
      </c>
      <c r="B406" s="5" t="s">
        <v>7176</v>
      </c>
    </row>
    <row r="407" spans="1:2" x14ac:dyDescent="0.25">
      <c r="A407" s="5" t="s">
        <v>1135</v>
      </c>
      <c r="B407" s="5" t="s">
        <v>7177</v>
      </c>
    </row>
    <row r="408" spans="1:2" x14ac:dyDescent="0.25">
      <c r="A408" s="5" t="s">
        <v>1136</v>
      </c>
      <c r="B408" s="5" t="s">
        <v>7178</v>
      </c>
    </row>
    <row r="409" spans="1:2" x14ac:dyDescent="0.25">
      <c r="A409" s="3" t="s">
        <v>1137</v>
      </c>
      <c r="B409" s="3" t="s">
        <v>729</v>
      </c>
    </row>
    <row r="410" spans="1:2" x14ac:dyDescent="0.25">
      <c r="A410" s="3" t="s">
        <v>1138</v>
      </c>
      <c r="B410" s="3" t="s">
        <v>729</v>
      </c>
    </row>
    <row r="411" spans="1:2" x14ac:dyDescent="0.25">
      <c r="A411" s="5" t="s">
        <v>1139</v>
      </c>
      <c r="B411" s="5" t="s">
        <v>7179</v>
      </c>
    </row>
    <row r="412" spans="1:2" x14ac:dyDescent="0.25">
      <c r="A412" s="5" t="s">
        <v>1140</v>
      </c>
      <c r="B412" s="5" t="s">
        <v>7180</v>
      </c>
    </row>
    <row r="413" spans="1:2" x14ac:dyDescent="0.25">
      <c r="A413" s="5" t="s">
        <v>1141</v>
      </c>
      <c r="B413" s="5" t="s">
        <v>7181</v>
      </c>
    </row>
    <row r="414" spans="1:2" x14ac:dyDescent="0.25">
      <c r="A414" s="3" t="s">
        <v>1142</v>
      </c>
      <c r="B414" s="3" t="s">
        <v>729</v>
      </c>
    </row>
    <row r="415" spans="1:2" x14ac:dyDescent="0.25">
      <c r="A415" s="5" t="s">
        <v>1143</v>
      </c>
      <c r="B415" s="5" t="s">
        <v>7182</v>
      </c>
    </row>
    <row r="416" spans="1:2" x14ac:dyDescent="0.25">
      <c r="A416" s="5" t="s">
        <v>1144</v>
      </c>
      <c r="B416" s="5" t="s">
        <v>7183</v>
      </c>
    </row>
    <row r="417" spans="1:2" x14ac:dyDescent="0.25">
      <c r="A417" s="5" t="s">
        <v>1145</v>
      </c>
      <c r="B417" s="5" t="s">
        <v>7184</v>
      </c>
    </row>
    <row r="418" spans="1:2" x14ac:dyDescent="0.25">
      <c r="A418" s="3" t="s">
        <v>1146</v>
      </c>
      <c r="B418" s="3" t="s">
        <v>729</v>
      </c>
    </row>
    <row r="419" spans="1:2" x14ac:dyDescent="0.25">
      <c r="A419" s="3" t="s">
        <v>1147</v>
      </c>
      <c r="B419" s="3" t="s">
        <v>729</v>
      </c>
    </row>
    <row r="420" spans="1:2" x14ac:dyDescent="0.25">
      <c r="A420" s="3" t="s">
        <v>1148</v>
      </c>
      <c r="B420" s="3" t="s">
        <v>729</v>
      </c>
    </row>
    <row r="421" spans="1:2" x14ac:dyDescent="0.25">
      <c r="A421" s="5" t="s">
        <v>1149</v>
      </c>
      <c r="B421" s="5" t="s">
        <v>7185</v>
      </c>
    </row>
    <row r="422" spans="1:2" x14ac:dyDescent="0.25">
      <c r="A422" s="3" t="s">
        <v>1150</v>
      </c>
      <c r="B422" s="3" t="s">
        <v>729</v>
      </c>
    </row>
    <row r="423" spans="1:2" x14ac:dyDescent="0.25">
      <c r="A423" s="5" t="s">
        <v>1151</v>
      </c>
      <c r="B423" s="5" t="s">
        <v>7186</v>
      </c>
    </row>
    <row r="424" spans="1:2" x14ac:dyDescent="0.25">
      <c r="A424" s="5" t="s">
        <v>1152</v>
      </c>
      <c r="B424" s="5" t="s">
        <v>7187</v>
      </c>
    </row>
    <row r="425" spans="1:2" x14ac:dyDescent="0.25">
      <c r="A425" s="5" t="s">
        <v>1153</v>
      </c>
      <c r="B425" s="5" t="s">
        <v>7188</v>
      </c>
    </row>
    <row r="426" spans="1:2" x14ac:dyDescent="0.25">
      <c r="A426" s="5" t="s">
        <v>1154</v>
      </c>
      <c r="B426" s="5" t="s">
        <v>7189</v>
      </c>
    </row>
    <row r="427" spans="1:2" x14ac:dyDescent="0.25">
      <c r="A427" s="5" t="s">
        <v>1155</v>
      </c>
      <c r="B427" s="5" t="s">
        <v>7190</v>
      </c>
    </row>
    <row r="428" spans="1:2" x14ac:dyDescent="0.25">
      <c r="A428" s="5" t="s">
        <v>1156</v>
      </c>
      <c r="B428" s="5" t="s">
        <v>7191</v>
      </c>
    </row>
    <row r="429" spans="1:2" x14ac:dyDescent="0.25">
      <c r="A429" s="3" t="s">
        <v>1157</v>
      </c>
      <c r="B429" s="3" t="s">
        <v>729</v>
      </c>
    </row>
    <row r="430" spans="1:2" x14ac:dyDescent="0.25">
      <c r="A430" s="3" t="s">
        <v>1158</v>
      </c>
      <c r="B430" s="3" t="s">
        <v>729</v>
      </c>
    </row>
    <row r="431" spans="1:2" x14ac:dyDescent="0.25">
      <c r="A431" s="5" t="s">
        <v>1159</v>
      </c>
      <c r="B431" s="5" t="s">
        <v>7192</v>
      </c>
    </row>
    <row r="432" spans="1:2" x14ac:dyDescent="0.25">
      <c r="A432" s="5" t="s">
        <v>1160</v>
      </c>
      <c r="B432" s="5" t="s">
        <v>7193</v>
      </c>
    </row>
    <row r="433" spans="1:2" x14ac:dyDescent="0.25">
      <c r="A433" s="5" t="s">
        <v>1161</v>
      </c>
      <c r="B433" s="5" t="s">
        <v>7194</v>
      </c>
    </row>
    <row r="434" spans="1:2" x14ac:dyDescent="0.25">
      <c r="A434" s="5" t="s">
        <v>1162</v>
      </c>
      <c r="B434" s="5" t="s">
        <v>7195</v>
      </c>
    </row>
    <row r="435" spans="1:2" x14ac:dyDescent="0.25">
      <c r="A435" s="5" t="s">
        <v>1163</v>
      </c>
      <c r="B435" s="5" t="s">
        <v>7196</v>
      </c>
    </row>
    <row r="436" spans="1:2" x14ac:dyDescent="0.25">
      <c r="A436" s="5" t="s">
        <v>1164</v>
      </c>
      <c r="B436" s="5" t="s">
        <v>7197</v>
      </c>
    </row>
    <row r="437" spans="1:2" x14ac:dyDescent="0.25">
      <c r="A437" s="5" t="s">
        <v>1165</v>
      </c>
      <c r="B437" s="5" t="s">
        <v>7198</v>
      </c>
    </row>
    <row r="438" spans="1:2" x14ac:dyDescent="0.25">
      <c r="A438" s="3" t="s">
        <v>1166</v>
      </c>
      <c r="B438" s="3" t="s">
        <v>729</v>
      </c>
    </row>
    <row r="439" spans="1:2" x14ac:dyDescent="0.25">
      <c r="A439" s="5" t="s">
        <v>1167</v>
      </c>
      <c r="B439" s="5" t="s">
        <v>7199</v>
      </c>
    </row>
    <row r="440" spans="1:2" x14ac:dyDescent="0.25">
      <c r="A440" s="5" t="s">
        <v>1168</v>
      </c>
      <c r="B440" s="5" t="s">
        <v>7200</v>
      </c>
    </row>
    <row r="441" spans="1:2" x14ac:dyDescent="0.25">
      <c r="A441" s="5" t="s">
        <v>1169</v>
      </c>
      <c r="B441" s="5" t="s">
        <v>7201</v>
      </c>
    </row>
    <row r="442" spans="1:2" x14ac:dyDescent="0.25">
      <c r="A442" s="3" t="s">
        <v>1170</v>
      </c>
      <c r="B442" s="3" t="s">
        <v>729</v>
      </c>
    </row>
    <row r="443" spans="1:2" x14ac:dyDescent="0.25">
      <c r="A443" s="3" t="s">
        <v>1171</v>
      </c>
      <c r="B443" s="3" t="s">
        <v>729</v>
      </c>
    </row>
    <row r="444" spans="1:2" x14ac:dyDescent="0.25">
      <c r="A444" s="5" t="s">
        <v>1172</v>
      </c>
      <c r="B444" s="5" t="s">
        <v>7202</v>
      </c>
    </row>
    <row r="445" spans="1:2" x14ac:dyDescent="0.25">
      <c r="A445" s="5" t="s">
        <v>1173</v>
      </c>
      <c r="B445" s="5" t="s">
        <v>7203</v>
      </c>
    </row>
    <row r="446" spans="1:2" x14ac:dyDescent="0.25">
      <c r="A446" s="5" t="s">
        <v>1174</v>
      </c>
      <c r="B446" s="5" t="s">
        <v>7204</v>
      </c>
    </row>
    <row r="447" spans="1:2" x14ac:dyDescent="0.25">
      <c r="A447" s="5" t="s">
        <v>1175</v>
      </c>
      <c r="B447" s="5" t="s">
        <v>7205</v>
      </c>
    </row>
    <row r="448" spans="1:2" x14ac:dyDescent="0.25">
      <c r="A448" s="5" t="s">
        <v>1176</v>
      </c>
      <c r="B448" s="5" t="s">
        <v>7206</v>
      </c>
    </row>
    <row r="449" spans="1:2" x14ac:dyDescent="0.25">
      <c r="A449" s="3" t="s">
        <v>1177</v>
      </c>
      <c r="B449" s="3" t="s">
        <v>729</v>
      </c>
    </row>
    <row r="450" spans="1:2" x14ac:dyDescent="0.25">
      <c r="A450" s="5" t="s">
        <v>1178</v>
      </c>
      <c r="B450" s="5" t="s">
        <v>7207</v>
      </c>
    </row>
    <row r="451" spans="1:2" x14ac:dyDescent="0.25">
      <c r="A451" s="5" t="s">
        <v>1179</v>
      </c>
      <c r="B451" s="5" t="s">
        <v>7208</v>
      </c>
    </row>
    <row r="452" spans="1:2" x14ac:dyDescent="0.25">
      <c r="A452" s="5" t="s">
        <v>1180</v>
      </c>
      <c r="B452" s="5" t="s">
        <v>7209</v>
      </c>
    </row>
    <row r="453" spans="1:2" x14ac:dyDescent="0.25">
      <c r="A453" s="3" t="s">
        <v>1181</v>
      </c>
      <c r="B453" s="3" t="s">
        <v>729</v>
      </c>
    </row>
    <row r="454" spans="1:2" x14ac:dyDescent="0.25">
      <c r="A454" s="5" t="s">
        <v>1182</v>
      </c>
      <c r="B454" s="5" t="s">
        <v>7210</v>
      </c>
    </row>
    <row r="455" spans="1:2" x14ac:dyDescent="0.25">
      <c r="A455" s="5" t="s">
        <v>1183</v>
      </c>
      <c r="B455" s="5" t="s">
        <v>7211</v>
      </c>
    </row>
    <row r="456" spans="1:2" x14ac:dyDescent="0.25">
      <c r="A456" s="3" t="s">
        <v>1184</v>
      </c>
      <c r="B456" s="3" t="s">
        <v>729</v>
      </c>
    </row>
    <row r="457" spans="1:2" x14ac:dyDescent="0.25">
      <c r="A457" s="5" t="s">
        <v>1185</v>
      </c>
      <c r="B457" s="5" t="s">
        <v>7212</v>
      </c>
    </row>
    <row r="458" spans="1:2" x14ac:dyDescent="0.25">
      <c r="A458" s="3" t="s">
        <v>1186</v>
      </c>
      <c r="B458" s="3" t="s">
        <v>729</v>
      </c>
    </row>
    <row r="459" spans="1:2" x14ac:dyDescent="0.25">
      <c r="A459" s="5" t="s">
        <v>1187</v>
      </c>
      <c r="B459" s="5" t="s">
        <v>7213</v>
      </c>
    </row>
    <row r="460" spans="1:2" x14ac:dyDescent="0.25">
      <c r="A460" s="5" t="s">
        <v>1188</v>
      </c>
      <c r="B460" s="5" t="s">
        <v>7214</v>
      </c>
    </row>
    <row r="461" spans="1:2" x14ac:dyDescent="0.25">
      <c r="A461" s="5" t="s">
        <v>1189</v>
      </c>
      <c r="B461" s="5" t="s">
        <v>7215</v>
      </c>
    </row>
    <row r="462" spans="1:2" x14ac:dyDescent="0.25">
      <c r="A462" s="5" t="s">
        <v>1190</v>
      </c>
      <c r="B462" s="5" t="s">
        <v>7216</v>
      </c>
    </row>
    <row r="463" spans="1:2" x14ac:dyDescent="0.25">
      <c r="A463" s="3" t="s">
        <v>1191</v>
      </c>
      <c r="B463" s="3" t="s">
        <v>729</v>
      </c>
    </row>
    <row r="464" spans="1:2" x14ac:dyDescent="0.25">
      <c r="A464" s="5" t="s">
        <v>1192</v>
      </c>
      <c r="B464" s="5" t="s">
        <v>7217</v>
      </c>
    </row>
    <row r="465" spans="1:2" x14ac:dyDescent="0.25">
      <c r="A465" s="5" t="s">
        <v>1193</v>
      </c>
      <c r="B465" s="5" t="s">
        <v>7218</v>
      </c>
    </row>
    <row r="466" spans="1:2" x14ac:dyDescent="0.25">
      <c r="A466" s="3" t="s">
        <v>1194</v>
      </c>
      <c r="B466" s="3" t="s">
        <v>729</v>
      </c>
    </row>
    <row r="467" spans="1:2" x14ac:dyDescent="0.25">
      <c r="A467" s="3" t="s">
        <v>1195</v>
      </c>
      <c r="B467" s="3" t="s">
        <v>729</v>
      </c>
    </row>
    <row r="468" spans="1:2" x14ac:dyDescent="0.25">
      <c r="A468" s="3" t="s">
        <v>1196</v>
      </c>
      <c r="B468" s="3" t="s">
        <v>729</v>
      </c>
    </row>
    <row r="469" spans="1:2" x14ac:dyDescent="0.25">
      <c r="A469" s="5" t="s">
        <v>1197</v>
      </c>
      <c r="B469" s="5" t="s">
        <v>7219</v>
      </c>
    </row>
    <row r="470" spans="1:2" x14ac:dyDescent="0.25">
      <c r="A470" s="5" t="s">
        <v>1198</v>
      </c>
      <c r="B470" s="5" t="s">
        <v>7220</v>
      </c>
    </row>
    <row r="471" spans="1:2" x14ac:dyDescent="0.25">
      <c r="A471" s="5" t="s">
        <v>1199</v>
      </c>
      <c r="B471" s="5" t="s">
        <v>7221</v>
      </c>
    </row>
    <row r="472" spans="1:2" x14ac:dyDescent="0.25">
      <c r="A472" s="5" t="s">
        <v>1200</v>
      </c>
      <c r="B472" s="5" t="s">
        <v>7222</v>
      </c>
    </row>
    <row r="473" spans="1:2" x14ac:dyDescent="0.25">
      <c r="A473" s="5" t="s">
        <v>1201</v>
      </c>
      <c r="B473" s="5" t="s">
        <v>7223</v>
      </c>
    </row>
    <row r="474" spans="1:2" x14ac:dyDescent="0.25">
      <c r="A474" s="3" t="s">
        <v>1202</v>
      </c>
      <c r="B474" s="3" t="s">
        <v>729</v>
      </c>
    </row>
    <row r="475" spans="1:2" x14ac:dyDescent="0.25">
      <c r="A475" s="5" t="s">
        <v>1203</v>
      </c>
      <c r="B475" s="5" t="s">
        <v>7224</v>
      </c>
    </row>
    <row r="476" spans="1:2" x14ac:dyDescent="0.25">
      <c r="A476" s="3" t="s">
        <v>1204</v>
      </c>
      <c r="B476" s="3" t="s">
        <v>729</v>
      </c>
    </row>
    <row r="477" spans="1:2" x14ac:dyDescent="0.25">
      <c r="A477" s="5" t="s">
        <v>1205</v>
      </c>
      <c r="B477" s="5" t="s">
        <v>7225</v>
      </c>
    </row>
    <row r="478" spans="1:2" x14ac:dyDescent="0.25">
      <c r="A478" s="5" t="s">
        <v>1206</v>
      </c>
      <c r="B478" s="5" t="s">
        <v>7226</v>
      </c>
    </row>
    <row r="479" spans="1:2" x14ac:dyDescent="0.25">
      <c r="A479" s="5" t="s">
        <v>1207</v>
      </c>
      <c r="B479" s="5" t="s">
        <v>7227</v>
      </c>
    </row>
    <row r="480" spans="1:2" x14ac:dyDescent="0.25">
      <c r="A480" s="3" t="s">
        <v>1208</v>
      </c>
      <c r="B480" s="3" t="s">
        <v>729</v>
      </c>
    </row>
    <row r="481" spans="1:2" x14ac:dyDescent="0.25">
      <c r="A481" s="3" t="s">
        <v>1209</v>
      </c>
      <c r="B481" s="3" t="s">
        <v>729</v>
      </c>
    </row>
    <row r="482" spans="1:2" x14ac:dyDescent="0.25">
      <c r="A482" s="5" t="s">
        <v>1210</v>
      </c>
      <c r="B482" s="5" t="s">
        <v>7228</v>
      </c>
    </row>
    <row r="483" spans="1:2" x14ac:dyDescent="0.25">
      <c r="A483" s="3" t="s">
        <v>1211</v>
      </c>
      <c r="B483" s="3" t="s">
        <v>729</v>
      </c>
    </row>
    <row r="484" spans="1:2" x14ac:dyDescent="0.25">
      <c r="A484" s="5" t="s">
        <v>1212</v>
      </c>
      <c r="B484" s="5" t="s">
        <v>7229</v>
      </c>
    </row>
    <row r="485" spans="1:2" x14ac:dyDescent="0.25">
      <c r="A485" s="5" t="s">
        <v>1213</v>
      </c>
      <c r="B485" s="5" t="s">
        <v>7230</v>
      </c>
    </row>
    <row r="486" spans="1:2" x14ac:dyDescent="0.25">
      <c r="A486" s="5" t="s">
        <v>1214</v>
      </c>
      <c r="B486" s="5" t="s">
        <v>7231</v>
      </c>
    </row>
    <row r="487" spans="1:2" x14ac:dyDescent="0.25">
      <c r="A487" s="3" t="s">
        <v>1215</v>
      </c>
      <c r="B487" s="3" t="s">
        <v>729</v>
      </c>
    </row>
    <row r="488" spans="1:2" x14ac:dyDescent="0.25">
      <c r="A488" s="5" t="s">
        <v>1216</v>
      </c>
      <c r="B488" s="5" t="s">
        <v>7232</v>
      </c>
    </row>
    <row r="489" spans="1:2" x14ac:dyDescent="0.25">
      <c r="A489" s="3" t="s">
        <v>1217</v>
      </c>
      <c r="B489" s="3" t="s">
        <v>729</v>
      </c>
    </row>
    <row r="490" spans="1:2" x14ac:dyDescent="0.25">
      <c r="A490" s="3" t="s">
        <v>1218</v>
      </c>
      <c r="B490" s="3" t="s">
        <v>729</v>
      </c>
    </row>
    <row r="491" spans="1:2" x14ac:dyDescent="0.25">
      <c r="A491" s="3" t="s">
        <v>1219</v>
      </c>
      <c r="B491" s="3" t="s">
        <v>729</v>
      </c>
    </row>
    <row r="492" spans="1:2" x14ac:dyDescent="0.25">
      <c r="A492" s="3" t="s">
        <v>1220</v>
      </c>
      <c r="B492" s="3" t="s">
        <v>729</v>
      </c>
    </row>
    <row r="493" spans="1:2" x14ac:dyDescent="0.25">
      <c r="A493" s="3" t="s">
        <v>1221</v>
      </c>
      <c r="B493" s="3" t="s">
        <v>729</v>
      </c>
    </row>
    <row r="494" spans="1:2" x14ac:dyDescent="0.25">
      <c r="A494" s="3" t="s">
        <v>1222</v>
      </c>
      <c r="B494" s="3" t="s">
        <v>729</v>
      </c>
    </row>
    <row r="495" spans="1:2" x14ac:dyDescent="0.25">
      <c r="A495" s="5" t="s">
        <v>1223</v>
      </c>
      <c r="B495" s="5" t="s">
        <v>7233</v>
      </c>
    </row>
    <row r="496" spans="1:2" x14ac:dyDescent="0.25">
      <c r="A496" s="5" t="s">
        <v>1224</v>
      </c>
      <c r="B496" s="5" t="s">
        <v>7234</v>
      </c>
    </row>
    <row r="497" spans="1:2" x14ac:dyDescent="0.25">
      <c r="A497" s="5" t="s">
        <v>1225</v>
      </c>
      <c r="B497" s="5" t="s">
        <v>7235</v>
      </c>
    </row>
    <row r="498" spans="1:2" x14ac:dyDescent="0.25">
      <c r="A498" s="5" t="s">
        <v>1226</v>
      </c>
      <c r="B498" s="5" t="s">
        <v>7236</v>
      </c>
    </row>
    <row r="499" spans="1:2" x14ac:dyDescent="0.25">
      <c r="A499" s="5" t="s">
        <v>1227</v>
      </c>
      <c r="B499" s="5" t="s">
        <v>7237</v>
      </c>
    </row>
    <row r="500" spans="1:2" x14ac:dyDescent="0.25">
      <c r="A500" s="5" t="s">
        <v>1228</v>
      </c>
      <c r="B500" s="5" t="s">
        <v>7238</v>
      </c>
    </row>
    <row r="501" spans="1:2" x14ac:dyDescent="0.25">
      <c r="A501" s="3" t="s">
        <v>1229</v>
      </c>
      <c r="B501" s="3" t="s">
        <v>729</v>
      </c>
    </row>
    <row r="502" spans="1:2" x14ac:dyDescent="0.25">
      <c r="A502" s="5" t="s">
        <v>1230</v>
      </c>
      <c r="B502" s="5" t="s">
        <v>7239</v>
      </c>
    </row>
    <row r="503" spans="1:2" x14ac:dyDescent="0.25">
      <c r="A503" s="3" t="s">
        <v>1231</v>
      </c>
      <c r="B503" s="3" t="s">
        <v>729</v>
      </c>
    </row>
    <row r="504" spans="1:2" x14ac:dyDescent="0.25">
      <c r="A504" s="3" t="s">
        <v>1232</v>
      </c>
      <c r="B504" s="3" t="s">
        <v>729</v>
      </c>
    </row>
    <row r="505" spans="1:2" x14ac:dyDescent="0.25">
      <c r="A505" s="3" t="s">
        <v>1233</v>
      </c>
      <c r="B505" s="3" t="s">
        <v>729</v>
      </c>
    </row>
    <row r="506" spans="1:2" x14ac:dyDescent="0.25">
      <c r="A506" s="3" t="s">
        <v>1234</v>
      </c>
      <c r="B506" s="3" t="s">
        <v>729</v>
      </c>
    </row>
    <row r="507" spans="1:2" x14ac:dyDescent="0.25">
      <c r="A507" s="5" t="s">
        <v>1235</v>
      </c>
      <c r="B507" s="5" t="s">
        <v>7240</v>
      </c>
    </row>
    <row r="508" spans="1:2" x14ac:dyDescent="0.25">
      <c r="A508" s="5" t="s">
        <v>1236</v>
      </c>
      <c r="B508" s="5" t="s">
        <v>7241</v>
      </c>
    </row>
    <row r="509" spans="1:2" x14ac:dyDescent="0.25">
      <c r="A509" s="5" t="s">
        <v>1237</v>
      </c>
      <c r="B509" s="5" t="s">
        <v>7242</v>
      </c>
    </row>
    <row r="510" spans="1:2" x14ac:dyDescent="0.25">
      <c r="A510" s="5" t="s">
        <v>1238</v>
      </c>
      <c r="B510" s="5" t="s">
        <v>7243</v>
      </c>
    </row>
    <row r="511" spans="1:2" x14ac:dyDescent="0.25">
      <c r="A511" s="3" t="s">
        <v>1239</v>
      </c>
      <c r="B511" s="3" t="s">
        <v>729</v>
      </c>
    </row>
    <row r="512" spans="1:2" x14ac:dyDescent="0.25">
      <c r="A512" s="3" t="s">
        <v>1240</v>
      </c>
      <c r="B512" s="3" t="s">
        <v>729</v>
      </c>
    </row>
    <row r="513" spans="1:2" x14ac:dyDescent="0.25">
      <c r="A513" s="3" t="s">
        <v>1241</v>
      </c>
      <c r="B513" s="3" t="s">
        <v>729</v>
      </c>
    </row>
    <row r="514" spans="1:2" x14ac:dyDescent="0.25">
      <c r="A514" s="3" t="s">
        <v>1242</v>
      </c>
      <c r="B514" s="3" t="s">
        <v>729</v>
      </c>
    </row>
    <row r="515" spans="1:2" x14ac:dyDescent="0.25">
      <c r="A515" s="5" t="s">
        <v>1243</v>
      </c>
      <c r="B515" s="5" t="s">
        <v>7244</v>
      </c>
    </row>
    <row r="516" spans="1:2" x14ac:dyDescent="0.25">
      <c r="A516" s="3" t="s">
        <v>1244</v>
      </c>
      <c r="B516" s="3" t="s">
        <v>729</v>
      </c>
    </row>
    <row r="517" spans="1:2" x14ac:dyDescent="0.25">
      <c r="A517" s="5" t="s">
        <v>1245</v>
      </c>
      <c r="B517" s="5" t="s">
        <v>7245</v>
      </c>
    </row>
    <row r="518" spans="1:2" x14ac:dyDescent="0.25">
      <c r="A518" s="5" t="s">
        <v>1246</v>
      </c>
      <c r="B518" s="5" t="s">
        <v>7246</v>
      </c>
    </row>
    <row r="519" spans="1:2" x14ac:dyDescent="0.25">
      <c r="A519" s="5" t="s">
        <v>1247</v>
      </c>
      <c r="B519" s="5" t="s">
        <v>7247</v>
      </c>
    </row>
    <row r="520" spans="1:2" x14ac:dyDescent="0.25">
      <c r="A520" s="5" t="s">
        <v>1248</v>
      </c>
      <c r="B520" s="5" t="s">
        <v>7248</v>
      </c>
    </row>
    <row r="521" spans="1:2" x14ac:dyDescent="0.25">
      <c r="A521" s="5" t="s">
        <v>1249</v>
      </c>
      <c r="B521" s="5" t="s">
        <v>7249</v>
      </c>
    </row>
    <row r="522" spans="1:2" x14ac:dyDescent="0.25">
      <c r="A522" s="5" t="s">
        <v>1250</v>
      </c>
      <c r="B522" s="5" t="s">
        <v>7250</v>
      </c>
    </row>
    <row r="523" spans="1:2" x14ac:dyDescent="0.25">
      <c r="A523" s="5" t="s">
        <v>1251</v>
      </c>
      <c r="B523" s="5" t="s">
        <v>7251</v>
      </c>
    </row>
    <row r="524" spans="1:2" x14ac:dyDescent="0.25">
      <c r="A524" s="5" t="s">
        <v>1252</v>
      </c>
      <c r="B524" s="5" t="s">
        <v>7252</v>
      </c>
    </row>
    <row r="525" spans="1:2" x14ac:dyDescent="0.25">
      <c r="A525" s="3" t="s">
        <v>1253</v>
      </c>
      <c r="B525" s="3" t="s">
        <v>729</v>
      </c>
    </row>
    <row r="526" spans="1:2" x14ac:dyDescent="0.25">
      <c r="A526" s="5" t="s">
        <v>1254</v>
      </c>
      <c r="B526" s="5" t="s">
        <v>7253</v>
      </c>
    </row>
    <row r="527" spans="1:2" x14ac:dyDescent="0.25">
      <c r="A527" s="5" t="s">
        <v>1255</v>
      </c>
      <c r="B527" s="5" t="s">
        <v>7254</v>
      </c>
    </row>
    <row r="528" spans="1:2" x14ac:dyDescent="0.25">
      <c r="A528" s="5" t="s">
        <v>1256</v>
      </c>
      <c r="B528" s="5" t="s">
        <v>7255</v>
      </c>
    </row>
    <row r="529" spans="1:2" x14ac:dyDescent="0.25">
      <c r="A529" s="5" t="s">
        <v>1257</v>
      </c>
      <c r="B529" s="5" t="s">
        <v>7256</v>
      </c>
    </row>
    <row r="530" spans="1:2" x14ac:dyDescent="0.25">
      <c r="A530" s="5" t="s">
        <v>1258</v>
      </c>
      <c r="B530" s="5" t="s">
        <v>7257</v>
      </c>
    </row>
    <row r="531" spans="1:2" x14ac:dyDescent="0.25">
      <c r="A531" s="3" t="s">
        <v>1259</v>
      </c>
      <c r="B531" s="3" t="s">
        <v>729</v>
      </c>
    </row>
    <row r="532" spans="1:2" x14ac:dyDescent="0.25">
      <c r="A532" s="5" t="s">
        <v>1260</v>
      </c>
      <c r="B532" s="5" t="s">
        <v>7258</v>
      </c>
    </row>
    <row r="533" spans="1:2" x14ac:dyDescent="0.25">
      <c r="A533" s="5" t="s">
        <v>1261</v>
      </c>
      <c r="B533" s="5" t="s">
        <v>7259</v>
      </c>
    </row>
    <row r="534" spans="1:2" x14ac:dyDescent="0.25">
      <c r="A534" s="3" t="s">
        <v>1262</v>
      </c>
      <c r="B534" s="3" t="s">
        <v>729</v>
      </c>
    </row>
    <row r="535" spans="1:2" x14ac:dyDescent="0.25">
      <c r="A535" s="5" t="s">
        <v>1263</v>
      </c>
      <c r="B535" s="5" t="s">
        <v>7260</v>
      </c>
    </row>
    <row r="536" spans="1:2" x14ac:dyDescent="0.25">
      <c r="A536" s="3" t="s">
        <v>1264</v>
      </c>
      <c r="B536" s="3" t="s">
        <v>729</v>
      </c>
    </row>
    <row r="537" spans="1:2" x14ac:dyDescent="0.25">
      <c r="A537" s="5" t="s">
        <v>1265</v>
      </c>
      <c r="B537" s="5" t="s">
        <v>7261</v>
      </c>
    </row>
    <row r="538" spans="1:2" x14ac:dyDescent="0.25">
      <c r="A538" s="5" t="s">
        <v>1266</v>
      </c>
      <c r="B538" s="5" t="s">
        <v>7262</v>
      </c>
    </row>
    <row r="539" spans="1:2" x14ac:dyDescent="0.25">
      <c r="A539" s="3" t="s">
        <v>1267</v>
      </c>
      <c r="B539" s="3" t="s">
        <v>729</v>
      </c>
    </row>
    <row r="540" spans="1:2" x14ac:dyDescent="0.25">
      <c r="A540" s="5" t="s">
        <v>1268</v>
      </c>
      <c r="B540" s="5" t="s">
        <v>7263</v>
      </c>
    </row>
    <row r="541" spans="1:2" x14ac:dyDescent="0.25">
      <c r="A541" s="5" t="s">
        <v>1269</v>
      </c>
      <c r="B541" s="5" t="s">
        <v>7264</v>
      </c>
    </row>
    <row r="542" spans="1:2" x14ac:dyDescent="0.25">
      <c r="A542" s="5" t="s">
        <v>1270</v>
      </c>
      <c r="B542" s="5" t="s">
        <v>7265</v>
      </c>
    </row>
    <row r="543" spans="1:2" x14ac:dyDescent="0.25">
      <c r="A543" s="5" t="s">
        <v>1271</v>
      </c>
      <c r="B543" s="5" t="s">
        <v>7266</v>
      </c>
    </row>
    <row r="544" spans="1:2" x14ac:dyDescent="0.25">
      <c r="A544" s="5" t="s">
        <v>1272</v>
      </c>
      <c r="B544" s="5" t="s">
        <v>7267</v>
      </c>
    </row>
    <row r="545" spans="1:2" x14ac:dyDescent="0.25">
      <c r="A545" s="3" t="s">
        <v>1273</v>
      </c>
      <c r="B545" s="3" t="s">
        <v>729</v>
      </c>
    </row>
    <row r="546" spans="1:2" x14ac:dyDescent="0.25">
      <c r="A546" s="5" t="s">
        <v>1274</v>
      </c>
      <c r="B546" s="5" t="s">
        <v>7268</v>
      </c>
    </row>
    <row r="547" spans="1:2" x14ac:dyDescent="0.25">
      <c r="A547" s="5" t="s">
        <v>1275</v>
      </c>
      <c r="B547" s="5" t="s">
        <v>7269</v>
      </c>
    </row>
    <row r="548" spans="1:2" x14ac:dyDescent="0.25">
      <c r="A548" s="5" t="s">
        <v>1276</v>
      </c>
      <c r="B548" s="5" t="s">
        <v>7270</v>
      </c>
    </row>
    <row r="549" spans="1:2" x14ac:dyDescent="0.25">
      <c r="A549" s="5" t="s">
        <v>1277</v>
      </c>
      <c r="B549" s="5" t="s">
        <v>7271</v>
      </c>
    </row>
    <row r="550" spans="1:2" x14ac:dyDescent="0.25">
      <c r="A550" s="5" t="s">
        <v>1278</v>
      </c>
      <c r="B550" s="5" t="s">
        <v>7272</v>
      </c>
    </row>
    <row r="551" spans="1:2" x14ac:dyDescent="0.25">
      <c r="A551" s="3" t="s">
        <v>1279</v>
      </c>
      <c r="B551" s="3" t="s">
        <v>729</v>
      </c>
    </row>
    <row r="552" spans="1:2" x14ac:dyDescent="0.25">
      <c r="A552" s="5" t="s">
        <v>1280</v>
      </c>
      <c r="B552" s="5" t="s">
        <v>7273</v>
      </c>
    </row>
    <row r="553" spans="1:2" x14ac:dyDescent="0.25">
      <c r="A553" s="5" t="s">
        <v>1281</v>
      </c>
      <c r="B553" s="5" t="s">
        <v>7274</v>
      </c>
    </row>
    <row r="554" spans="1:2" x14ac:dyDescent="0.25">
      <c r="A554" s="3" t="s">
        <v>1282</v>
      </c>
      <c r="B554" s="3" t="s">
        <v>729</v>
      </c>
    </row>
    <row r="555" spans="1:2" x14ac:dyDescent="0.25">
      <c r="A555" s="3" t="s">
        <v>1283</v>
      </c>
      <c r="B555" s="3" t="s">
        <v>729</v>
      </c>
    </row>
    <row r="556" spans="1:2" x14ac:dyDescent="0.25">
      <c r="A556" s="3" t="s">
        <v>1284</v>
      </c>
      <c r="B556" s="3" t="s">
        <v>729</v>
      </c>
    </row>
    <row r="557" spans="1:2" x14ac:dyDescent="0.25">
      <c r="A557" s="5" t="s">
        <v>1285</v>
      </c>
      <c r="B557" s="5" t="s">
        <v>7275</v>
      </c>
    </row>
    <row r="558" spans="1:2" x14ac:dyDescent="0.25">
      <c r="A558" s="5" t="s">
        <v>1286</v>
      </c>
      <c r="B558" s="5" t="s">
        <v>7276</v>
      </c>
    </row>
    <row r="559" spans="1:2" x14ac:dyDescent="0.25">
      <c r="A559" s="5" t="s">
        <v>1287</v>
      </c>
      <c r="B559" s="5" t="s">
        <v>7277</v>
      </c>
    </row>
    <row r="560" spans="1:2" x14ac:dyDescent="0.25">
      <c r="A560" s="5" t="s">
        <v>1288</v>
      </c>
      <c r="B560" s="5" t="s">
        <v>7278</v>
      </c>
    </row>
    <row r="561" spans="1:2" x14ac:dyDescent="0.25">
      <c r="A561" s="5" t="s">
        <v>1289</v>
      </c>
      <c r="B561" s="5" t="s">
        <v>7279</v>
      </c>
    </row>
    <row r="562" spans="1:2" x14ac:dyDescent="0.25">
      <c r="A562" s="5" t="s">
        <v>1290</v>
      </c>
      <c r="B562" s="5" t="s">
        <v>7280</v>
      </c>
    </row>
    <row r="563" spans="1:2" x14ac:dyDescent="0.25">
      <c r="A563" s="5" t="s">
        <v>1291</v>
      </c>
      <c r="B563" s="5" t="s">
        <v>7281</v>
      </c>
    </row>
    <row r="564" spans="1:2" x14ac:dyDescent="0.25">
      <c r="A564" s="3" t="s">
        <v>1292</v>
      </c>
      <c r="B564" s="3" t="s">
        <v>729</v>
      </c>
    </row>
    <row r="565" spans="1:2" x14ac:dyDescent="0.25">
      <c r="A565" s="5" t="s">
        <v>1293</v>
      </c>
      <c r="B565" s="5" t="s">
        <v>7282</v>
      </c>
    </row>
    <row r="566" spans="1:2" x14ac:dyDescent="0.25">
      <c r="A566" s="3" t="s">
        <v>1294</v>
      </c>
      <c r="B566" s="3" t="s">
        <v>729</v>
      </c>
    </row>
    <row r="567" spans="1:2" x14ac:dyDescent="0.25">
      <c r="A567" s="5" t="s">
        <v>1295</v>
      </c>
      <c r="B567" s="5" t="s">
        <v>7283</v>
      </c>
    </row>
    <row r="568" spans="1:2" x14ac:dyDescent="0.25">
      <c r="A568" s="3" t="s">
        <v>1296</v>
      </c>
      <c r="B568" s="3" t="s">
        <v>729</v>
      </c>
    </row>
    <row r="569" spans="1:2" x14ac:dyDescent="0.25">
      <c r="A569" s="3" t="s">
        <v>1297</v>
      </c>
      <c r="B569" s="3" t="s">
        <v>729</v>
      </c>
    </row>
    <row r="570" spans="1:2" x14ac:dyDescent="0.25">
      <c r="A570" s="5" t="s">
        <v>1298</v>
      </c>
      <c r="B570" s="5" t="s">
        <v>7284</v>
      </c>
    </row>
    <row r="571" spans="1:2" x14ac:dyDescent="0.25">
      <c r="A571" s="3" t="s">
        <v>1299</v>
      </c>
      <c r="B571" s="3" t="s">
        <v>729</v>
      </c>
    </row>
    <row r="572" spans="1:2" x14ac:dyDescent="0.25">
      <c r="A572" s="5" t="s">
        <v>1300</v>
      </c>
      <c r="B572" s="5" t="s">
        <v>7285</v>
      </c>
    </row>
    <row r="573" spans="1:2" x14ac:dyDescent="0.25">
      <c r="A573" s="5" t="s">
        <v>1301</v>
      </c>
      <c r="B573" s="5" t="s">
        <v>7286</v>
      </c>
    </row>
    <row r="574" spans="1:2" x14ac:dyDescent="0.25">
      <c r="A574" s="3" t="s">
        <v>1302</v>
      </c>
      <c r="B574" s="3" t="s">
        <v>729</v>
      </c>
    </row>
    <row r="575" spans="1:2" x14ac:dyDescent="0.25">
      <c r="A575" s="5" t="s">
        <v>1303</v>
      </c>
      <c r="B575" s="5" t="s">
        <v>7287</v>
      </c>
    </row>
    <row r="576" spans="1:2" x14ac:dyDescent="0.25">
      <c r="A576" s="3" t="s">
        <v>1304</v>
      </c>
      <c r="B576" s="3" t="s">
        <v>729</v>
      </c>
    </row>
    <row r="577" spans="1:2" x14ac:dyDescent="0.25">
      <c r="A577" s="3" t="s">
        <v>1305</v>
      </c>
      <c r="B577" s="3" t="s">
        <v>729</v>
      </c>
    </row>
    <row r="578" spans="1:2" x14ac:dyDescent="0.25">
      <c r="A578" s="5" t="s">
        <v>1306</v>
      </c>
      <c r="B578" s="5" t="s">
        <v>7288</v>
      </c>
    </row>
    <row r="579" spans="1:2" x14ac:dyDescent="0.25">
      <c r="A579" s="5" t="s">
        <v>1307</v>
      </c>
      <c r="B579" s="5" t="s">
        <v>7289</v>
      </c>
    </row>
    <row r="580" spans="1:2" x14ac:dyDescent="0.25">
      <c r="A580" s="5" t="s">
        <v>1308</v>
      </c>
      <c r="B580" s="5" t="s">
        <v>7290</v>
      </c>
    </row>
    <row r="581" spans="1:2" x14ac:dyDescent="0.25">
      <c r="A581" s="5" t="s">
        <v>1309</v>
      </c>
      <c r="B581" s="5" t="s">
        <v>7291</v>
      </c>
    </row>
    <row r="582" spans="1:2" x14ac:dyDescent="0.25">
      <c r="A582" s="5" t="s">
        <v>1310</v>
      </c>
      <c r="B582" s="5" t="s">
        <v>7292</v>
      </c>
    </row>
    <row r="583" spans="1:2" x14ac:dyDescent="0.25">
      <c r="A583" s="5" t="s">
        <v>1311</v>
      </c>
      <c r="B583" s="5" t="s">
        <v>7293</v>
      </c>
    </row>
    <row r="584" spans="1:2" x14ac:dyDescent="0.25">
      <c r="A584" s="5" t="s">
        <v>1312</v>
      </c>
      <c r="B584" s="5" t="s">
        <v>7294</v>
      </c>
    </row>
    <row r="585" spans="1:2" x14ac:dyDescent="0.25">
      <c r="A585" s="5" t="s">
        <v>1313</v>
      </c>
      <c r="B585" s="5" t="s">
        <v>7295</v>
      </c>
    </row>
    <row r="586" spans="1:2" x14ac:dyDescent="0.25">
      <c r="A586" s="3" t="s">
        <v>1314</v>
      </c>
      <c r="B586" s="3" t="s">
        <v>729</v>
      </c>
    </row>
    <row r="587" spans="1:2" x14ac:dyDescent="0.25">
      <c r="A587" s="3" t="s">
        <v>1315</v>
      </c>
      <c r="B587" s="3" t="s">
        <v>729</v>
      </c>
    </row>
    <row r="588" spans="1:2" x14ac:dyDescent="0.25">
      <c r="A588" s="5" t="s">
        <v>1316</v>
      </c>
      <c r="B588" s="5" t="s">
        <v>7296</v>
      </c>
    </row>
    <row r="589" spans="1:2" x14ac:dyDescent="0.25">
      <c r="A589" s="5" t="s">
        <v>1317</v>
      </c>
      <c r="B589" s="5" t="s">
        <v>7297</v>
      </c>
    </row>
    <row r="590" spans="1:2" x14ac:dyDescent="0.25">
      <c r="A590" s="5" t="s">
        <v>1318</v>
      </c>
      <c r="B590" s="5" t="s">
        <v>7298</v>
      </c>
    </row>
    <row r="591" spans="1:2" x14ac:dyDescent="0.25">
      <c r="A591" s="5" t="s">
        <v>1319</v>
      </c>
      <c r="B591" s="5" t="s">
        <v>7299</v>
      </c>
    </row>
    <row r="592" spans="1:2" x14ac:dyDescent="0.25">
      <c r="A592" s="5" t="s">
        <v>1320</v>
      </c>
      <c r="B592" s="5" t="s">
        <v>7300</v>
      </c>
    </row>
    <row r="593" spans="1:2" x14ac:dyDescent="0.25">
      <c r="A593" s="5" t="s">
        <v>1321</v>
      </c>
      <c r="B593" s="5" t="s">
        <v>7301</v>
      </c>
    </row>
    <row r="594" spans="1:2" x14ac:dyDescent="0.25">
      <c r="A594" s="5" t="s">
        <v>1322</v>
      </c>
      <c r="B594" s="5" t="s">
        <v>7302</v>
      </c>
    </row>
    <row r="595" spans="1:2" x14ac:dyDescent="0.25">
      <c r="A595" s="5" t="s">
        <v>1323</v>
      </c>
      <c r="B595" s="5" t="s">
        <v>7303</v>
      </c>
    </row>
    <row r="596" spans="1:2" x14ac:dyDescent="0.25">
      <c r="A596" s="3" t="s">
        <v>1324</v>
      </c>
      <c r="B596" s="3" t="s">
        <v>729</v>
      </c>
    </row>
    <row r="597" spans="1:2" x14ac:dyDescent="0.25">
      <c r="A597" s="5" t="s">
        <v>1325</v>
      </c>
      <c r="B597" s="5" t="s">
        <v>7304</v>
      </c>
    </row>
    <row r="598" spans="1:2" x14ac:dyDescent="0.25">
      <c r="A598" s="3" t="s">
        <v>1326</v>
      </c>
      <c r="B598" s="3" t="s">
        <v>729</v>
      </c>
    </row>
    <row r="599" spans="1:2" x14ac:dyDescent="0.25">
      <c r="A599" s="5" t="s">
        <v>1327</v>
      </c>
      <c r="B599" s="5" t="s">
        <v>7305</v>
      </c>
    </row>
    <row r="600" spans="1:2" x14ac:dyDescent="0.25">
      <c r="A600" s="5" t="s">
        <v>1328</v>
      </c>
      <c r="B600" s="5" t="s">
        <v>7306</v>
      </c>
    </row>
    <row r="601" spans="1:2" x14ac:dyDescent="0.25">
      <c r="A601" s="5" t="s">
        <v>1329</v>
      </c>
      <c r="B601" s="5" t="s">
        <v>7307</v>
      </c>
    </row>
    <row r="602" spans="1:2" x14ac:dyDescent="0.25">
      <c r="A602" s="3" t="s">
        <v>1330</v>
      </c>
      <c r="B602" s="3" t="s">
        <v>729</v>
      </c>
    </row>
    <row r="603" spans="1:2" x14ac:dyDescent="0.25">
      <c r="A603" s="5" t="s">
        <v>1331</v>
      </c>
      <c r="B603" s="5" t="s">
        <v>7308</v>
      </c>
    </row>
    <row r="604" spans="1:2" x14ac:dyDescent="0.25">
      <c r="A604" s="3" t="s">
        <v>1332</v>
      </c>
      <c r="B604" s="3" t="s">
        <v>729</v>
      </c>
    </row>
    <row r="605" spans="1:2" x14ac:dyDescent="0.25">
      <c r="A605" s="5" t="s">
        <v>1333</v>
      </c>
      <c r="B605" s="5" t="s">
        <v>7309</v>
      </c>
    </row>
    <row r="606" spans="1:2" x14ac:dyDescent="0.25">
      <c r="A606" s="5" t="s">
        <v>1334</v>
      </c>
      <c r="B606" s="5" t="s">
        <v>7310</v>
      </c>
    </row>
    <row r="607" spans="1:2" x14ac:dyDescent="0.25">
      <c r="A607" s="5" t="s">
        <v>1335</v>
      </c>
      <c r="B607" s="5" t="s">
        <v>7311</v>
      </c>
    </row>
    <row r="608" spans="1:2" x14ac:dyDescent="0.25">
      <c r="A608" s="5" t="s">
        <v>1336</v>
      </c>
      <c r="B608" s="5" t="s">
        <v>7312</v>
      </c>
    </row>
    <row r="609" spans="1:2" x14ac:dyDescent="0.25">
      <c r="A609" s="5" t="s">
        <v>1337</v>
      </c>
      <c r="B609" s="5" t="s">
        <v>7313</v>
      </c>
    </row>
    <row r="610" spans="1:2" x14ac:dyDescent="0.25">
      <c r="A610" s="5" t="s">
        <v>1338</v>
      </c>
      <c r="B610" s="5" t="s">
        <v>7314</v>
      </c>
    </row>
    <row r="611" spans="1:2" x14ac:dyDescent="0.25">
      <c r="A611" s="3" t="s">
        <v>1339</v>
      </c>
      <c r="B611" s="3" t="s">
        <v>729</v>
      </c>
    </row>
    <row r="612" spans="1:2" x14ac:dyDescent="0.25">
      <c r="A612" s="3" t="s">
        <v>1340</v>
      </c>
      <c r="B612" s="3" t="s">
        <v>729</v>
      </c>
    </row>
    <row r="613" spans="1:2" x14ac:dyDescent="0.25">
      <c r="A613" s="5" t="s">
        <v>1341</v>
      </c>
      <c r="B613" s="5" t="s">
        <v>7315</v>
      </c>
    </row>
    <row r="614" spans="1:2" x14ac:dyDescent="0.25">
      <c r="A614" s="5" t="s">
        <v>1342</v>
      </c>
      <c r="B614" s="5" t="s">
        <v>7316</v>
      </c>
    </row>
    <row r="615" spans="1:2" x14ac:dyDescent="0.25">
      <c r="A615" s="5" t="s">
        <v>1343</v>
      </c>
      <c r="B615" s="5" t="s">
        <v>7317</v>
      </c>
    </row>
    <row r="616" spans="1:2" x14ac:dyDescent="0.25">
      <c r="A616" s="3" t="s">
        <v>1344</v>
      </c>
      <c r="B616" s="3" t="s">
        <v>729</v>
      </c>
    </row>
    <row r="617" spans="1:2" x14ac:dyDescent="0.25">
      <c r="A617" s="5" t="s">
        <v>1345</v>
      </c>
      <c r="B617" s="5" t="s">
        <v>7318</v>
      </c>
    </row>
    <row r="618" spans="1:2" x14ac:dyDescent="0.25">
      <c r="A618" s="5" t="s">
        <v>1346</v>
      </c>
      <c r="B618" s="5" t="s">
        <v>7319</v>
      </c>
    </row>
    <row r="619" spans="1:2" x14ac:dyDescent="0.25">
      <c r="A619" s="5" t="s">
        <v>1347</v>
      </c>
      <c r="B619" s="5" t="s">
        <v>7320</v>
      </c>
    </row>
    <row r="620" spans="1:2" x14ac:dyDescent="0.25">
      <c r="A620" s="3" t="s">
        <v>1348</v>
      </c>
      <c r="B620" s="3" t="s">
        <v>729</v>
      </c>
    </row>
    <row r="621" spans="1:2" x14ac:dyDescent="0.25">
      <c r="A621" s="5" t="s">
        <v>1349</v>
      </c>
      <c r="B621" s="5" t="s">
        <v>7321</v>
      </c>
    </row>
    <row r="622" spans="1:2" x14ac:dyDescent="0.25">
      <c r="A622" s="5" t="s">
        <v>1350</v>
      </c>
      <c r="B622" s="5" t="s">
        <v>7322</v>
      </c>
    </row>
    <row r="623" spans="1:2" x14ac:dyDescent="0.25">
      <c r="A623" s="5" t="s">
        <v>1351</v>
      </c>
      <c r="B623" s="5" t="s">
        <v>7323</v>
      </c>
    </row>
    <row r="624" spans="1:2" x14ac:dyDescent="0.25">
      <c r="A624" s="5" t="s">
        <v>1352</v>
      </c>
      <c r="B624" s="5" t="s">
        <v>7324</v>
      </c>
    </row>
    <row r="625" spans="1:2" x14ac:dyDescent="0.25">
      <c r="A625" s="5" t="s">
        <v>1353</v>
      </c>
      <c r="B625" s="5" t="s">
        <v>7325</v>
      </c>
    </row>
    <row r="626" spans="1:2" x14ac:dyDescent="0.25">
      <c r="A626" s="5" t="s">
        <v>1354</v>
      </c>
      <c r="B626" s="5" t="s">
        <v>7326</v>
      </c>
    </row>
    <row r="627" spans="1:2" x14ac:dyDescent="0.25">
      <c r="A627" s="5" t="s">
        <v>1355</v>
      </c>
      <c r="B627" s="5" t="s">
        <v>7327</v>
      </c>
    </row>
    <row r="628" spans="1:2" x14ac:dyDescent="0.25">
      <c r="A628" s="5" t="s">
        <v>1356</v>
      </c>
      <c r="B628" s="5" t="s">
        <v>7328</v>
      </c>
    </row>
    <row r="629" spans="1:2" x14ac:dyDescent="0.25">
      <c r="A629" s="3" t="s">
        <v>1357</v>
      </c>
      <c r="B629" s="3" t="s">
        <v>729</v>
      </c>
    </row>
    <row r="630" spans="1:2" x14ac:dyDescent="0.25">
      <c r="A630" s="5" t="s">
        <v>1358</v>
      </c>
      <c r="B630" s="5" t="s">
        <v>7329</v>
      </c>
    </row>
    <row r="631" spans="1:2" x14ac:dyDescent="0.25">
      <c r="A631" s="5" t="s">
        <v>1359</v>
      </c>
      <c r="B631" s="5" t="s">
        <v>7330</v>
      </c>
    </row>
    <row r="632" spans="1:2" x14ac:dyDescent="0.25">
      <c r="A632" s="5" t="s">
        <v>1360</v>
      </c>
      <c r="B632" s="5" t="s">
        <v>7331</v>
      </c>
    </row>
    <row r="633" spans="1:2" x14ac:dyDescent="0.25">
      <c r="A633" s="3" t="s">
        <v>1361</v>
      </c>
      <c r="B633" s="3" t="s">
        <v>729</v>
      </c>
    </row>
    <row r="634" spans="1:2" x14ac:dyDescent="0.25">
      <c r="A634" s="5" t="s">
        <v>1362</v>
      </c>
      <c r="B634" s="5" t="s">
        <v>7332</v>
      </c>
    </row>
    <row r="635" spans="1:2" x14ac:dyDescent="0.25">
      <c r="A635" s="5" t="s">
        <v>1363</v>
      </c>
      <c r="B635" s="5" t="s">
        <v>7333</v>
      </c>
    </row>
    <row r="636" spans="1:2" x14ac:dyDescent="0.25">
      <c r="A636" s="3" t="s">
        <v>1364</v>
      </c>
      <c r="B636" s="3" t="s">
        <v>729</v>
      </c>
    </row>
    <row r="637" spans="1:2" x14ac:dyDescent="0.25">
      <c r="A637" s="5" t="s">
        <v>1365</v>
      </c>
      <c r="B637" s="5" t="s">
        <v>7334</v>
      </c>
    </row>
    <row r="638" spans="1:2" x14ac:dyDescent="0.25">
      <c r="A638" s="5" t="s">
        <v>1366</v>
      </c>
      <c r="B638" s="5" t="s">
        <v>7335</v>
      </c>
    </row>
    <row r="639" spans="1:2" x14ac:dyDescent="0.25">
      <c r="A639" s="5" t="s">
        <v>1367</v>
      </c>
      <c r="B639" s="5" t="s">
        <v>7336</v>
      </c>
    </row>
    <row r="640" spans="1:2" x14ac:dyDescent="0.25">
      <c r="A640" s="3" t="s">
        <v>1368</v>
      </c>
      <c r="B640" s="3" t="s">
        <v>729</v>
      </c>
    </row>
    <row r="641" spans="1:2" x14ac:dyDescent="0.25">
      <c r="A641" s="5" t="s">
        <v>1369</v>
      </c>
      <c r="B641" s="5" t="s">
        <v>7337</v>
      </c>
    </row>
    <row r="642" spans="1:2" x14ac:dyDescent="0.25">
      <c r="A642" s="5" t="s">
        <v>1370</v>
      </c>
      <c r="B642" s="5" t="s">
        <v>7338</v>
      </c>
    </row>
    <row r="643" spans="1:2" x14ac:dyDescent="0.25">
      <c r="A643" s="5" t="s">
        <v>1371</v>
      </c>
      <c r="B643" s="5" t="s">
        <v>7339</v>
      </c>
    </row>
    <row r="644" spans="1:2" x14ac:dyDescent="0.25">
      <c r="A644" s="3" t="s">
        <v>1372</v>
      </c>
      <c r="B644" s="3" t="s">
        <v>729</v>
      </c>
    </row>
    <row r="645" spans="1:2" x14ac:dyDescent="0.25">
      <c r="A645" s="5" t="s">
        <v>1373</v>
      </c>
      <c r="B645" s="5" t="s">
        <v>7340</v>
      </c>
    </row>
    <row r="646" spans="1:2" x14ac:dyDescent="0.25">
      <c r="A646" s="5" t="s">
        <v>1374</v>
      </c>
      <c r="B646" s="5" t="s">
        <v>7341</v>
      </c>
    </row>
    <row r="647" spans="1:2" x14ac:dyDescent="0.25">
      <c r="A647" s="5" t="s">
        <v>1375</v>
      </c>
      <c r="B647" s="5" t="s">
        <v>7342</v>
      </c>
    </row>
    <row r="648" spans="1:2" x14ac:dyDescent="0.25">
      <c r="A648" s="5" t="s">
        <v>1376</v>
      </c>
      <c r="B648" s="5" t="s">
        <v>7343</v>
      </c>
    </row>
    <row r="649" spans="1:2" x14ac:dyDescent="0.25">
      <c r="A649" s="3" t="s">
        <v>1377</v>
      </c>
      <c r="B649" s="3" t="s">
        <v>729</v>
      </c>
    </row>
    <row r="650" spans="1:2" x14ac:dyDescent="0.25">
      <c r="A650" s="3" t="s">
        <v>1378</v>
      </c>
      <c r="B650" s="3" t="s">
        <v>729</v>
      </c>
    </row>
    <row r="651" spans="1:2" x14ac:dyDescent="0.25">
      <c r="A651" s="3" t="s">
        <v>1379</v>
      </c>
      <c r="B651" s="3" t="s">
        <v>729</v>
      </c>
    </row>
    <row r="652" spans="1:2" x14ac:dyDescent="0.25">
      <c r="A652" s="3" t="s">
        <v>1380</v>
      </c>
      <c r="B652" s="3" t="s">
        <v>729</v>
      </c>
    </row>
    <row r="653" spans="1:2" x14ac:dyDescent="0.25">
      <c r="A653" s="5" t="s">
        <v>1381</v>
      </c>
      <c r="B653" s="5" t="s">
        <v>7344</v>
      </c>
    </row>
    <row r="654" spans="1:2" x14ac:dyDescent="0.25">
      <c r="A654" s="5" t="s">
        <v>1382</v>
      </c>
      <c r="B654" s="5" t="s">
        <v>7345</v>
      </c>
    </row>
    <row r="655" spans="1:2" x14ac:dyDescent="0.25">
      <c r="A655" s="5" t="s">
        <v>1383</v>
      </c>
      <c r="B655" s="5" t="s">
        <v>7346</v>
      </c>
    </row>
    <row r="656" spans="1:2" x14ac:dyDescent="0.25">
      <c r="A656" s="5" t="s">
        <v>1384</v>
      </c>
      <c r="B656" s="5" t="s">
        <v>7347</v>
      </c>
    </row>
    <row r="657" spans="1:2" x14ac:dyDescent="0.25">
      <c r="A657" s="5" t="s">
        <v>1385</v>
      </c>
      <c r="B657" s="5" t="s">
        <v>7348</v>
      </c>
    </row>
    <row r="658" spans="1:2" x14ac:dyDescent="0.25">
      <c r="A658" s="5" t="s">
        <v>1386</v>
      </c>
      <c r="B658" s="5" t="s">
        <v>7349</v>
      </c>
    </row>
    <row r="659" spans="1:2" x14ac:dyDescent="0.25">
      <c r="A659" s="5" t="s">
        <v>1387</v>
      </c>
      <c r="B659" s="5" t="s">
        <v>7350</v>
      </c>
    </row>
    <row r="660" spans="1:2" x14ac:dyDescent="0.25">
      <c r="A660" s="3" t="s">
        <v>1388</v>
      </c>
      <c r="B660" s="3" t="s">
        <v>729</v>
      </c>
    </row>
    <row r="661" spans="1:2" x14ac:dyDescent="0.25">
      <c r="A661" s="3" t="s">
        <v>1389</v>
      </c>
      <c r="B661" s="3" t="s">
        <v>729</v>
      </c>
    </row>
    <row r="662" spans="1:2" x14ac:dyDescent="0.25">
      <c r="A662" s="5" t="s">
        <v>1390</v>
      </c>
      <c r="B662" s="5" t="s">
        <v>7351</v>
      </c>
    </row>
    <row r="663" spans="1:2" x14ac:dyDescent="0.25">
      <c r="A663" s="3" t="s">
        <v>1391</v>
      </c>
      <c r="B663" s="3" t="s">
        <v>729</v>
      </c>
    </row>
    <row r="664" spans="1:2" x14ac:dyDescent="0.25">
      <c r="A664" s="5" t="s">
        <v>1392</v>
      </c>
      <c r="B664" s="5" t="s">
        <v>7352</v>
      </c>
    </row>
    <row r="665" spans="1:2" x14ac:dyDescent="0.25">
      <c r="A665" s="5" t="s">
        <v>1393</v>
      </c>
      <c r="B665" s="5" t="s">
        <v>7353</v>
      </c>
    </row>
    <row r="666" spans="1:2" x14ac:dyDescent="0.25">
      <c r="A666" s="3" t="s">
        <v>1394</v>
      </c>
      <c r="B666" s="3" t="s">
        <v>729</v>
      </c>
    </row>
    <row r="667" spans="1:2" x14ac:dyDescent="0.25">
      <c r="A667" s="3" t="s">
        <v>1395</v>
      </c>
      <c r="B667" s="3" t="s">
        <v>729</v>
      </c>
    </row>
    <row r="668" spans="1:2" x14ac:dyDescent="0.25">
      <c r="A668" s="5" t="s">
        <v>1396</v>
      </c>
      <c r="B668" s="5" t="s">
        <v>7354</v>
      </c>
    </row>
    <row r="669" spans="1:2" x14ac:dyDescent="0.25">
      <c r="A669" s="3" t="s">
        <v>1397</v>
      </c>
      <c r="B669" s="3" t="s">
        <v>729</v>
      </c>
    </row>
    <row r="670" spans="1:2" x14ac:dyDescent="0.25">
      <c r="A670" s="5" t="s">
        <v>1398</v>
      </c>
      <c r="B670" s="5" t="s">
        <v>7355</v>
      </c>
    </row>
    <row r="671" spans="1:2" x14ac:dyDescent="0.25">
      <c r="A671" s="5" t="s">
        <v>1399</v>
      </c>
      <c r="B671" s="5" t="s">
        <v>7356</v>
      </c>
    </row>
    <row r="672" spans="1:2" x14ac:dyDescent="0.25">
      <c r="A672" s="5" t="s">
        <v>1400</v>
      </c>
      <c r="B672" s="5" t="s">
        <v>7357</v>
      </c>
    </row>
    <row r="673" spans="1:2" x14ac:dyDescent="0.25">
      <c r="A673" s="5" t="s">
        <v>1401</v>
      </c>
      <c r="B673" s="5" t="s">
        <v>7358</v>
      </c>
    </row>
    <row r="674" spans="1:2" x14ac:dyDescent="0.25">
      <c r="A674" s="5" t="s">
        <v>1402</v>
      </c>
      <c r="B674" s="5" t="s">
        <v>7359</v>
      </c>
    </row>
    <row r="675" spans="1:2" x14ac:dyDescent="0.25">
      <c r="A675" s="5" t="s">
        <v>1403</v>
      </c>
      <c r="B675" s="5" t="s">
        <v>7360</v>
      </c>
    </row>
    <row r="676" spans="1:2" x14ac:dyDescent="0.25">
      <c r="A676" s="3" t="s">
        <v>1404</v>
      </c>
      <c r="B676" s="3" t="s">
        <v>729</v>
      </c>
    </row>
    <row r="677" spans="1:2" x14ac:dyDescent="0.25">
      <c r="A677" s="5" t="s">
        <v>1405</v>
      </c>
      <c r="B677" s="5" t="s">
        <v>7361</v>
      </c>
    </row>
    <row r="678" spans="1:2" x14ac:dyDescent="0.25">
      <c r="A678" s="5" t="s">
        <v>1406</v>
      </c>
      <c r="B678" s="5" t="s">
        <v>7362</v>
      </c>
    </row>
    <row r="679" spans="1:2" x14ac:dyDescent="0.25">
      <c r="A679" s="5" t="s">
        <v>1407</v>
      </c>
      <c r="B679" s="5" t="s">
        <v>7363</v>
      </c>
    </row>
    <row r="680" spans="1:2" x14ac:dyDescent="0.25">
      <c r="A680" s="3" t="s">
        <v>1408</v>
      </c>
      <c r="B680" s="3" t="s">
        <v>729</v>
      </c>
    </row>
    <row r="681" spans="1:2" x14ac:dyDescent="0.25">
      <c r="A681" s="5" t="s">
        <v>1409</v>
      </c>
      <c r="B681" s="5" t="s">
        <v>7364</v>
      </c>
    </row>
    <row r="682" spans="1:2" x14ac:dyDescent="0.25">
      <c r="A682" s="5" t="s">
        <v>1410</v>
      </c>
      <c r="B682" s="5" t="s">
        <v>7365</v>
      </c>
    </row>
    <row r="683" spans="1:2" x14ac:dyDescent="0.25">
      <c r="A683" s="5" t="s">
        <v>1411</v>
      </c>
      <c r="B683" s="5" t="s">
        <v>7366</v>
      </c>
    </row>
    <row r="684" spans="1:2" x14ac:dyDescent="0.25">
      <c r="A684" s="5" t="s">
        <v>1412</v>
      </c>
      <c r="B684" s="5" t="s">
        <v>7367</v>
      </c>
    </row>
    <row r="685" spans="1:2" x14ac:dyDescent="0.25">
      <c r="A685" s="3" t="s">
        <v>1413</v>
      </c>
      <c r="B685" s="3" t="s">
        <v>729</v>
      </c>
    </row>
    <row r="686" spans="1:2" x14ac:dyDescent="0.25">
      <c r="A686" s="5" t="s">
        <v>1414</v>
      </c>
      <c r="B686" s="5" t="s">
        <v>7368</v>
      </c>
    </row>
    <row r="687" spans="1:2" x14ac:dyDescent="0.25">
      <c r="A687" s="3" t="s">
        <v>1415</v>
      </c>
      <c r="B687" s="3" t="s">
        <v>729</v>
      </c>
    </row>
    <row r="688" spans="1:2" x14ac:dyDescent="0.25">
      <c r="A688" s="3" t="s">
        <v>1416</v>
      </c>
      <c r="B688" s="3" t="s">
        <v>729</v>
      </c>
    </row>
    <row r="689" spans="1:2" x14ac:dyDescent="0.25">
      <c r="A689" s="5" t="s">
        <v>1417</v>
      </c>
      <c r="B689" s="5" t="s">
        <v>7369</v>
      </c>
    </row>
    <row r="690" spans="1:2" x14ac:dyDescent="0.25">
      <c r="A690" s="3" t="s">
        <v>1418</v>
      </c>
      <c r="B690" s="3" t="s">
        <v>729</v>
      </c>
    </row>
    <row r="691" spans="1:2" x14ac:dyDescent="0.25">
      <c r="A691" s="5" t="s">
        <v>1419</v>
      </c>
      <c r="B691" s="5" t="s">
        <v>7370</v>
      </c>
    </row>
    <row r="692" spans="1:2" x14ac:dyDescent="0.25">
      <c r="A692" s="5" t="s">
        <v>1420</v>
      </c>
      <c r="B692" s="5" t="s">
        <v>7371</v>
      </c>
    </row>
    <row r="693" spans="1:2" x14ac:dyDescent="0.25">
      <c r="A693" s="5" t="s">
        <v>1421</v>
      </c>
      <c r="B693" s="5" t="s">
        <v>7372</v>
      </c>
    </row>
    <row r="694" spans="1:2" x14ac:dyDescent="0.25">
      <c r="A694" s="5" t="s">
        <v>1422</v>
      </c>
      <c r="B694" s="5" t="s">
        <v>7373</v>
      </c>
    </row>
    <row r="695" spans="1:2" x14ac:dyDescent="0.25">
      <c r="A695" s="5" t="s">
        <v>1423</v>
      </c>
      <c r="B695" s="5" t="s">
        <v>7374</v>
      </c>
    </row>
    <row r="696" spans="1:2" x14ac:dyDescent="0.25">
      <c r="A696" s="5" t="s">
        <v>1424</v>
      </c>
      <c r="B696" s="5" t="s">
        <v>7375</v>
      </c>
    </row>
    <row r="697" spans="1:2" x14ac:dyDescent="0.25">
      <c r="A697" s="5" t="s">
        <v>1425</v>
      </c>
      <c r="B697" s="5" t="s">
        <v>7376</v>
      </c>
    </row>
    <row r="698" spans="1:2" x14ac:dyDescent="0.25">
      <c r="A698" s="3" t="s">
        <v>1426</v>
      </c>
      <c r="B698" s="3" t="s">
        <v>729</v>
      </c>
    </row>
    <row r="699" spans="1:2" x14ac:dyDescent="0.25">
      <c r="A699" s="5" t="s">
        <v>1427</v>
      </c>
      <c r="B699" s="5" t="s">
        <v>7377</v>
      </c>
    </row>
    <row r="700" spans="1:2" x14ac:dyDescent="0.25">
      <c r="A700" s="3" t="s">
        <v>1428</v>
      </c>
      <c r="B700" s="3" t="s">
        <v>729</v>
      </c>
    </row>
    <row r="701" spans="1:2" x14ac:dyDescent="0.25">
      <c r="A701" s="5" t="s">
        <v>1429</v>
      </c>
      <c r="B701" s="5" t="s">
        <v>7378</v>
      </c>
    </row>
    <row r="702" spans="1:2" x14ac:dyDescent="0.25">
      <c r="A702" s="5" t="s">
        <v>1430</v>
      </c>
      <c r="B702" s="5" t="s">
        <v>7379</v>
      </c>
    </row>
    <row r="703" spans="1:2" x14ac:dyDescent="0.25">
      <c r="A703" s="5" t="s">
        <v>1431</v>
      </c>
      <c r="B703" s="5" t="s">
        <v>7380</v>
      </c>
    </row>
    <row r="704" spans="1:2" x14ac:dyDescent="0.25">
      <c r="A704" s="3" t="s">
        <v>1432</v>
      </c>
      <c r="B704" s="3" t="s">
        <v>729</v>
      </c>
    </row>
    <row r="705" spans="1:2" x14ac:dyDescent="0.25">
      <c r="A705" s="5" t="s">
        <v>1433</v>
      </c>
      <c r="B705" s="5" t="s">
        <v>7381</v>
      </c>
    </row>
    <row r="706" spans="1:2" x14ac:dyDescent="0.25">
      <c r="A706" s="5" t="s">
        <v>1434</v>
      </c>
      <c r="B706" s="5" t="s">
        <v>7382</v>
      </c>
    </row>
    <row r="707" spans="1:2" x14ac:dyDescent="0.25">
      <c r="A707" s="5" t="s">
        <v>1435</v>
      </c>
      <c r="B707" s="5" t="s">
        <v>7383</v>
      </c>
    </row>
    <row r="708" spans="1:2" x14ac:dyDescent="0.25">
      <c r="A708" s="3" t="s">
        <v>1436</v>
      </c>
      <c r="B708" s="3" t="s">
        <v>729</v>
      </c>
    </row>
    <row r="709" spans="1:2" x14ac:dyDescent="0.25">
      <c r="A709" s="5" t="s">
        <v>1437</v>
      </c>
      <c r="B709" s="5" t="s">
        <v>7384</v>
      </c>
    </row>
    <row r="710" spans="1:2" x14ac:dyDescent="0.25">
      <c r="A710" s="5" t="s">
        <v>1438</v>
      </c>
      <c r="B710" s="5" t="s">
        <v>7385</v>
      </c>
    </row>
    <row r="711" spans="1:2" x14ac:dyDescent="0.25">
      <c r="A711" s="5" t="s">
        <v>1439</v>
      </c>
      <c r="B711" s="5" t="s">
        <v>7386</v>
      </c>
    </row>
    <row r="712" spans="1:2" x14ac:dyDescent="0.25">
      <c r="A712" s="5" t="s">
        <v>1440</v>
      </c>
      <c r="B712" s="5" t="s">
        <v>7387</v>
      </c>
    </row>
    <row r="713" spans="1:2" x14ac:dyDescent="0.25">
      <c r="A713" s="5" t="s">
        <v>1441</v>
      </c>
      <c r="B713" s="5" t="s">
        <v>7388</v>
      </c>
    </row>
    <row r="714" spans="1:2" x14ac:dyDescent="0.25">
      <c r="A714" s="3" t="s">
        <v>1442</v>
      </c>
      <c r="B714" s="3" t="s">
        <v>729</v>
      </c>
    </row>
    <row r="715" spans="1:2" x14ac:dyDescent="0.25">
      <c r="A715" s="5" t="s">
        <v>1443</v>
      </c>
      <c r="B715" s="5" t="s">
        <v>7389</v>
      </c>
    </row>
    <row r="716" spans="1:2" x14ac:dyDescent="0.25">
      <c r="A716" s="3" t="s">
        <v>1444</v>
      </c>
      <c r="B716" s="3" t="s">
        <v>729</v>
      </c>
    </row>
    <row r="717" spans="1:2" x14ac:dyDescent="0.25">
      <c r="A717" s="3" t="s">
        <v>1445</v>
      </c>
      <c r="B717" s="3" t="s">
        <v>729</v>
      </c>
    </row>
    <row r="718" spans="1:2" x14ac:dyDescent="0.25">
      <c r="A718" s="5" t="s">
        <v>1446</v>
      </c>
      <c r="B718" s="5" t="s">
        <v>7390</v>
      </c>
    </row>
    <row r="719" spans="1:2" x14ac:dyDescent="0.25">
      <c r="A719" s="5" t="s">
        <v>1447</v>
      </c>
      <c r="B719" s="5" t="s">
        <v>7391</v>
      </c>
    </row>
    <row r="720" spans="1:2" x14ac:dyDescent="0.25">
      <c r="A720" s="5" t="s">
        <v>1448</v>
      </c>
      <c r="B720" s="5" t="s">
        <v>7392</v>
      </c>
    </row>
    <row r="721" spans="1:2" x14ac:dyDescent="0.25">
      <c r="A721" s="5" t="s">
        <v>1449</v>
      </c>
      <c r="B721" s="5" t="s">
        <v>7393</v>
      </c>
    </row>
    <row r="722" spans="1:2" x14ac:dyDescent="0.25">
      <c r="A722" s="5" t="s">
        <v>1450</v>
      </c>
      <c r="B722" s="5" t="s">
        <v>7394</v>
      </c>
    </row>
    <row r="723" spans="1:2" x14ac:dyDescent="0.25">
      <c r="A723" s="3" t="s">
        <v>1451</v>
      </c>
      <c r="B723" s="3" t="s">
        <v>729</v>
      </c>
    </row>
    <row r="724" spans="1:2" x14ac:dyDescent="0.25">
      <c r="A724" s="5" t="s">
        <v>1452</v>
      </c>
      <c r="B724" s="5" t="s">
        <v>7395</v>
      </c>
    </row>
    <row r="725" spans="1:2" x14ac:dyDescent="0.25">
      <c r="A725" s="3" t="s">
        <v>1453</v>
      </c>
      <c r="B725" s="3" t="s">
        <v>729</v>
      </c>
    </row>
    <row r="726" spans="1:2" x14ac:dyDescent="0.25">
      <c r="A726" s="5" t="s">
        <v>1454</v>
      </c>
      <c r="B726" s="5" t="s">
        <v>7396</v>
      </c>
    </row>
    <row r="727" spans="1:2" x14ac:dyDescent="0.25">
      <c r="A727" s="5" t="s">
        <v>1455</v>
      </c>
      <c r="B727" s="5" t="s">
        <v>7397</v>
      </c>
    </row>
    <row r="728" spans="1:2" x14ac:dyDescent="0.25">
      <c r="A728" s="5" t="s">
        <v>1456</v>
      </c>
      <c r="B728" s="5" t="s">
        <v>7398</v>
      </c>
    </row>
    <row r="729" spans="1:2" x14ac:dyDescent="0.25">
      <c r="A729" s="5" t="s">
        <v>1457</v>
      </c>
      <c r="B729" s="5" t="s">
        <v>7399</v>
      </c>
    </row>
    <row r="730" spans="1:2" x14ac:dyDescent="0.25">
      <c r="A730" s="5" t="s">
        <v>1458</v>
      </c>
      <c r="B730" s="5" t="s">
        <v>7400</v>
      </c>
    </row>
    <row r="731" spans="1:2" x14ac:dyDescent="0.25">
      <c r="A731" s="3" t="s">
        <v>1459</v>
      </c>
      <c r="B731" s="3" t="s">
        <v>729</v>
      </c>
    </row>
    <row r="732" spans="1:2" x14ac:dyDescent="0.25">
      <c r="A732" s="3" t="s">
        <v>1460</v>
      </c>
      <c r="B732" s="3" t="s">
        <v>729</v>
      </c>
    </row>
    <row r="733" spans="1:2" x14ac:dyDescent="0.25">
      <c r="A733" s="5" t="s">
        <v>1461</v>
      </c>
      <c r="B733" s="5" t="s">
        <v>7401</v>
      </c>
    </row>
    <row r="734" spans="1:2" x14ac:dyDescent="0.25">
      <c r="A734" s="5" t="s">
        <v>1462</v>
      </c>
      <c r="B734" s="5" t="s">
        <v>7402</v>
      </c>
    </row>
    <row r="735" spans="1:2" x14ac:dyDescent="0.25">
      <c r="A735" s="5" t="s">
        <v>1463</v>
      </c>
      <c r="B735" s="5" t="s">
        <v>7403</v>
      </c>
    </row>
    <row r="736" spans="1:2" x14ac:dyDescent="0.25">
      <c r="A736" s="5" t="s">
        <v>1464</v>
      </c>
      <c r="B736" s="5" t="s">
        <v>7404</v>
      </c>
    </row>
    <row r="737" spans="1:2" x14ac:dyDescent="0.25">
      <c r="A737" s="5" t="s">
        <v>1465</v>
      </c>
      <c r="B737" s="5" t="s">
        <v>7405</v>
      </c>
    </row>
    <row r="738" spans="1:2" x14ac:dyDescent="0.25">
      <c r="A738" s="5" t="s">
        <v>1466</v>
      </c>
      <c r="B738" s="5" t="s">
        <v>7406</v>
      </c>
    </row>
    <row r="739" spans="1:2" x14ac:dyDescent="0.25">
      <c r="A739" s="5" t="s">
        <v>1467</v>
      </c>
      <c r="B739" s="5" t="s">
        <v>7407</v>
      </c>
    </row>
    <row r="740" spans="1:2" x14ac:dyDescent="0.25">
      <c r="A740" s="3" t="s">
        <v>1468</v>
      </c>
      <c r="B740" s="3" t="s">
        <v>729</v>
      </c>
    </row>
    <row r="741" spans="1:2" x14ac:dyDescent="0.25">
      <c r="A741" s="3" t="s">
        <v>1469</v>
      </c>
      <c r="B741" s="3" t="s">
        <v>729</v>
      </c>
    </row>
    <row r="742" spans="1:2" x14ac:dyDescent="0.25">
      <c r="A742" s="5" t="s">
        <v>1470</v>
      </c>
      <c r="B742" s="5" t="s">
        <v>7408</v>
      </c>
    </row>
    <row r="743" spans="1:2" x14ac:dyDescent="0.25">
      <c r="A743" s="5" t="s">
        <v>1471</v>
      </c>
      <c r="B743" s="5" t="s">
        <v>7409</v>
      </c>
    </row>
    <row r="744" spans="1:2" x14ac:dyDescent="0.25">
      <c r="A744" s="5" t="s">
        <v>1472</v>
      </c>
      <c r="B744" s="5" t="s">
        <v>7410</v>
      </c>
    </row>
    <row r="745" spans="1:2" x14ac:dyDescent="0.25">
      <c r="A745" s="3" t="s">
        <v>1473</v>
      </c>
      <c r="B745" s="3" t="s">
        <v>729</v>
      </c>
    </row>
    <row r="746" spans="1:2" x14ac:dyDescent="0.25">
      <c r="A746" s="5" t="s">
        <v>1474</v>
      </c>
      <c r="B746" s="5" t="s">
        <v>7411</v>
      </c>
    </row>
    <row r="747" spans="1:2" x14ac:dyDescent="0.25">
      <c r="A747" s="5" t="s">
        <v>1475</v>
      </c>
      <c r="B747" s="5" t="s">
        <v>7412</v>
      </c>
    </row>
    <row r="748" spans="1:2" x14ac:dyDescent="0.25">
      <c r="A748" s="5" t="s">
        <v>1476</v>
      </c>
      <c r="B748" s="5" t="s">
        <v>7413</v>
      </c>
    </row>
    <row r="749" spans="1:2" x14ac:dyDescent="0.25">
      <c r="A749" s="3" t="s">
        <v>1477</v>
      </c>
      <c r="B749" s="3" t="s">
        <v>729</v>
      </c>
    </row>
    <row r="750" spans="1:2" x14ac:dyDescent="0.25">
      <c r="A750" s="3" t="s">
        <v>1478</v>
      </c>
      <c r="B750" s="3" t="s">
        <v>729</v>
      </c>
    </row>
    <row r="751" spans="1:2" x14ac:dyDescent="0.25">
      <c r="A751" s="5" t="s">
        <v>1479</v>
      </c>
      <c r="B751" s="5" t="s">
        <v>7414</v>
      </c>
    </row>
    <row r="752" spans="1:2" x14ac:dyDescent="0.25">
      <c r="A752" s="3" t="s">
        <v>1480</v>
      </c>
      <c r="B752" s="3" t="s">
        <v>729</v>
      </c>
    </row>
    <row r="753" spans="1:2" x14ac:dyDescent="0.25">
      <c r="A753" s="5" t="s">
        <v>1481</v>
      </c>
      <c r="B753" s="5" t="s">
        <v>7415</v>
      </c>
    </row>
    <row r="754" spans="1:2" x14ac:dyDescent="0.25">
      <c r="A754" s="5" t="s">
        <v>1482</v>
      </c>
      <c r="B754" s="5" t="s">
        <v>7416</v>
      </c>
    </row>
    <row r="755" spans="1:2" x14ac:dyDescent="0.25">
      <c r="A755" s="5" t="s">
        <v>1483</v>
      </c>
      <c r="B755" s="5" t="s">
        <v>7417</v>
      </c>
    </row>
    <row r="756" spans="1:2" x14ac:dyDescent="0.25">
      <c r="A756" s="5" t="s">
        <v>1484</v>
      </c>
      <c r="B756" s="5" t="s">
        <v>7418</v>
      </c>
    </row>
    <row r="757" spans="1:2" x14ac:dyDescent="0.25">
      <c r="A757" s="5" t="s">
        <v>1485</v>
      </c>
      <c r="B757" s="5" t="s">
        <v>7419</v>
      </c>
    </row>
    <row r="758" spans="1:2" x14ac:dyDescent="0.25">
      <c r="A758" s="3" t="s">
        <v>1486</v>
      </c>
      <c r="B758" s="3" t="s">
        <v>729</v>
      </c>
    </row>
    <row r="759" spans="1:2" x14ac:dyDescent="0.25">
      <c r="A759" s="3" t="s">
        <v>1487</v>
      </c>
      <c r="B759" s="3" t="s">
        <v>729</v>
      </c>
    </row>
    <row r="760" spans="1:2" x14ac:dyDescent="0.25">
      <c r="A760" s="5" t="s">
        <v>1488</v>
      </c>
      <c r="B760" s="5" t="s">
        <v>7420</v>
      </c>
    </row>
    <row r="761" spans="1:2" x14ac:dyDescent="0.25">
      <c r="A761" s="5" t="s">
        <v>1489</v>
      </c>
      <c r="B761" s="5" t="s">
        <v>7421</v>
      </c>
    </row>
    <row r="762" spans="1:2" x14ac:dyDescent="0.25">
      <c r="A762" s="5" t="s">
        <v>1490</v>
      </c>
      <c r="B762" s="5" t="s">
        <v>7422</v>
      </c>
    </row>
    <row r="763" spans="1:2" x14ac:dyDescent="0.25">
      <c r="A763" s="3" t="s">
        <v>1491</v>
      </c>
      <c r="B763" s="3" t="s">
        <v>729</v>
      </c>
    </row>
    <row r="764" spans="1:2" x14ac:dyDescent="0.25">
      <c r="A764" s="5" t="s">
        <v>1492</v>
      </c>
      <c r="B764" s="5" t="s">
        <v>7423</v>
      </c>
    </row>
    <row r="765" spans="1:2" x14ac:dyDescent="0.25">
      <c r="A765" s="5" t="s">
        <v>1493</v>
      </c>
      <c r="B765" s="5" t="s">
        <v>7424</v>
      </c>
    </row>
    <row r="766" spans="1:2" x14ac:dyDescent="0.25">
      <c r="A766" s="5" t="s">
        <v>1494</v>
      </c>
      <c r="B766" s="5" t="s">
        <v>7425</v>
      </c>
    </row>
    <row r="767" spans="1:2" x14ac:dyDescent="0.25">
      <c r="A767" s="3" t="s">
        <v>1495</v>
      </c>
      <c r="B767" s="3" t="s">
        <v>729</v>
      </c>
    </row>
    <row r="768" spans="1:2" x14ac:dyDescent="0.25">
      <c r="A768" s="3" t="s">
        <v>1496</v>
      </c>
      <c r="B768" s="3" t="s">
        <v>729</v>
      </c>
    </row>
    <row r="769" spans="1:2" x14ac:dyDescent="0.25">
      <c r="A769" s="5" t="s">
        <v>1497</v>
      </c>
      <c r="B769" s="5" t="s">
        <v>7426</v>
      </c>
    </row>
    <row r="770" spans="1:2" x14ac:dyDescent="0.25">
      <c r="A770" s="5" t="s">
        <v>1498</v>
      </c>
      <c r="B770" s="5" t="s">
        <v>7427</v>
      </c>
    </row>
    <row r="771" spans="1:2" x14ac:dyDescent="0.25">
      <c r="A771" s="5" t="s">
        <v>1499</v>
      </c>
      <c r="B771" s="5" t="s">
        <v>7428</v>
      </c>
    </row>
    <row r="772" spans="1:2" x14ac:dyDescent="0.25">
      <c r="A772" s="5" t="s">
        <v>1500</v>
      </c>
      <c r="B772" s="5" t="s">
        <v>7429</v>
      </c>
    </row>
    <row r="773" spans="1:2" x14ac:dyDescent="0.25">
      <c r="A773" s="5" t="s">
        <v>1501</v>
      </c>
      <c r="B773" s="5" t="s">
        <v>7430</v>
      </c>
    </row>
    <row r="774" spans="1:2" x14ac:dyDescent="0.25">
      <c r="A774" s="5" t="s">
        <v>1502</v>
      </c>
      <c r="B774" s="5" t="s">
        <v>7431</v>
      </c>
    </row>
    <row r="775" spans="1:2" x14ac:dyDescent="0.25">
      <c r="A775" s="5" t="s">
        <v>1503</v>
      </c>
      <c r="B775" s="5" t="s">
        <v>7432</v>
      </c>
    </row>
    <row r="776" spans="1:2" x14ac:dyDescent="0.25">
      <c r="A776" s="5" t="s">
        <v>1504</v>
      </c>
      <c r="B776" s="5" t="s">
        <v>7433</v>
      </c>
    </row>
    <row r="777" spans="1:2" x14ac:dyDescent="0.25">
      <c r="A777" s="3" t="s">
        <v>1505</v>
      </c>
      <c r="B777" s="3" t="s">
        <v>729</v>
      </c>
    </row>
    <row r="778" spans="1:2" x14ac:dyDescent="0.25">
      <c r="A778" s="5" t="s">
        <v>1506</v>
      </c>
      <c r="B778" s="5" t="s">
        <v>7434</v>
      </c>
    </row>
    <row r="779" spans="1:2" x14ac:dyDescent="0.25">
      <c r="A779" s="5" t="s">
        <v>1507</v>
      </c>
      <c r="B779" s="5" t="s">
        <v>7435</v>
      </c>
    </row>
    <row r="780" spans="1:2" x14ac:dyDescent="0.25">
      <c r="A780" s="5" t="s">
        <v>1508</v>
      </c>
      <c r="B780" s="5" t="s">
        <v>7436</v>
      </c>
    </row>
    <row r="781" spans="1:2" x14ac:dyDescent="0.25">
      <c r="A781" s="3" t="s">
        <v>1509</v>
      </c>
      <c r="B781" s="3" t="s">
        <v>729</v>
      </c>
    </row>
    <row r="782" spans="1:2" x14ac:dyDescent="0.25">
      <c r="A782" s="5" t="s">
        <v>1510</v>
      </c>
      <c r="B782" s="5" t="s">
        <v>7437</v>
      </c>
    </row>
    <row r="783" spans="1:2" x14ac:dyDescent="0.25">
      <c r="A783" s="5" t="s">
        <v>1511</v>
      </c>
      <c r="B783" s="5" t="s">
        <v>7438</v>
      </c>
    </row>
    <row r="784" spans="1:2" x14ac:dyDescent="0.25">
      <c r="A784" s="5" t="s">
        <v>1512</v>
      </c>
      <c r="B784" s="5" t="s">
        <v>7439</v>
      </c>
    </row>
    <row r="785" spans="1:2" x14ac:dyDescent="0.25">
      <c r="A785" s="5" t="s">
        <v>1513</v>
      </c>
      <c r="B785" s="5" t="s">
        <v>7440</v>
      </c>
    </row>
    <row r="786" spans="1:2" x14ac:dyDescent="0.25">
      <c r="A786" s="5" t="s">
        <v>1514</v>
      </c>
      <c r="B786" s="5" t="s">
        <v>7441</v>
      </c>
    </row>
    <row r="787" spans="1:2" x14ac:dyDescent="0.25">
      <c r="A787" s="5" t="s">
        <v>1515</v>
      </c>
      <c r="B787" s="5" t="s">
        <v>7442</v>
      </c>
    </row>
    <row r="788" spans="1:2" x14ac:dyDescent="0.25">
      <c r="A788" s="5" t="s">
        <v>1516</v>
      </c>
      <c r="B788" s="5" t="s">
        <v>7443</v>
      </c>
    </row>
    <row r="789" spans="1:2" x14ac:dyDescent="0.25">
      <c r="A789" s="3" t="s">
        <v>1517</v>
      </c>
      <c r="B789" s="3" t="s">
        <v>729</v>
      </c>
    </row>
    <row r="790" spans="1:2" x14ac:dyDescent="0.25">
      <c r="A790" s="5" t="s">
        <v>1518</v>
      </c>
      <c r="B790" s="5" t="s">
        <v>7444</v>
      </c>
    </row>
    <row r="791" spans="1:2" x14ac:dyDescent="0.25">
      <c r="A791" s="5" t="s">
        <v>1519</v>
      </c>
      <c r="B791" s="5" t="s">
        <v>7445</v>
      </c>
    </row>
    <row r="792" spans="1:2" x14ac:dyDescent="0.25">
      <c r="A792" s="5" t="s">
        <v>1520</v>
      </c>
      <c r="B792" s="5" t="s">
        <v>7446</v>
      </c>
    </row>
    <row r="793" spans="1:2" x14ac:dyDescent="0.25">
      <c r="A793" s="5" t="s">
        <v>1521</v>
      </c>
      <c r="B793" s="5" t="s">
        <v>7447</v>
      </c>
    </row>
    <row r="794" spans="1:2" x14ac:dyDescent="0.25">
      <c r="A794" s="3" t="s">
        <v>1522</v>
      </c>
      <c r="B794" s="3" t="s">
        <v>729</v>
      </c>
    </row>
    <row r="795" spans="1:2" x14ac:dyDescent="0.25">
      <c r="A795" s="5" t="s">
        <v>1523</v>
      </c>
      <c r="B795" s="5" t="s">
        <v>7448</v>
      </c>
    </row>
    <row r="796" spans="1:2" x14ac:dyDescent="0.25">
      <c r="A796" s="5" t="s">
        <v>1524</v>
      </c>
      <c r="B796" s="5" t="s">
        <v>7449</v>
      </c>
    </row>
    <row r="797" spans="1:2" x14ac:dyDescent="0.25">
      <c r="A797" s="5" t="s">
        <v>1525</v>
      </c>
      <c r="B797" s="5" t="s">
        <v>7450</v>
      </c>
    </row>
    <row r="798" spans="1:2" x14ac:dyDescent="0.25">
      <c r="A798" s="5" t="s">
        <v>1526</v>
      </c>
      <c r="B798" s="5" t="s">
        <v>7451</v>
      </c>
    </row>
    <row r="799" spans="1:2" x14ac:dyDescent="0.25">
      <c r="A799" s="3" t="s">
        <v>1527</v>
      </c>
      <c r="B799" s="3" t="s">
        <v>729</v>
      </c>
    </row>
    <row r="800" spans="1:2" x14ac:dyDescent="0.25">
      <c r="A800" s="3" t="s">
        <v>1528</v>
      </c>
      <c r="B800" s="3" t="s">
        <v>729</v>
      </c>
    </row>
    <row r="801" spans="1:2" x14ac:dyDescent="0.25">
      <c r="A801" s="3" t="s">
        <v>1529</v>
      </c>
      <c r="B801" s="3" t="s">
        <v>729</v>
      </c>
    </row>
    <row r="802" spans="1:2" x14ac:dyDescent="0.25">
      <c r="A802" s="3" t="s">
        <v>1530</v>
      </c>
      <c r="B802" s="3" t="s">
        <v>729</v>
      </c>
    </row>
    <row r="803" spans="1:2" x14ac:dyDescent="0.25">
      <c r="A803" s="5" t="s">
        <v>1531</v>
      </c>
      <c r="B803" s="5" t="s">
        <v>7452</v>
      </c>
    </row>
    <row r="804" spans="1:2" x14ac:dyDescent="0.25">
      <c r="A804" s="5" t="s">
        <v>1532</v>
      </c>
      <c r="B804" s="5" t="s">
        <v>7453</v>
      </c>
    </row>
    <row r="805" spans="1:2" x14ac:dyDescent="0.25">
      <c r="A805" s="3" t="s">
        <v>1533</v>
      </c>
      <c r="B805" s="3" t="s">
        <v>729</v>
      </c>
    </row>
    <row r="806" spans="1:2" x14ac:dyDescent="0.25">
      <c r="A806" s="5" t="s">
        <v>1534</v>
      </c>
      <c r="B806" s="5" t="s">
        <v>7454</v>
      </c>
    </row>
    <row r="807" spans="1:2" x14ac:dyDescent="0.25">
      <c r="A807" s="5" t="s">
        <v>1535</v>
      </c>
      <c r="B807" s="5" t="s">
        <v>7455</v>
      </c>
    </row>
    <row r="808" spans="1:2" x14ac:dyDescent="0.25">
      <c r="A808" s="5" t="s">
        <v>1536</v>
      </c>
      <c r="B808" s="5" t="s">
        <v>7456</v>
      </c>
    </row>
    <row r="809" spans="1:2" x14ac:dyDescent="0.25">
      <c r="A809" s="5" t="s">
        <v>1537</v>
      </c>
      <c r="B809" s="5" t="s">
        <v>7457</v>
      </c>
    </row>
    <row r="810" spans="1:2" x14ac:dyDescent="0.25">
      <c r="A810" s="3" t="s">
        <v>1538</v>
      </c>
      <c r="B810" s="3" t="s">
        <v>729</v>
      </c>
    </row>
    <row r="811" spans="1:2" x14ac:dyDescent="0.25">
      <c r="A811" s="3" t="s">
        <v>1539</v>
      </c>
      <c r="B811" s="3" t="s">
        <v>729</v>
      </c>
    </row>
    <row r="812" spans="1:2" x14ac:dyDescent="0.25">
      <c r="A812" s="3" t="s">
        <v>1540</v>
      </c>
      <c r="B812" s="3" t="s">
        <v>729</v>
      </c>
    </row>
    <row r="813" spans="1:2" x14ac:dyDescent="0.25">
      <c r="A813" s="5" t="s">
        <v>1541</v>
      </c>
      <c r="B813" s="5" t="s">
        <v>7458</v>
      </c>
    </row>
    <row r="814" spans="1:2" x14ac:dyDescent="0.25">
      <c r="A814" s="5" t="s">
        <v>1542</v>
      </c>
      <c r="B814" s="5" t="s">
        <v>7459</v>
      </c>
    </row>
    <row r="815" spans="1:2" x14ac:dyDescent="0.25">
      <c r="A815" s="3" t="s">
        <v>1543</v>
      </c>
      <c r="B815" s="3" t="s">
        <v>729</v>
      </c>
    </row>
    <row r="816" spans="1:2" x14ac:dyDescent="0.25">
      <c r="A816" s="3" t="s">
        <v>1544</v>
      </c>
      <c r="B816" s="3" t="s">
        <v>729</v>
      </c>
    </row>
    <row r="817" spans="1:2" x14ac:dyDescent="0.25">
      <c r="A817" s="5" t="s">
        <v>1545</v>
      </c>
      <c r="B817" s="5" t="s">
        <v>7460</v>
      </c>
    </row>
    <row r="818" spans="1:2" x14ac:dyDescent="0.25">
      <c r="A818" s="5" t="s">
        <v>1546</v>
      </c>
      <c r="B818" s="5" t="s">
        <v>7461</v>
      </c>
    </row>
    <row r="819" spans="1:2" x14ac:dyDescent="0.25">
      <c r="A819" s="3" t="s">
        <v>1547</v>
      </c>
      <c r="B819" s="3" t="s">
        <v>729</v>
      </c>
    </row>
    <row r="820" spans="1:2" x14ac:dyDescent="0.25">
      <c r="A820" s="3" t="s">
        <v>1548</v>
      </c>
      <c r="B820" s="3" t="s">
        <v>729</v>
      </c>
    </row>
    <row r="821" spans="1:2" x14ac:dyDescent="0.25">
      <c r="A821" s="3" t="s">
        <v>1549</v>
      </c>
      <c r="B821" s="3" t="s">
        <v>729</v>
      </c>
    </row>
    <row r="822" spans="1:2" x14ac:dyDescent="0.25">
      <c r="A822" s="3" t="s">
        <v>1550</v>
      </c>
      <c r="B822" s="3" t="s">
        <v>729</v>
      </c>
    </row>
    <row r="823" spans="1:2" x14ac:dyDescent="0.25">
      <c r="A823" s="3" t="s">
        <v>1551</v>
      </c>
      <c r="B823" s="3" t="s">
        <v>729</v>
      </c>
    </row>
    <row r="824" spans="1:2" x14ac:dyDescent="0.25">
      <c r="A824" s="5" t="s">
        <v>1552</v>
      </c>
      <c r="B824" s="5" t="s">
        <v>7462</v>
      </c>
    </row>
    <row r="825" spans="1:2" x14ac:dyDescent="0.25">
      <c r="A825" s="5" t="s">
        <v>1553</v>
      </c>
      <c r="B825" s="5" t="s">
        <v>7463</v>
      </c>
    </row>
    <row r="826" spans="1:2" x14ac:dyDescent="0.25">
      <c r="A826" s="5" t="s">
        <v>1554</v>
      </c>
      <c r="B826" s="5" t="s">
        <v>7464</v>
      </c>
    </row>
    <row r="827" spans="1:2" x14ac:dyDescent="0.25">
      <c r="A827" s="5" t="s">
        <v>1555</v>
      </c>
      <c r="B827" s="5" t="s">
        <v>7465</v>
      </c>
    </row>
    <row r="828" spans="1:2" x14ac:dyDescent="0.25">
      <c r="A828" s="5" t="s">
        <v>1556</v>
      </c>
      <c r="B828" s="5" t="s">
        <v>7466</v>
      </c>
    </row>
    <row r="829" spans="1:2" x14ac:dyDescent="0.25">
      <c r="A829" s="5" t="s">
        <v>1557</v>
      </c>
      <c r="B829" s="5" t="s">
        <v>7467</v>
      </c>
    </row>
    <row r="830" spans="1:2" x14ac:dyDescent="0.25">
      <c r="A830" s="5" t="s">
        <v>1558</v>
      </c>
      <c r="B830" s="5" t="s">
        <v>7468</v>
      </c>
    </row>
    <row r="831" spans="1:2" x14ac:dyDescent="0.25">
      <c r="A831" s="5" t="s">
        <v>1559</v>
      </c>
      <c r="B831" s="5" t="s">
        <v>7469</v>
      </c>
    </row>
    <row r="832" spans="1:2" x14ac:dyDescent="0.25">
      <c r="A832" s="5" t="s">
        <v>1560</v>
      </c>
      <c r="B832" s="5" t="s">
        <v>7470</v>
      </c>
    </row>
    <row r="833" spans="1:2" x14ac:dyDescent="0.25">
      <c r="A833" s="5" t="s">
        <v>1561</v>
      </c>
      <c r="B833" s="5" t="s">
        <v>7471</v>
      </c>
    </row>
    <row r="834" spans="1:2" x14ac:dyDescent="0.25">
      <c r="A834" s="5" t="s">
        <v>1562</v>
      </c>
      <c r="B834" s="5" t="s">
        <v>7472</v>
      </c>
    </row>
    <row r="835" spans="1:2" x14ac:dyDescent="0.25">
      <c r="A835" s="3" t="s">
        <v>1563</v>
      </c>
      <c r="B835" s="3" t="s">
        <v>729</v>
      </c>
    </row>
    <row r="836" spans="1:2" x14ac:dyDescent="0.25">
      <c r="A836" s="5" t="s">
        <v>1564</v>
      </c>
      <c r="B836" s="5" t="s">
        <v>7473</v>
      </c>
    </row>
    <row r="837" spans="1:2" x14ac:dyDescent="0.25">
      <c r="A837" s="3" t="s">
        <v>1565</v>
      </c>
      <c r="B837" s="3" t="s">
        <v>729</v>
      </c>
    </row>
    <row r="838" spans="1:2" x14ac:dyDescent="0.25">
      <c r="A838" s="3" t="s">
        <v>1566</v>
      </c>
      <c r="B838" s="3" t="s">
        <v>729</v>
      </c>
    </row>
    <row r="839" spans="1:2" x14ac:dyDescent="0.25">
      <c r="A839" s="5" t="s">
        <v>1567</v>
      </c>
      <c r="B839" s="5" t="s">
        <v>7474</v>
      </c>
    </row>
    <row r="840" spans="1:2" x14ac:dyDescent="0.25">
      <c r="A840" s="5" t="s">
        <v>1568</v>
      </c>
      <c r="B840" s="5" t="s">
        <v>7475</v>
      </c>
    </row>
    <row r="841" spans="1:2" x14ac:dyDescent="0.25">
      <c r="A841" s="3" t="s">
        <v>1569</v>
      </c>
      <c r="B841" s="3" t="s">
        <v>729</v>
      </c>
    </row>
    <row r="842" spans="1:2" x14ac:dyDescent="0.25">
      <c r="A842" s="3" t="s">
        <v>1570</v>
      </c>
      <c r="B842" s="3" t="s">
        <v>729</v>
      </c>
    </row>
    <row r="843" spans="1:2" x14ac:dyDescent="0.25">
      <c r="A843" s="3" t="s">
        <v>1571</v>
      </c>
      <c r="B843" s="3" t="s">
        <v>729</v>
      </c>
    </row>
    <row r="844" spans="1:2" x14ac:dyDescent="0.25">
      <c r="A844" s="5" t="s">
        <v>1572</v>
      </c>
      <c r="B844" s="5" t="s">
        <v>7476</v>
      </c>
    </row>
    <row r="845" spans="1:2" x14ac:dyDescent="0.25">
      <c r="A845" s="5" t="s">
        <v>1573</v>
      </c>
      <c r="B845" s="5" t="s">
        <v>7477</v>
      </c>
    </row>
    <row r="846" spans="1:2" x14ac:dyDescent="0.25">
      <c r="A846" s="5" t="s">
        <v>1574</v>
      </c>
      <c r="B846" s="5" t="s">
        <v>7478</v>
      </c>
    </row>
    <row r="847" spans="1:2" x14ac:dyDescent="0.25">
      <c r="A847" s="5" t="s">
        <v>1575</v>
      </c>
      <c r="B847" s="5" t="s">
        <v>7479</v>
      </c>
    </row>
    <row r="848" spans="1:2" x14ac:dyDescent="0.25">
      <c r="A848" s="5" t="s">
        <v>1576</v>
      </c>
      <c r="B848" s="5" t="s">
        <v>7480</v>
      </c>
    </row>
    <row r="849" spans="1:2" x14ac:dyDescent="0.25">
      <c r="A849" s="5" t="s">
        <v>1577</v>
      </c>
      <c r="B849" s="5" t="s">
        <v>7481</v>
      </c>
    </row>
    <row r="850" spans="1:2" x14ac:dyDescent="0.25">
      <c r="A850" s="5" t="s">
        <v>1578</v>
      </c>
      <c r="B850" s="5" t="s">
        <v>7482</v>
      </c>
    </row>
    <row r="851" spans="1:2" x14ac:dyDescent="0.25">
      <c r="A851" s="5" t="s">
        <v>1579</v>
      </c>
      <c r="B851" s="5" t="s">
        <v>7483</v>
      </c>
    </row>
    <row r="852" spans="1:2" x14ac:dyDescent="0.25">
      <c r="A852" s="5" t="s">
        <v>1580</v>
      </c>
      <c r="B852" s="5" t="s">
        <v>7484</v>
      </c>
    </row>
    <row r="853" spans="1:2" x14ac:dyDescent="0.25">
      <c r="A853" s="3" t="s">
        <v>1581</v>
      </c>
      <c r="B853" s="3" t="s">
        <v>729</v>
      </c>
    </row>
    <row r="854" spans="1:2" x14ac:dyDescent="0.25">
      <c r="A854" s="5" t="s">
        <v>1582</v>
      </c>
      <c r="B854" s="5" t="s">
        <v>7485</v>
      </c>
    </row>
    <row r="855" spans="1:2" x14ac:dyDescent="0.25">
      <c r="A855" s="3" t="s">
        <v>1583</v>
      </c>
      <c r="B855" s="3" t="s">
        <v>729</v>
      </c>
    </row>
    <row r="856" spans="1:2" x14ac:dyDescent="0.25">
      <c r="A856" s="5" t="s">
        <v>1584</v>
      </c>
      <c r="B856" s="5" t="s">
        <v>7486</v>
      </c>
    </row>
    <row r="857" spans="1:2" x14ac:dyDescent="0.25">
      <c r="A857" s="5" t="s">
        <v>1585</v>
      </c>
      <c r="B857" s="5" t="s">
        <v>7487</v>
      </c>
    </row>
    <row r="858" spans="1:2" x14ac:dyDescent="0.25">
      <c r="A858" s="5" t="s">
        <v>1586</v>
      </c>
      <c r="B858" s="5" t="s">
        <v>7488</v>
      </c>
    </row>
    <row r="859" spans="1:2" x14ac:dyDescent="0.25">
      <c r="A859" s="5" t="s">
        <v>1587</v>
      </c>
      <c r="B859" s="5" t="s">
        <v>7489</v>
      </c>
    </row>
    <row r="860" spans="1:2" x14ac:dyDescent="0.25">
      <c r="A860" s="5" t="s">
        <v>1588</v>
      </c>
      <c r="B860" s="5" t="s">
        <v>7490</v>
      </c>
    </row>
    <row r="861" spans="1:2" x14ac:dyDescent="0.25">
      <c r="A861" s="3" t="s">
        <v>1589</v>
      </c>
      <c r="B861" s="3" t="s">
        <v>729</v>
      </c>
    </row>
    <row r="862" spans="1:2" x14ac:dyDescent="0.25">
      <c r="A862" s="5" t="s">
        <v>1590</v>
      </c>
      <c r="B862" s="5" t="s">
        <v>7491</v>
      </c>
    </row>
    <row r="863" spans="1:2" x14ac:dyDescent="0.25">
      <c r="A863" s="5" t="s">
        <v>1591</v>
      </c>
      <c r="B863" s="5" t="s">
        <v>7492</v>
      </c>
    </row>
    <row r="864" spans="1:2" x14ac:dyDescent="0.25">
      <c r="A864" s="5" t="s">
        <v>1592</v>
      </c>
      <c r="B864" s="5" t="s">
        <v>7493</v>
      </c>
    </row>
    <row r="865" spans="1:2" x14ac:dyDescent="0.25">
      <c r="A865" s="5" t="s">
        <v>1593</v>
      </c>
      <c r="B865" s="5" t="s">
        <v>7494</v>
      </c>
    </row>
    <row r="866" spans="1:2" x14ac:dyDescent="0.25">
      <c r="A866" s="5" t="s">
        <v>1594</v>
      </c>
      <c r="B866" s="5" t="s">
        <v>7495</v>
      </c>
    </row>
    <row r="867" spans="1:2" x14ac:dyDescent="0.25">
      <c r="A867" s="5" t="s">
        <v>1595</v>
      </c>
      <c r="B867" s="5" t="s">
        <v>7496</v>
      </c>
    </row>
    <row r="868" spans="1:2" x14ac:dyDescent="0.25">
      <c r="A868" s="5" t="s">
        <v>1596</v>
      </c>
      <c r="B868" s="5" t="s">
        <v>7497</v>
      </c>
    </row>
    <row r="869" spans="1:2" x14ac:dyDescent="0.25">
      <c r="A869" s="5" t="s">
        <v>1597</v>
      </c>
      <c r="B869" s="5" t="s">
        <v>7498</v>
      </c>
    </row>
    <row r="870" spans="1:2" x14ac:dyDescent="0.25">
      <c r="A870" s="5" t="s">
        <v>1598</v>
      </c>
      <c r="B870" s="5" t="s">
        <v>7499</v>
      </c>
    </row>
    <row r="871" spans="1:2" x14ac:dyDescent="0.25">
      <c r="A871" s="5" t="s">
        <v>1599</v>
      </c>
      <c r="B871" s="5" t="s">
        <v>7500</v>
      </c>
    </row>
    <row r="872" spans="1:2" x14ac:dyDescent="0.25">
      <c r="A872" s="5" t="s">
        <v>1600</v>
      </c>
      <c r="B872" s="5" t="s">
        <v>7501</v>
      </c>
    </row>
    <row r="873" spans="1:2" x14ac:dyDescent="0.25">
      <c r="A873" s="5" t="s">
        <v>1601</v>
      </c>
      <c r="B873" s="5" t="s">
        <v>7502</v>
      </c>
    </row>
    <row r="874" spans="1:2" x14ac:dyDescent="0.25">
      <c r="A874" s="3" t="s">
        <v>1602</v>
      </c>
      <c r="B874" s="3" t="s">
        <v>729</v>
      </c>
    </row>
    <row r="875" spans="1:2" x14ac:dyDescent="0.25">
      <c r="A875" s="5" t="s">
        <v>1603</v>
      </c>
      <c r="B875" s="5" t="s">
        <v>7503</v>
      </c>
    </row>
    <row r="876" spans="1:2" x14ac:dyDescent="0.25">
      <c r="A876" s="5" t="s">
        <v>1604</v>
      </c>
      <c r="B876" s="5" t="s">
        <v>7504</v>
      </c>
    </row>
    <row r="877" spans="1:2" x14ac:dyDescent="0.25">
      <c r="A877" s="5" t="s">
        <v>1605</v>
      </c>
      <c r="B877" s="5" t="s">
        <v>7505</v>
      </c>
    </row>
    <row r="878" spans="1:2" x14ac:dyDescent="0.25">
      <c r="A878" s="5" t="s">
        <v>1606</v>
      </c>
      <c r="B878" s="5" t="s">
        <v>7506</v>
      </c>
    </row>
    <row r="879" spans="1:2" x14ac:dyDescent="0.25">
      <c r="A879" s="5" t="s">
        <v>1607</v>
      </c>
      <c r="B879" s="5" t="s">
        <v>7507</v>
      </c>
    </row>
    <row r="880" spans="1:2" x14ac:dyDescent="0.25">
      <c r="A880" s="5" t="s">
        <v>1608</v>
      </c>
      <c r="B880" s="5" t="s">
        <v>7508</v>
      </c>
    </row>
    <row r="881" spans="1:2" x14ac:dyDescent="0.25">
      <c r="A881" s="5" t="s">
        <v>1609</v>
      </c>
      <c r="B881" s="5" t="s">
        <v>7509</v>
      </c>
    </row>
    <row r="882" spans="1:2" x14ac:dyDescent="0.25">
      <c r="A882" s="5" t="s">
        <v>1610</v>
      </c>
      <c r="B882" s="5" t="s">
        <v>7510</v>
      </c>
    </row>
    <row r="883" spans="1:2" x14ac:dyDescent="0.25">
      <c r="A883" s="3" t="s">
        <v>1611</v>
      </c>
      <c r="B883" s="3" t="s">
        <v>729</v>
      </c>
    </row>
    <row r="884" spans="1:2" x14ac:dyDescent="0.25">
      <c r="A884" s="3" t="s">
        <v>1612</v>
      </c>
      <c r="B884" s="3" t="s">
        <v>729</v>
      </c>
    </row>
    <row r="885" spans="1:2" x14ac:dyDescent="0.25">
      <c r="A885" s="5" t="s">
        <v>1613</v>
      </c>
      <c r="B885" s="5" t="s">
        <v>7511</v>
      </c>
    </row>
    <row r="886" spans="1:2" x14ac:dyDescent="0.25">
      <c r="A886" s="3" t="s">
        <v>1614</v>
      </c>
      <c r="B886" s="3" t="s">
        <v>729</v>
      </c>
    </row>
    <row r="887" spans="1:2" x14ac:dyDescent="0.25">
      <c r="A887" s="5" t="s">
        <v>1615</v>
      </c>
      <c r="B887" s="5" t="s">
        <v>7512</v>
      </c>
    </row>
    <row r="888" spans="1:2" x14ac:dyDescent="0.25">
      <c r="A888" s="5" t="s">
        <v>1616</v>
      </c>
      <c r="B888" s="5" t="s">
        <v>7513</v>
      </c>
    </row>
    <row r="889" spans="1:2" x14ac:dyDescent="0.25">
      <c r="A889" s="3" t="s">
        <v>1617</v>
      </c>
      <c r="B889" s="3" t="s">
        <v>729</v>
      </c>
    </row>
    <row r="890" spans="1:2" x14ac:dyDescent="0.25">
      <c r="A890" s="5" t="s">
        <v>1618</v>
      </c>
      <c r="B890" s="5" t="s">
        <v>7514</v>
      </c>
    </row>
    <row r="891" spans="1:2" x14ac:dyDescent="0.25">
      <c r="A891" s="3" t="s">
        <v>1619</v>
      </c>
      <c r="B891" s="3" t="s">
        <v>729</v>
      </c>
    </row>
    <row r="892" spans="1:2" x14ac:dyDescent="0.25">
      <c r="A892" s="3" t="s">
        <v>1620</v>
      </c>
      <c r="B892" s="3" t="s">
        <v>729</v>
      </c>
    </row>
    <row r="893" spans="1:2" x14ac:dyDescent="0.25">
      <c r="A893" s="3" t="s">
        <v>1621</v>
      </c>
      <c r="B893" s="3" t="s">
        <v>729</v>
      </c>
    </row>
    <row r="894" spans="1:2" x14ac:dyDescent="0.25">
      <c r="A894" s="5" t="s">
        <v>1622</v>
      </c>
      <c r="B894" s="5" t="s">
        <v>7515</v>
      </c>
    </row>
    <row r="895" spans="1:2" x14ac:dyDescent="0.25">
      <c r="A895" s="3" t="s">
        <v>1623</v>
      </c>
      <c r="B895" s="3" t="s">
        <v>729</v>
      </c>
    </row>
    <row r="896" spans="1:2" x14ac:dyDescent="0.25">
      <c r="A896" s="5" t="s">
        <v>1624</v>
      </c>
      <c r="B896" s="5" t="s">
        <v>7516</v>
      </c>
    </row>
    <row r="897" spans="1:2" x14ac:dyDescent="0.25">
      <c r="A897" s="5" t="s">
        <v>1625</v>
      </c>
      <c r="B897" s="5" t="s">
        <v>7517</v>
      </c>
    </row>
    <row r="898" spans="1:2" x14ac:dyDescent="0.25">
      <c r="A898" s="5" t="s">
        <v>1626</v>
      </c>
      <c r="B898" s="5" t="s">
        <v>7518</v>
      </c>
    </row>
    <row r="899" spans="1:2" x14ac:dyDescent="0.25">
      <c r="A899" s="3" t="s">
        <v>1627</v>
      </c>
      <c r="B899" s="3" t="s">
        <v>729</v>
      </c>
    </row>
    <row r="900" spans="1:2" x14ac:dyDescent="0.25">
      <c r="A900" s="5" t="s">
        <v>1628</v>
      </c>
      <c r="B900" s="5" t="s">
        <v>7519</v>
      </c>
    </row>
    <row r="901" spans="1:2" x14ac:dyDescent="0.25">
      <c r="A901" s="5" t="s">
        <v>1629</v>
      </c>
      <c r="B901" s="5" t="s">
        <v>7520</v>
      </c>
    </row>
    <row r="902" spans="1:2" x14ac:dyDescent="0.25">
      <c r="A902" s="3" t="s">
        <v>1630</v>
      </c>
      <c r="B902" s="3" t="s">
        <v>729</v>
      </c>
    </row>
    <row r="903" spans="1:2" x14ac:dyDescent="0.25">
      <c r="A903" s="5" t="s">
        <v>1631</v>
      </c>
      <c r="B903" s="5" t="s">
        <v>7521</v>
      </c>
    </row>
    <row r="904" spans="1:2" x14ac:dyDescent="0.25">
      <c r="A904" s="3" t="s">
        <v>1632</v>
      </c>
      <c r="B904" s="3" t="s">
        <v>729</v>
      </c>
    </row>
    <row r="905" spans="1:2" x14ac:dyDescent="0.25">
      <c r="A905" s="5" t="s">
        <v>1633</v>
      </c>
      <c r="B905" s="5" t="s">
        <v>7522</v>
      </c>
    </row>
    <row r="906" spans="1:2" x14ac:dyDescent="0.25">
      <c r="A906" s="5" t="s">
        <v>1634</v>
      </c>
      <c r="B906" s="5" t="s">
        <v>7523</v>
      </c>
    </row>
    <row r="907" spans="1:2" x14ac:dyDescent="0.25">
      <c r="A907" s="5" t="s">
        <v>1635</v>
      </c>
      <c r="B907" s="5" t="s">
        <v>7524</v>
      </c>
    </row>
    <row r="908" spans="1:2" x14ac:dyDescent="0.25">
      <c r="A908" s="3" t="s">
        <v>1636</v>
      </c>
      <c r="B908" s="3" t="s">
        <v>729</v>
      </c>
    </row>
    <row r="909" spans="1:2" x14ac:dyDescent="0.25">
      <c r="A909" s="5" t="s">
        <v>1637</v>
      </c>
      <c r="B909" s="5" t="s">
        <v>7525</v>
      </c>
    </row>
    <row r="910" spans="1:2" x14ac:dyDescent="0.25">
      <c r="A910" s="5" t="s">
        <v>1638</v>
      </c>
      <c r="B910" s="5" t="s">
        <v>7526</v>
      </c>
    </row>
    <row r="911" spans="1:2" x14ac:dyDescent="0.25">
      <c r="A911" s="3" t="s">
        <v>1639</v>
      </c>
      <c r="B911" s="3" t="s">
        <v>729</v>
      </c>
    </row>
    <row r="912" spans="1:2" x14ac:dyDescent="0.25">
      <c r="A912" s="5" t="s">
        <v>1640</v>
      </c>
      <c r="B912" s="5" t="s">
        <v>7527</v>
      </c>
    </row>
    <row r="913" spans="1:2" x14ac:dyDescent="0.25">
      <c r="A913" s="3" t="s">
        <v>1641</v>
      </c>
      <c r="B913" s="3" t="s">
        <v>729</v>
      </c>
    </row>
    <row r="914" spans="1:2" x14ac:dyDescent="0.25">
      <c r="A914" s="3" t="s">
        <v>1642</v>
      </c>
      <c r="B914" s="3" t="s">
        <v>729</v>
      </c>
    </row>
    <row r="915" spans="1:2" x14ac:dyDescent="0.25">
      <c r="A915" s="3" t="s">
        <v>1643</v>
      </c>
      <c r="B915" s="3" t="s">
        <v>729</v>
      </c>
    </row>
    <row r="916" spans="1:2" x14ac:dyDescent="0.25">
      <c r="A916" s="5" t="s">
        <v>1644</v>
      </c>
      <c r="B916" s="5" t="s">
        <v>7528</v>
      </c>
    </row>
    <row r="917" spans="1:2" x14ac:dyDescent="0.25">
      <c r="A917" s="5" t="s">
        <v>1645</v>
      </c>
      <c r="B917" s="5" t="s">
        <v>7529</v>
      </c>
    </row>
    <row r="918" spans="1:2" x14ac:dyDescent="0.25">
      <c r="A918" s="3" t="s">
        <v>1646</v>
      </c>
      <c r="B918" s="3" t="s">
        <v>729</v>
      </c>
    </row>
    <row r="919" spans="1:2" x14ac:dyDescent="0.25">
      <c r="A919" s="5" t="s">
        <v>1647</v>
      </c>
      <c r="B919" s="5" t="s">
        <v>7530</v>
      </c>
    </row>
    <row r="920" spans="1:2" x14ac:dyDescent="0.25">
      <c r="A920" s="5" t="s">
        <v>1648</v>
      </c>
      <c r="B920" s="5" t="s">
        <v>7531</v>
      </c>
    </row>
    <row r="921" spans="1:2" x14ac:dyDescent="0.25">
      <c r="A921" s="3" t="s">
        <v>1649</v>
      </c>
      <c r="B921" s="3" t="s">
        <v>729</v>
      </c>
    </row>
    <row r="922" spans="1:2" x14ac:dyDescent="0.25">
      <c r="A922" s="5" t="s">
        <v>1650</v>
      </c>
      <c r="B922" s="5" t="s">
        <v>7532</v>
      </c>
    </row>
    <row r="923" spans="1:2" x14ac:dyDescent="0.25">
      <c r="A923" s="5" t="s">
        <v>1651</v>
      </c>
      <c r="B923" s="5" t="s">
        <v>7533</v>
      </c>
    </row>
    <row r="924" spans="1:2" x14ac:dyDescent="0.25">
      <c r="A924" s="5" t="s">
        <v>1652</v>
      </c>
      <c r="B924" s="5" t="s">
        <v>7534</v>
      </c>
    </row>
    <row r="925" spans="1:2" x14ac:dyDescent="0.25">
      <c r="A925" s="3" t="s">
        <v>1653</v>
      </c>
      <c r="B925" s="3" t="s">
        <v>729</v>
      </c>
    </row>
    <row r="926" spans="1:2" x14ac:dyDescent="0.25">
      <c r="A926" s="3" t="s">
        <v>1654</v>
      </c>
      <c r="B926" s="3" t="s">
        <v>729</v>
      </c>
    </row>
    <row r="927" spans="1:2" x14ac:dyDescent="0.25">
      <c r="A927" s="5" t="s">
        <v>1655</v>
      </c>
      <c r="B927" s="5" t="s">
        <v>7535</v>
      </c>
    </row>
    <row r="928" spans="1:2" x14ac:dyDescent="0.25">
      <c r="A928" s="3" t="s">
        <v>1656</v>
      </c>
      <c r="B928" s="3" t="s">
        <v>729</v>
      </c>
    </row>
    <row r="929" spans="1:2" x14ac:dyDescent="0.25">
      <c r="A929" s="3" t="s">
        <v>1657</v>
      </c>
      <c r="B929" s="3" t="s">
        <v>729</v>
      </c>
    </row>
    <row r="930" spans="1:2" x14ac:dyDescent="0.25">
      <c r="A930" s="3" t="s">
        <v>1658</v>
      </c>
      <c r="B930" s="3" t="s">
        <v>729</v>
      </c>
    </row>
    <row r="931" spans="1:2" x14ac:dyDescent="0.25">
      <c r="A931" s="5" t="s">
        <v>1659</v>
      </c>
      <c r="B931" s="5" t="s">
        <v>7536</v>
      </c>
    </row>
    <row r="932" spans="1:2" x14ac:dyDescent="0.25">
      <c r="A932" s="3" t="s">
        <v>1660</v>
      </c>
      <c r="B932" s="3" t="s">
        <v>729</v>
      </c>
    </row>
    <row r="933" spans="1:2" x14ac:dyDescent="0.25">
      <c r="A933" s="5" t="s">
        <v>1661</v>
      </c>
      <c r="B933" s="5" t="s">
        <v>7537</v>
      </c>
    </row>
    <row r="934" spans="1:2" x14ac:dyDescent="0.25">
      <c r="A934" s="5" t="s">
        <v>1662</v>
      </c>
      <c r="B934" s="5" t="s">
        <v>7538</v>
      </c>
    </row>
    <row r="935" spans="1:2" x14ac:dyDescent="0.25">
      <c r="A935" s="5" t="s">
        <v>1663</v>
      </c>
      <c r="B935" s="5" t="s">
        <v>7539</v>
      </c>
    </row>
    <row r="936" spans="1:2" x14ac:dyDescent="0.25">
      <c r="A936" s="5" t="s">
        <v>1664</v>
      </c>
      <c r="B936" s="5" t="s">
        <v>7540</v>
      </c>
    </row>
    <row r="937" spans="1:2" x14ac:dyDescent="0.25">
      <c r="A937" s="3" t="s">
        <v>1665</v>
      </c>
      <c r="B937" s="3" t="s">
        <v>729</v>
      </c>
    </row>
    <row r="938" spans="1:2" x14ac:dyDescent="0.25">
      <c r="A938" s="3" t="s">
        <v>1666</v>
      </c>
      <c r="B938" s="3" t="s">
        <v>729</v>
      </c>
    </row>
    <row r="939" spans="1:2" x14ac:dyDescent="0.25">
      <c r="A939" s="5" t="s">
        <v>1667</v>
      </c>
      <c r="B939" s="5" t="s">
        <v>7541</v>
      </c>
    </row>
    <row r="940" spans="1:2" x14ac:dyDescent="0.25">
      <c r="A940" s="3" t="s">
        <v>1668</v>
      </c>
      <c r="B940" s="3" t="s">
        <v>729</v>
      </c>
    </row>
    <row r="941" spans="1:2" x14ac:dyDescent="0.25">
      <c r="A941" s="5" t="s">
        <v>1669</v>
      </c>
      <c r="B941" s="5" t="s">
        <v>7542</v>
      </c>
    </row>
    <row r="942" spans="1:2" x14ac:dyDescent="0.25">
      <c r="A942" s="5" t="s">
        <v>1670</v>
      </c>
      <c r="B942" s="5" t="s">
        <v>7543</v>
      </c>
    </row>
    <row r="943" spans="1:2" x14ac:dyDescent="0.25">
      <c r="A943" s="5" t="s">
        <v>1671</v>
      </c>
      <c r="B943" s="5" t="s">
        <v>7544</v>
      </c>
    </row>
    <row r="944" spans="1:2" x14ac:dyDescent="0.25">
      <c r="A944" s="5" t="s">
        <v>1672</v>
      </c>
      <c r="B944" s="5" t="s">
        <v>7545</v>
      </c>
    </row>
    <row r="945" spans="1:2" x14ac:dyDescent="0.25">
      <c r="A945" s="5" t="s">
        <v>1673</v>
      </c>
      <c r="B945" s="5" t="s">
        <v>7546</v>
      </c>
    </row>
    <row r="946" spans="1:2" x14ac:dyDescent="0.25">
      <c r="A946" s="5" t="s">
        <v>1674</v>
      </c>
      <c r="B946" s="5" t="s">
        <v>7547</v>
      </c>
    </row>
    <row r="947" spans="1:2" x14ac:dyDescent="0.25">
      <c r="A947" s="5" t="s">
        <v>1675</v>
      </c>
      <c r="B947" s="5" t="s">
        <v>7548</v>
      </c>
    </row>
    <row r="948" spans="1:2" x14ac:dyDescent="0.25">
      <c r="A948" s="5" t="s">
        <v>1676</v>
      </c>
      <c r="B948" s="5" t="s">
        <v>7549</v>
      </c>
    </row>
    <row r="949" spans="1:2" x14ac:dyDescent="0.25">
      <c r="A949" s="5" t="s">
        <v>1677</v>
      </c>
      <c r="B949" s="5" t="s">
        <v>7550</v>
      </c>
    </row>
    <row r="950" spans="1:2" x14ac:dyDescent="0.25">
      <c r="A950" s="3" t="s">
        <v>1678</v>
      </c>
      <c r="B950" s="3" t="s">
        <v>729</v>
      </c>
    </row>
    <row r="951" spans="1:2" x14ac:dyDescent="0.25">
      <c r="A951" s="5" t="s">
        <v>1679</v>
      </c>
      <c r="B951" s="5" t="s">
        <v>7551</v>
      </c>
    </row>
    <row r="952" spans="1:2" x14ac:dyDescent="0.25">
      <c r="A952" s="3" t="s">
        <v>1680</v>
      </c>
      <c r="B952" s="3" t="s">
        <v>729</v>
      </c>
    </row>
    <row r="953" spans="1:2" x14ac:dyDescent="0.25">
      <c r="A953" s="5" t="s">
        <v>1681</v>
      </c>
      <c r="B953" s="5" t="s">
        <v>7552</v>
      </c>
    </row>
    <row r="954" spans="1:2" x14ac:dyDescent="0.25">
      <c r="A954" s="5" t="s">
        <v>1682</v>
      </c>
      <c r="B954" s="5" t="s">
        <v>7553</v>
      </c>
    </row>
    <row r="955" spans="1:2" x14ac:dyDescent="0.25">
      <c r="A955" s="5" t="s">
        <v>1683</v>
      </c>
      <c r="B955" s="5" t="s">
        <v>7554</v>
      </c>
    </row>
    <row r="956" spans="1:2" x14ac:dyDescent="0.25">
      <c r="A956" s="3" t="s">
        <v>1684</v>
      </c>
      <c r="B956" s="3" t="s">
        <v>729</v>
      </c>
    </row>
    <row r="957" spans="1:2" x14ac:dyDescent="0.25">
      <c r="A957" s="3" t="s">
        <v>1685</v>
      </c>
      <c r="B957" s="3" t="s">
        <v>729</v>
      </c>
    </row>
    <row r="958" spans="1:2" x14ac:dyDescent="0.25">
      <c r="A958" s="3" t="s">
        <v>1686</v>
      </c>
      <c r="B958" s="3" t="s">
        <v>729</v>
      </c>
    </row>
    <row r="959" spans="1:2" x14ac:dyDescent="0.25">
      <c r="A959" s="3" t="s">
        <v>1687</v>
      </c>
      <c r="B959" s="3" t="s">
        <v>729</v>
      </c>
    </row>
    <row r="960" spans="1:2" x14ac:dyDescent="0.25">
      <c r="A960" s="3" t="s">
        <v>1688</v>
      </c>
      <c r="B960" s="3" t="s">
        <v>729</v>
      </c>
    </row>
    <row r="961" spans="1:2" x14ac:dyDescent="0.25">
      <c r="A961" s="3" t="s">
        <v>1689</v>
      </c>
      <c r="B961" s="3" t="s">
        <v>729</v>
      </c>
    </row>
    <row r="962" spans="1:2" x14ac:dyDescent="0.25">
      <c r="A962" s="5" t="s">
        <v>1690</v>
      </c>
      <c r="B962" s="5" t="s">
        <v>7555</v>
      </c>
    </row>
    <row r="963" spans="1:2" x14ac:dyDescent="0.25">
      <c r="A963" s="3" t="s">
        <v>1691</v>
      </c>
      <c r="B963" s="3" t="s">
        <v>729</v>
      </c>
    </row>
    <row r="964" spans="1:2" x14ac:dyDescent="0.25">
      <c r="A964" s="5" t="s">
        <v>1692</v>
      </c>
      <c r="B964" s="5" t="s">
        <v>7556</v>
      </c>
    </row>
    <row r="965" spans="1:2" x14ac:dyDescent="0.25">
      <c r="A965" s="5" t="s">
        <v>1693</v>
      </c>
      <c r="B965" s="5" t="s">
        <v>7557</v>
      </c>
    </row>
    <row r="966" spans="1:2" x14ac:dyDescent="0.25">
      <c r="A966" s="3" t="s">
        <v>1694</v>
      </c>
      <c r="B966" s="3" t="s">
        <v>729</v>
      </c>
    </row>
    <row r="967" spans="1:2" x14ac:dyDescent="0.25">
      <c r="A967" s="3" t="s">
        <v>1695</v>
      </c>
      <c r="B967" s="3" t="s">
        <v>729</v>
      </c>
    </row>
    <row r="968" spans="1:2" x14ac:dyDescent="0.25">
      <c r="A968" s="5" t="s">
        <v>1696</v>
      </c>
      <c r="B968" s="5" t="s">
        <v>7558</v>
      </c>
    </row>
    <row r="969" spans="1:2" x14ac:dyDescent="0.25">
      <c r="A969" s="5" t="s">
        <v>1697</v>
      </c>
      <c r="B969" s="5" t="s">
        <v>7559</v>
      </c>
    </row>
    <row r="970" spans="1:2" x14ac:dyDescent="0.25">
      <c r="A970" s="3" t="s">
        <v>1698</v>
      </c>
      <c r="B970" s="3" t="s">
        <v>729</v>
      </c>
    </row>
    <row r="971" spans="1:2" x14ac:dyDescent="0.25">
      <c r="A971" s="5" t="s">
        <v>1699</v>
      </c>
      <c r="B971" s="5" t="s">
        <v>7560</v>
      </c>
    </row>
    <row r="972" spans="1:2" x14ac:dyDescent="0.25">
      <c r="A972" s="5" t="s">
        <v>1700</v>
      </c>
      <c r="B972" s="5" t="s">
        <v>7561</v>
      </c>
    </row>
    <row r="973" spans="1:2" x14ac:dyDescent="0.25">
      <c r="A973" s="5" t="s">
        <v>1701</v>
      </c>
      <c r="B973" s="5" t="s">
        <v>7562</v>
      </c>
    </row>
    <row r="974" spans="1:2" x14ac:dyDescent="0.25">
      <c r="A974" s="3" t="s">
        <v>1702</v>
      </c>
      <c r="B974" s="3" t="s">
        <v>729</v>
      </c>
    </row>
    <row r="975" spans="1:2" x14ac:dyDescent="0.25">
      <c r="A975" s="5" t="s">
        <v>1703</v>
      </c>
      <c r="B975" s="5" t="s">
        <v>7563</v>
      </c>
    </row>
    <row r="976" spans="1:2" x14ac:dyDescent="0.25">
      <c r="A976" s="5" t="s">
        <v>1704</v>
      </c>
      <c r="B976" s="5" t="s">
        <v>7564</v>
      </c>
    </row>
    <row r="977" spans="1:2" x14ac:dyDescent="0.25">
      <c r="A977" s="5" t="s">
        <v>1705</v>
      </c>
      <c r="B977" s="5" t="s">
        <v>7565</v>
      </c>
    </row>
    <row r="978" spans="1:2" x14ac:dyDescent="0.25">
      <c r="A978" s="5" t="s">
        <v>1706</v>
      </c>
      <c r="B978" s="5" t="s">
        <v>7566</v>
      </c>
    </row>
    <row r="979" spans="1:2" x14ac:dyDescent="0.25">
      <c r="A979" s="5" t="s">
        <v>1707</v>
      </c>
      <c r="B979" s="5" t="s">
        <v>7567</v>
      </c>
    </row>
    <row r="980" spans="1:2" x14ac:dyDescent="0.25">
      <c r="A980" s="3" t="s">
        <v>1708</v>
      </c>
      <c r="B980" s="3" t="s">
        <v>729</v>
      </c>
    </row>
    <row r="981" spans="1:2" x14ac:dyDescent="0.25">
      <c r="A981" s="5" t="s">
        <v>1709</v>
      </c>
      <c r="B981" s="5" t="s">
        <v>7568</v>
      </c>
    </row>
    <row r="982" spans="1:2" x14ac:dyDescent="0.25">
      <c r="A982" s="5" t="s">
        <v>1710</v>
      </c>
      <c r="B982" s="5" t="s">
        <v>7569</v>
      </c>
    </row>
    <row r="983" spans="1:2" x14ac:dyDescent="0.25">
      <c r="A983" s="5" t="s">
        <v>1711</v>
      </c>
      <c r="B983" s="5" t="s">
        <v>7570</v>
      </c>
    </row>
    <row r="984" spans="1:2" x14ac:dyDescent="0.25">
      <c r="A984" s="5" t="s">
        <v>1712</v>
      </c>
      <c r="B984" s="5" t="s">
        <v>7571</v>
      </c>
    </row>
    <row r="985" spans="1:2" x14ac:dyDescent="0.25">
      <c r="A985" s="5" t="s">
        <v>1713</v>
      </c>
      <c r="B985" s="5" t="s">
        <v>7572</v>
      </c>
    </row>
    <row r="986" spans="1:2" x14ac:dyDescent="0.25">
      <c r="A986" s="3" t="s">
        <v>1714</v>
      </c>
      <c r="B986" s="3" t="s">
        <v>729</v>
      </c>
    </row>
    <row r="987" spans="1:2" x14ac:dyDescent="0.25">
      <c r="A987" s="5" t="s">
        <v>1715</v>
      </c>
      <c r="B987" s="5" t="s">
        <v>7573</v>
      </c>
    </row>
    <row r="988" spans="1:2" x14ac:dyDescent="0.25">
      <c r="A988" s="3" t="s">
        <v>1716</v>
      </c>
      <c r="B988" s="3" t="s">
        <v>729</v>
      </c>
    </row>
    <row r="989" spans="1:2" x14ac:dyDescent="0.25">
      <c r="A989" s="3" t="s">
        <v>1717</v>
      </c>
      <c r="B989" s="3" t="s">
        <v>729</v>
      </c>
    </row>
    <row r="990" spans="1:2" x14ac:dyDescent="0.25">
      <c r="A990" s="5" t="s">
        <v>1718</v>
      </c>
      <c r="B990" s="5" t="s">
        <v>7574</v>
      </c>
    </row>
    <row r="991" spans="1:2" x14ac:dyDescent="0.25">
      <c r="A991" s="3" t="s">
        <v>1719</v>
      </c>
      <c r="B991" s="3" t="s">
        <v>729</v>
      </c>
    </row>
    <row r="992" spans="1:2" x14ac:dyDescent="0.25">
      <c r="A992" s="3" t="s">
        <v>1720</v>
      </c>
      <c r="B992" s="3" t="s">
        <v>729</v>
      </c>
    </row>
    <row r="993" spans="1:2" x14ac:dyDescent="0.25">
      <c r="A993" s="5" t="s">
        <v>1721</v>
      </c>
      <c r="B993" s="5" t="s">
        <v>7575</v>
      </c>
    </row>
    <row r="994" spans="1:2" x14ac:dyDescent="0.25">
      <c r="A994" s="3" t="s">
        <v>1722</v>
      </c>
      <c r="B994" s="3" t="s">
        <v>729</v>
      </c>
    </row>
    <row r="995" spans="1:2" x14ac:dyDescent="0.25">
      <c r="A995" s="5" t="s">
        <v>1723</v>
      </c>
      <c r="B995" s="5" t="s">
        <v>7576</v>
      </c>
    </row>
    <row r="996" spans="1:2" x14ac:dyDescent="0.25">
      <c r="A996" s="5" t="s">
        <v>1724</v>
      </c>
      <c r="B996" s="5" t="s">
        <v>7577</v>
      </c>
    </row>
    <row r="997" spans="1:2" x14ac:dyDescent="0.25">
      <c r="A997" s="3" t="s">
        <v>1725</v>
      </c>
      <c r="B997" s="3" t="s">
        <v>729</v>
      </c>
    </row>
    <row r="998" spans="1:2" x14ac:dyDescent="0.25">
      <c r="A998" s="3" t="s">
        <v>1726</v>
      </c>
      <c r="B998" s="3" t="s">
        <v>729</v>
      </c>
    </row>
    <row r="999" spans="1:2" x14ac:dyDescent="0.25">
      <c r="A999" s="3" t="s">
        <v>1727</v>
      </c>
      <c r="B999" s="3" t="s">
        <v>729</v>
      </c>
    </row>
    <row r="1000" spans="1:2" x14ac:dyDescent="0.25">
      <c r="A1000" s="5" t="s">
        <v>1728</v>
      </c>
      <c r="B1000" s="5" t="s">
        <v>7578</v>
      </c>
    </row>
    <row r="1001" spans="1:2" x14ac:dyDescent="0.25">
      <c r="A1001" s="5" t="s">
        <v>1729</v>
      </c>
      <c r="B1001" s="5" t="s">
        <v>7579</v>
      </c>
    </row>
    <row r="1002" spans="1:2" x14ac:dyDescent="0.25">
      <c r="A1002" s="5" t="s">
        <v>1730</v>
      </c>
      <c r="B1002" s="5" t="s">
        <v>7580</v>
      </c>
    </row>
    <row r="1003" spans="1:2" x14ac:dyDescent="0.25">
      <c r="A1003" s="3" t="s">
        <v>1731</v>
      </c>
      <c r="B1003" s="3" t="s">
        <v>729</v>
      </c>
    </row>
    <row r="1004" spans="1:2" x14ac:dyDescent="0.25">
      <c r="A1004" s="5" t="s">
        <v>1732</v>
      </c>
      <c r="B1004" s="5" t="s">
        <v>7581</v>
      </c>
    </row>
    <row r="1005" spans="1:2" x14ac:dyDescent="0.25">
      <c r="A1005" s="5" t="s">
        <v>1733</v>
      </c>
      <c r="B1005" s="5" t="s">
        <v>7582</v>
      </c>
    </row>
    <row r="1006" spans="1:2" x14ac:dyDescent="0.25">
      <c r="A1006" s="5" t="s">
        <v>1734</v>
      </c>
      <c r="B1006" s="5" t="s">
        <v>7583</v>
      </c>
    </row>
    <row r="1007" spans="1:2" x14ac:dyDescent="0.25">
      <c r="A1007" s="5" t="s">
        <v>1735</v>
      </c>
      <c r="B1007" s="5" t="s">
        <v>7584</v>
      </c>
    </row>
    <row r="1008" spans="1:2" x14ac:dyDescent="0.25">
      <c r="A1008" s="3" t="s">
        <v>1736</v>
      </c>
      <c r="B1008" s="3" t="s">
        <v>729</v>
      </c>
    </row>
    <row r="1009" spans="1:2" x14ac:dyDescent="0.25">
      <c r="A1009" s="5" t="s">
        <v>1737</v>
      </c>
      <c r="B1009" s="5" t="s">
        <v>7585</v>
      </c>
    </row>
    <row r="1010" spans="1:2" x14ac:dyDescent="0.25">
      <c r="A1010" s="5" t="s">
        <v>1738</v>
      </c>
      <c r="B1010" s="5" t="s">
        <v>7586</v>
      </c>
    </row>
    <row r="1011" spans="1:2" x14ac:dyDescent="0.25">
      <c r="A1011" s="5" t="s">
        <v>1739</v>
      </c>
      <c r="B1011" s="5" t="s">
        <v>7587</v>
      </c>
    </row>
    <row r="1012" spans="1:2" x14ac:dyDescent="0.25">
      <c r="A1012" s="5" t="s">
        <v>1740</v>
      </c>
      <c r="B1012" s="5" t="s">
        <v>7588</v>
      </c>
    </row>
    <row r="1013" spans="1:2" x14ac:dyDescent="0.25">
      <c r="A1013" s="5" t="s">
        <v>1741</v>
      </c>
      <c r="B1013" s="5" t="s">
        <v>7589</v>
      </c>
    </row>
    <row r="1014" spans="1:2" x14ac:dyDescent="0.25">
      <c r="A1014" s="3" t="s">
        <v>1742</v>
      </c>
      <c r="B1014" s="3" t="s">
        <v>729</v>
      </c>
    </row>
    <row r="1015" spans="1:2" x14ac:dyDescent="0.25">
      <c r="A1015" s="3" t="s">
        <v>1743</v>
      </c>
      <c r="B1015" s="3" t="s">
        <v>729</v>
      </c>
    </row>
    <row r="1016" spans="1:2" x14ac:dyDescent="0.25">
      <c r="A1016" s="5" t="s">
        <v>1744</v>
      </c>
      <c r="B1016" s="5" t="s">
        <v>7590</v>
      </c>
    </row>
    <row r="1017" spans="1:2" x14ac:dyDescent="0.25">
      <c r="A1017" s="5" t="s">
        <v>1745</v>
      </c>
      <c r="B1017" s="5" t="s">
        <v>7591</v>
      </c>
    </row>
    <row r="1018" spans="1:2" x14ac:dyDescent="0.25">
      <c r="A1018" s="5" t="s">
        <v>1746</v>
      </c>
      <c r="B1018" s="5" t="s">
        <v>7592</v>
      </c>
    </row>
    <row r="1019" spans="1:2" x14ac:dyDescent="0.25">
      <c r="A1019" s="3" t="s">
        <v>1747</v>
      </c>
      <c r="B1019" s="3" t="s">
        <v>729</v>
      </c>
    </row>
    <row r="1020" spans="1:2" x14ac:dyDescent="0.25">
      <c r="A1020" s="5" t="s">
        <v>1748</v>
      </c>
      <c r="B1020" s="5" t="s">
        <v>7593</v>
      </c>
    </row>
    <row r="1021" spans="1:2" x14ac:dyDescent="0.25">
      <c r="A1021" s="3" t="s">
        <v>1749</v>
      </c>
      <c r="B1021" s="3" t="s">
        <v>729</v>
      </c>
    </row>
    <row r="1022" spans="1:2" x14ac:dyDescent="0.25">
      <c r="A1022" s="3" t="s">
        <v>1750</v>
      </c>
      <c r="B1022" s="3" t="s">
        <v>729</v>
      </c>
    </row>
    <row r="1023" spans="1:2" x14ac:dyDescent="0.25">
      <c r="A1023" s="5" t="s">
        <v>1751</v>
      </c>
      <c r="B1023" s="5" t="s">
        <v>7594</v>
      </c>
    </row>
    <row r="1024" spans="1:2" x14ac:dyDescent="0.25">
      <c r="A1024" s="3" t="s">
        <v>1752</v>
      </c>
      <c r="B1024" s="3" t="s">
        <v>729</v>
      </c>
    </row>
    <row r="1025" spans="1:2" x14ac:dyDescent="0.25">
      <c r="A1025" s="5" t="s">
        <v>1753</v>
      </c>
      <c r="B1025" s="5" t="s">
        <v>7595</v>
      </c>
    </row>
    <row r="1026" spans="1:2" x14ac:dyDescent="0.25">
      <c r="A1026" s="3" t="s">
        <v>1754</v>
      </c>
      <c r="B1026" s="3" t="s">
        <v>729</v>
      </c>
    </row>
    <row r="1027" spans="1:2" x14ac:dyDescent="0.25">
      <c r="A1027" s="5" t="s">
        <v>1755</v>
      </c>
      <c r="B1027" s="5" t="s">
        <v>7596</v>
      </c>
    </row>
    <row r="1028" spans="1:2" x14ac:dyDescent="0.25">
      <c r="A1028" s="3" t="s">
        <v>1756</v>
      </c>
      <c r="B1028" s="3" t="s">
        <v>729</v>
      </c>
    </row>
    <row r="1029" spans="1:2" x14ac:dyDescent="0.25">
      <c r="A1029" s="5" t="s">
        <v>1757</v>
      </c>
      <c r="B1029" s="5" t="s">
        <v>7597</v>
      </c>
    </row>
    <row r="1030" spans="1:2" x14ac:dyDescent="0.25">
      <c r="A1030" s="5" t="s">
        <v>1758</v>
      </c>
      <c r="B1030" s="5" t="s">
        <v>7598</v>
      </c>
    </row>
    <row r="1031" spans="1:2" x14ac:dyDescent="0.25">
      <c r="A1031" s="5" t="s">
        <v>1759</v>
      </c>
      <c r="B1031" s="5" t="s">
        <v>7599</v>
      </c>
    </row>
    <row r="1032" spans="1:2" x14ac:dyDescent="0.25">
      <c r="A1032" s="5" t="s">
        <v>1760</v>
      </c>
      <c r="B1032" s="5" t="s">
        <v>7600</v>
      </c>
    </row>
    <row r="1033" spans="1:2" x14ac:dyDescent="0.25">
      <c r="A1033" s="3" t="s">
        <v>1761</v>
      </c>
      <c r="B1033" s="3" t="s">
        <v>729</v>
      </c>
    </row>
    <row r="1034" spans="1:2" x14ac:dyDescent="0.25">
      <c r="A1034" s="3" t="s">
        <v>1762</v>
      </c>
      <c r="B1034" s="3" t="s">
        <v>729</v>
      </c>
    </row>
    <row r="1035" spans="1:2" x14ac:dyDescent="0.25">
      <c r="A1035" s="3" t="s">
        <v>1763</v>
      </c>
      <c r="B1035" s="3" t="s">
        <v>729</v>
      </c>
    </row>
    <row r="1036" spans="1:2" x14ac:dyDescent="0.25">
      <c r="A1036" s="5" t="s">
        <v>1764</v>
      </c>
      <c r="B1036" s="5" t="s">
        <v>7601</v>
      </c>
    </row>
    <row r="1037" spans="1:2" x14ac:dyDescent="0.25">
      <c r="A1037" s="3" t="s">
        <v>1765</v>
      </c>
      <c r="B1037" s="3" t="s">
        <v>729</v>
      </c>
    </row>
    <row r="1038" spans="1:2" x14ac:dyDescent="0.25">
      <c r="A1038" s="5" t="s">
        <v>1766</v>
      </c>
      <c r="B1038" s="5" t="s">
        <v>7602</v>
      </c>
    </row>
    <row r="1039" spans="1:2" x14ac:dyDescent="0.25">
      <c r="A1039" s="5" t="s">
        <v>1767</v>
      </c>
      <c r="B1039" s="5" t="s">
        <v>7603</v>
      </c>
    </row>
    <row r="1040" spans="1:2" x14ac:dyDescent="0.25">
      <c r="A1040" s="3" t="s">
        <v>1768</v>
      </c>
      <c r="B1040" s="3" t="s">
        <v>729</v>
      </c>
    </row>
    <row r="1041" spans="1:2" x14ac:dyDescent="0.25">
      <c r="A1041" s="3" t="s">
        <v>1769</v>
      </c>
      <c r="B1041" s="3" t="s">
        <v>729</v>
      </c>
    </row>
    <row r="1042" spans="1:2" x14ac:dyDescent="0.25">
      <c r="A1042" s="5" t="s">
        <v>1770</v>
      </c>
      <c r="B1042" s="5" t="s">
        <v>7604</v>
      </c>
    </row>
    <row r="1043" spans="1:2" x14ac:dyDescent="0.25">
      <c r="A1043" s="5" t="s">
        <v>1771</v>
      </c>
      <c r="B1043" s="5" t="s">
        <v>7605</v>
      </c>
    </row>
    <row r="1044" spans="1:2" x14ac:dyDescent="0.25">
      <c r="A1044" s="5" t="s">
        <v>1772</v>
      </c>
      <c r="B1044" s="5" t="s">
        <v>7606</v>
      </c>
    </row>
    <row r="1045" spans="1:2" x14ac:dyDescent="0.25">
      <c r="A1045" s="5" t="s">
        <v>1773</v>
      </c>
      <c r="B1045" s="5" t="s">
        <v>7607</v>
      </c>
    </row>
    <row r="1046" spans="1:2" x14ac:dyDescent="0.25">
      <c r="A1046" s="5" t="s">
        <v>1774</v>
      </c>
      <c r="B1046" s="5" t="s">
        <v>7608</v>
      </c>
    </row>
    <row r="1047" spans="1:2" x14ac:dyDescent="0.25">
      <c r="A1047" s="5" t="s">
        <v>1775</v>
      </c>
      <c r="B1047" s="5" t="s">
        <v>7609</v>
      </c>
    </row>
    <row r="1048" spans="1:2" x14ac:dyDescent="0.25">
      <c r="A1048" s="5" t="s">
        <v>1776</v>
      </c>
      <c r="B1048" s="5" t="s">
        <v>7610</v>
      </c>
    </row>
    <row r="1049" spans="1:2" x14ac:dyDescent="0.25">
      <c r="A1049" s="3" t="s">
        <v>1777</v>
      </c>
      <c r="B1049" s="3" t="s">
        <v>729</v>
      </c>
    </row>
    <row r="1050" spans="1:2" x14ac:dyDescent="0.25">
      <c r="A1050" s="5" t="s">
        <v>1778</v>
      </c>
      <c r="B1050" s="5" t="s">
        <v>7611</v>
      </c>
    </row>
    <row r="1051" spans="1:2" x14ac:dyDescent="0.25">
      <c r="A1051" s="5" t="s">
        <v>1779</v>
      </c>
      <c r="B1051" s="5" t="s">
        <v>7612</v>
      </c>
    </row>
    <row r="1052" spans="1:2" x14ac:dyDescent="0.25">
      <c r="A1052" s="3" t="s">
        <v>1780</v>
      </c>
      <c r="B1052" s="3" t="s">
        <v>729</v>
      </c>
    </row>
    <row r="1053" spans="1:2" x14ac:dyDescent="0.25">
      <c r="A1053" s="3" t="s">
        <v>1781</v>
      </c>
      <c r="B1053" s="3" t="s">
        <v>729</v>
      </c>
    </row>
    <row r="1054" spans="1:2" x14ac:dyDescent="0.25">
      <c r="A1054" s="5" t="s">
        <v>1782</v>
      </c>
      <c r="B1054" s="5" t="s">
        <v>7613</v>
      </c>
    </row>
    <row r="1055" spans="1:2" x14ac:dyDescent="0.25">
      <c r="A1055" s="3" t="s">
        <v>1783</v>
      </c>
      <c r="B1055" s="3" t="s">
        <v>729</v>
      </c>
    </row>
    <row r="1056" spans="1:2" x14ac:dyDescent="0.25">
      <c r="A1056" s="5" t="s">
        <v>1784</v>
      </c>
      <c r="B1056" s="5" t="s">
        <v>7614</v>
      </c>
    </row>
    <row r="1057" spans="1:2" x14ac:dyDescent="0.25">
      <c r="A1057" s="5" t="s">
        <v>1785</v>
      </c>
      <c r="B1057" s="5" t="s">
        <v>7615</v>
      </c>
    </row>
    <row r="1058" spans="1:2" x14ac:dyDescent="0.25">
      <c r="A1058" s="5" t="s">
        <v>1786</v>
      </c>
      <c r="B1058" s="5" t="s">
        <v>7616</v>
      </c>
    </row>
    <row r="1059" spans="1:2" x14ac:dyDescent="0.25">
      <c r="A1059" s="5" t="s">
        <v>1787</v>
      </c>
      <c r="B1059" s="5" t="s">
        <v>7617</v>
      </c>
    </row>
    <row r="1060" spans="1:2" x14ac:dyDescent="0.25">
      <c r="A1060" s="5" t="s">
        <v>1788</v>
      </c>
      <c r="B1060" s="5" t="s">
        <v>7618</v>
      </c>
    </row>
    <row r="1061" spans="1:2" x14ac:dyDescent="0.25">
      <c r="A1061" s="5" t="s">
        <v>1789</v>
      </c>
      <c r="B1061" s="5" t="s">
        <v>7619</v>
      </c>
    </row>
    <row r="1062" spans="1:2" x14ac:dyDescent="0.25">
      <c r="A1062" s="5" t="s">
        <v>1790</v>
      </c>
      <c r="B1062" s="5" t="s">
        <v>7620</v>
      </c>
    </row>
    <row r="1063" spans="1:2" x14ac:dyDescent="0.25">
      <c r="A1063" s="5" t="s">
        <v>1791</v>
      </c>
      <c r="B1063" s="5" t="s">
        <v>7621</v>
      </c>
    </row>
    <row r="1064" spans="1:2" x14ac:dyDescent="0.25">
      <c r="A1064" s="5" t="s">
        <v>1792</v>
      </c>
      <c r="B1064" s="5" t="s">
        <v>7622</v>
      </c>
    </row>
    <row r="1065" spans="1:2" x14ac:dyDescent="0.25">
      <c r="A1065" s="3" t="s">
        <v>1793</v>
      </c>
      <c r="B1065" s="3" t="s">
        <v>729</v>
      </c>
    </row>
    <row r="1066" spans="1:2" x14ac:dyDescent="0.25">
      <c r="A1066" s="5" t="s">
        <v>1794</v>
      </c>
      <c r="B1066" s="5" t="s">
        <v>7623</v>
      </c>
    </row>
    <row r="1067" spans="1:2" x14ac:dyDescent="0.25">
      <c r="A1067" s="3" t="s">
        <v>1795</v>
      </c>
      <c r="B1067" s="3" t="s">
        <v>729</v>
      </c>
    </row>
    <row r="1068" spans="1:2" x14ac:dyDescent="0.25">
      <c r="A1068" s="5" t="s">
        <v>1796</v>
      </c>
      <c r="B1068" s="5" t="s">
        <v>7624</v>
      </c>
    </row>
    <row r="1069" spans="1:2" x14ac:dyDescent="0.25">
      <c r="A1069" s="5" t="s">
        <v>1797</v>
      </c>
      <c r="B1069" s="5" t="s">
        <v>7625</v>
      </c>
    </row>
    <row r="1070" spans="1:2" x14ac:dyDescent="0.25">
      <c r="A1070" s="5" t="s">
        <v>1798</v>
      </c>
      <c r="B1070" s="5" t="s">
        <v>7626</v>
      </c>
    </row>
    <row r="1071" spans="1:2" x14ac:dyDescent="0.25">
      <c r="A1071" s="5" t="s">
        <v>1799</v>
      </c>
      <c r="B1071" s="5" t="s">
        <v>7627</v>
      </c>
    </row>
    <row r="1072" spans="1:2" x14ac:dyDescent="0.25">
      <c r="A1072" s="5" t="s">
        <v>1800</v>
      </c>
      <c r="B1072" s="5" t="s">
        <v>7628</v>
      </c>
    </row>
    <row r="1073" spans="1:2" x14ac:dyDescent="0.25">
      <c r="A1073" s="5" t="s">
        <v>1801</v>
      </c>
      <c r="B1073" s="5" t="s">
        <v>7629</v>
      </c>
    </row>
    <row r="1074" spans="1:2" x14ac:dyDescent="0.25">
      <c r="A1074" s="5" t="s">
        <v>1802</v>
      </c>
      <c r="B1074" s="5" t="s">
        <v>7630</v>
      </c>
    </row>
    <row r="1075" spans="1:2" x14ac:dyDescent="0.25">
      <c r="A1075" s="5" t="s">
        <v>1803</v>
      </c>
      <c r="B1075" s="5" t="s">
        <v>7631</v>
      </c>
    </row>
    <row r="1076" spans="1:2" x14ac:dyDescent="0.25">
      <c r="A1076" s="5" t="s">
        <v>1804</v>
      </c>
      <c r="B1076" s="5" t="s">
        <v>7632</v>
      </c>
    </row>
    <row r="1077" spans="1:2" x14ac:dyDescent="0.25">
      <c r="A1077" s="5" t="s">
        <v>1805</v>
      </c>
      <c r="B1077" s="5" t="s">
        <v>7633</v>
      </c>
    </row>
    <row r="1078" spans="1:2" x14ac:dyDescent="0.25">
      <c r="A1078" s="5" t="s">
        <v>1806</v>
      </c>
      <c r="B1078" s="5" t="s">
        <v>7634</v>
      </c>
    </row>
    <row r="1079" spans="1:2" x14ac:dyDescent="0.25">
      <c r="A1079" s="3" t="s">
        <v>1807</v>
      </c>
      <c r="B1079" s="3" t="s">
        <v>729</v>
      </c>
    </row>
    <row r="1080" spans="1:2" x14ac:dyDescent="0.25">
      <c r="A1080" s="3" t="s">
        <v>1808</v>
      </c>
      <c r="B1080" s="3" t="s">
        <v>729</v>
      </c>
    </row>
    <row r="1081" spans="1:2" x14ac:dyDescent="0.25">
      <c r="A1081" s="5" t="s">
        <v>1809</v>
      </c>
      <c r="B1081" s="5" t="s">
        <v>7635</v>
      </c>
    </row>
    <row r="1082" spans="1:2" x14ac:dyDescent="0.25">
      <c r="A1082" s="5" t="s">
        <v>1810</v>
      </c>
      <c r="B1082" s="5" t="s">
        <v>7636</v>
      </c>
    </row>
    <row r="1083" spans="1:2" x14ac:dyDescent="0.25">
      <c r="A1083" s="5" t="s">
        <v>1811</v>
      </c>
      <c r="B1083" s="5" t="s">
        <v>7637</v>
      </c>
    </row>
    <row r="1084" spans="1:2" x14ac:dyDescent="0.25">
      <c r="A1084" s="5" t="s">
        <v>1812</v>
      </c>
      <c r="B1084" s="5" t="s">
        <v>7638</v>
      </c>
    </row>
    <row r="1085" spans="1:2" x14ac:dyDescent="0.25">
      <c r="A1085" s="5" t="s">
        <v>1813</v>
      </c>
      <c r="B1085" s="5" t="s">
        <v>7639</v>
      </c>
    </row>
    <row r="1086" spans="1:2" x14ac:dyDescent="0.25">
      <c r="A1086" s="5" t="s">
        <v>1814</v>
      </c>
      <c r="B1086" s="5" t="s">
        <v>7640</v>
      </c>
    </row>
    <row r="1087" spans="1:2" x14ac:dyDescent="0.25">
      <c r="A1087" s="5" t="s">
        <v>1815</v>
      </c>
      <c r="B1087" s="5" t="s">
        <v>7641</v>
      </c>
    </row>
    <row r="1088" spans="1:2" x14ac:dyDescent="0.25">
      <c r="A1088" s="5" t="s">
        <v>1816</v>
      </c>
      <c r="B1088" s="5" t="s">
        <v>7642</v>
      </c>
    </row>
    <row r="1089" spans="1:2" x14ac:dyDescent="0.25">
      <c r="A1089" s="3" t="s">
        <v>1817</v>
      </c>
      <c r="B1089" s="3" t="s">
        <v>729</v>
      </c>
    </row>
    <row r="1090" spans="1:2" x14ac:dyDescent="0.25">
      <c r="A1090" s="5" t="s">
        <v>1818</v>
      </c>
      <c r="B1090" s="5" t="s">
        <v>7643</v>
      </c>
    </row>
    <row r="1091" spans="1:2" x14ac:dyDescent="0.25">
      <c r="A1091" s="5" t="s">
        <v>1819</v>
      </c>
      <c r="B1091" s="5" t="s">
        <v>7644</v>
      </c>
    </row>
    <row r="1092" spans="1:2" x14ac:dyDescent="0.25">
      <c r="A1092" s="5" t="s">
        <v>1820</v>
      </c>
      <c r="B1092" s="5" t="s">
        <v>7645</v>
      </c>
    </row>
    <row r="1093" spans="1:2" x14ac:dyDescent="0.25">
      <c r="A1093" s="5" t="s">
        <v>1821</v>
      </c>
      <c r="B1093" s="5" t="s">
        <v>7646</v>
      </c>
    </row>
    <row r="1094" spans="1:2" x14ac:dyDescent="0.25">
      <c r="A1094" s="5" t="s">
        <v>1822</v>
      </c>
      <c r="B1094" s="5" t="s">
        <v>7647</v>
      </c>
    </row>
    <row r="1095" spans="1:2" x14ac:dyDescent="0.25">
      <c r="A1095" s="3" t="s">
        <v>1823</v>
      </c>
      <c r="B1095" s="3" t="s">
        <v>729</v>
      </c>
    </row>
    <row r="1096" spans="1:2" x14ac:dyDescent="0.25">
      <c r="A1096" s="5" t="s">
        <v>1824</v>
      </c>
      <c r="B1096" s="5" t="s">
        <v>7648</v>
      </c>
    </row>
    <row r="1097" spans="1:2" x14ac:dyDescent="0.25">
      <c r="A1097" s="3" t="s">
        <v>1825</v>
      </c>
      <c r="B1097" s="3" t="s">
        <v>729</v>
      </c>
    </row>
    <row r="1098" spans="1:2" x14ac:dyDescent="0.25">
      <c r="A1098" s="3" t="s">
        <v>1826</v>
      </c>
      <c r="B1098" s="3" t="s">
        <v>729</v>
      </c>
    </row>
    <row r="1099" spans="1:2" x14ac:dyDescent="0.25">
      <c r="A1099" s="5" t="s">
        <v>1827</v>
      </c>
      <c r="B1099" s="5" t="s">
        <v>7649</v>
      </c>
    </row>
    <row r="1100" spans="1:2" x14ac:dyDescent="0.25">
      <c r="A1100" s="3" t="s">
        <v>1828</v>
      </c>
      <c r="B1100" s="3" t="s">
        <v>729</v>
      </c>
    </row>
    <row r="1101" spans="1:2" x14ac:dyDescent="0.25">
      <c r="A1101" s="5" t="s">
        <v>1829</v>
      </c>
      <c r="B1101" s="5" t="s">
        <v>7650</v>
      </c>
    </row>
    <row r="1102" spans="1:2" x14ac:dyDescent="0.25">
      <c r="A1102" s="5" t="s">
        <v>1830</v>
      </c>
      <c r="B1102" s="5" t="s">
        <v>7651</v>
      </c>
    </row>
    <row r="1103" spans="1:2" x14ac:dyDescent="0.25">
      <c r="A1103" s="5" t="s">
        <v>1831</v>
      </c>
      <c r="B1103" s="5" t="s">
        <v>7652</v>
      </c>
    </row>
    <row r="1104" spans="1:2" x14ac:dyDescent="0.25">
      <c r="A1104" s="5" t="s">
        <v>1832</v>
      </c>
      <c r="B1104" s="5" t="s">
        <v>7653</v>
      </c>
    </row>
    <row r="1105" spans="1:2" x14ac:dyDescent="0.25">
      <c r="A1105" s="5" t="s">
        <v>1833</v>
      </c>
      <c r="B1105" s="5" t="s">
        <v>7654</v>
      </c>
    </row>
    <row r="1106" spans="1:2" x14ac:dyDescent="0.25">
      <c r="A1106" s="5" t="s">
        <v>1834</v>
      </c>
      <c r="B1106" s="5" t="s">
        <v>7655</v>
      </c>
    </row>
    <row r="1107" spans="1:2" x14ac:dyDescent="0.25">
      <c r="A1107" s="5" t="s">
        <v>1835</v>
      </c>
      <c r="B1107" s="5" t="s">
        <v>7656</v>
      </c>
    </row>
    <row r="1108" spans="1:2" x14ac:dyDescent="0.25">
      <c r="A1108" s="5" t="s">
        <v>1836</v>
      </c>
      <c r="B1108" s="5" t="s">
        <v>7657</v>
      </c>
    </row>
    <row r="1109" spans="1:2" x14ac:dyDescent="0.25">
      <c r="A1109" s="5" t="s">
        <v>1837</v>
      </c>
      <c r="B1109" s="5" t="s">
        <v>7658</v>
      </c>
    </row>
    <row r="1110" spans="1:2" x14ac:dyDescent="0.25">
      <c r="A1110" s="5" t="s">
        <v>1838</v>
      </c>
      <c r="B1110" s="5" t="s">
        <v>7659</v>
      </c>
    </row>
    <row r="1111" spans="1:2" x14ac:dyDescent="0.25">
      <c r="A1111" s="5" t="s">
        <v>1839</v>
      </c>
      <c r="B1111" s="5" t="s">
        <v>7660</v>
      </c>
    </row>
    <row r="1112" spans="1:2" x14ac:dyDescent="0.25">
      <c r="A1112" s="5" t="s">
        <v>1840</v>
      </c>
      <c r="B1112" s="5" t="s">
        <v>7661</v>
      </c>
    </row>
    <row r="1113" spans="1:2" x14ac:dyDescent="0.25">
      <c r="A1113" s="5" t="s">
        <v>1841</v>
      </c>
      <c r="B1113" s="5" t="s">
        <v>7662</v>
      </c>
    </row>
    <row r="1114" spans="1:2" x14ac:dyDescent="0.25">
      <c r="A1114" s="5" t="s">
        <v>1842</v>
      </c>
      <c r="B1114" s="5" t="s">
        <v>7663</v>
      </c>
    </row>
    <row r="1115" spans="1:2" x14ac:dyDescent="0.25">
      <c r="A1115" s="5" t="s">
        <v>1843</v>
      </c>
      <c r="B1115" s="5" t="s">
        <v>7664</v>
      </c>
    </row>
    <row r="1116" spans="1:2" x14ac:dyDescent="0.25">
      <c r="A1116" s="5" t="s">
        <v>1844</v>
      </c>
      <c r="B1116" s="5" t="s">
        <v>7665</v>
      </c>
    </row>
    <row r="1117" spans="1:2" x14ac:dyDescent="0.25">
      <c r="A1117" s="5" t="s">
        <v>1845</v>
      </c>
      <c r="B1117" s="5" t="s">
        <v>7666</v>
      </c>
    </row>
    <row r="1118" spans="1:2" x14ac:dyDescent="0.25">
      <c r="A1118" s="3" t="s">
        <v>1846</v>
      </c>
      <c r="B1118" s="3" t="s">
        <v>729</v>
      </c>
    </row>
    <row r="1119" spans="1:2" x14ac:dyDescent="0.25">
      <c r="A1119" s="5" t="s">
        <v>1847</v>
      </c>
      <c r="B1119" s="5" t="s">
        <v>7667</v>
      </c>
    </row>
    <row r="1120" spans="1:2" x14ac:dyDescent="0.25">
      <c r="A1120" s="5" t="s">
        <v>1848</v>
      </c>
      <c r="B1120" s="5" t="s">
        <v>7668</v>
      </c>
    </row>
    <row r="1121" spans="1:2" x14ac:dyDescent="0.25">
      <c r="A1121" s="5" t="s">
        <v>1849</v>
      </c>
      <c r="B1121" s="5" t="s">
        <v>7669</v>
      </c>
    </row>
    <row r="1122" spans="1:2" x14ac:dyDescent="0.25">
      <c r="A1122" s="5" t="s">
        <v>1850</v>
      </c>
      <c r="B1122" s="5" t="s">
        <v>7670</v>
      </c>
    </row>
    <row r="1123" spans="1:2" x14ac:dyDescent="0.25">
      <c r="A1123" s="5" t="s">
        <v>1851</v>
      </c>
      <c r="B1123" s="5" t="s">
        <v>7671</v>
      </c>
    </row>
    <row r="1124" spans="1:2" x14ac:dyDescent="0.25">
      <c r="A1124" s="5" t="s">
        <v>1852</v>
      </c>
      <c r="B1124" s="5" t="s">
        <v>7672</v>
      </c>
    </row>
    <row r="1125" spans="1:2" x14ac:dyDescent="0.25">
      <c r="A1125" s="5" t="s">
        <v>1853</v>
      </c>
      <c r="B1125" s="5" t="s">
        <v>7673</v>
      </c>
    </row>
    <row r="1126" spans="1:2" x14ac:dyDescent="0.25">
      <c r="A1126" s="5" t="s">
        <v>1854</v>
      </c>
      <c r="B1126" s="5" t="s">
        <v>7674</v>
      </c>
    </row>
    <row r="1127" spans="1:2" x14ac:dyDescent="0.25">
      <c r="A1127" s="5" t="s">
        <v>1855</v>
      </c>
      <c r="B1127" s="5" t="s">
        <v>7675</v>
      </c>
    </row>
    <row r="1128" spans="1:2" x14ac:dyDescent="0.25">
      <c r="A1128" s="5" t="s">
        <v>1856</v>
      </c>
      <c r="B1128" s="5" t="s">
        <v>7676</v>
      </c>
    </row>
    <row r="1129" spans="1:2" x14ac:dyDescent="0.25">
      <c r="A1129" s="3" t="s">
        <v>1857</v>
      </c>
      <c r="B1129" s="3" t="s">
        <v>729</v>
      </c>
    </row>
    <row r="1130" spans="1:2" x14ac:dyDescent="0.25">
      <c r="A1130" s="5" t="s">
        <v>1858</v>
      </c>
      <c r="B1130" s="5" t="s">
        <v>7677</v>
      </c>
    </row>
    <row r="1131" spans="1:2" x14ac:dyDescent="0.25">
      <c r="A1131" s="5" t="s">
        <v>1859</v>
      </c>
      <c r="B1131" s="5" t="s">
        <v>7678</v>
      </c>
    </row>
    <row r="1132" spans="1:2" x14ac:dyDescent="0.25">
      <c r="A1132" s="5" t="s">
        <v>1860</v>
      </c>
      <c r="B1132" s="5" t="s">
        <v>7679</v>
      </c>
    </row>
    <row r="1133" spans="1:2" x14ac:dyDescent="0.25">
      <c r="A1133" s="5" t="s">
        <v>1861</v>
      </c>
      <c r="B1133" s="5" t="s">
        <v>7680</v>
      </c>
    </row>
    <row r="1134" spans="1:2" x14ac:dyDescent="0.25">
      <c r="A1134" s="5" t="s">
        <v>1862</v>
      </c>
      <c r="B1134" s="5" t="s">
        <v>7681</v>
      </c>
    </row>
    <row r="1135" spans="1:2" x14ac:dyDescent="0.25">
      <c r="A1135" s="5" t="s">
        <v>1863</v>
      </c>
      <c r="B1135" s="5" t="s">
        <v>7682</v>
      </c>
    </row>
    <row r="1136" spans="1:2" x14ac:dyDescent="0.25">
      <c r="A1136" s="5" t="s">
        <v>1864</v>
      </c>
      <c r="B1136" s="5" t="s">
        <v>7683</v>
      </c>
    </row>
    <row r="1137" spans="1:2" x14ac:dyDescent="0.25">
      <c r="A1137" s="5" t="s">
        <v>1865</v>
      </c>
      <c r="B1137" s="5" t="s">
        <v>7684</v>
      </c>
    </row>
    <row r="1138" spans="1:2" x14ac:dyDescent="0.25">
      <c r="A1138" s="5" t="s">
        <v>1866</v>
      </c>
      <c r="B1138" s="5" t="s">
        <v>7685</v>
      </c>
    </row>
    <row r="1139" spans="1:2" x14ac:dyDescent="0.25">
      <c r="A1139" s="5" t="s">
        <v>1867</v>
      </c>
      <c r="B1139" s="5" t="s">
        <v>7686</v>
      </c>
    </row>
    <row r="1140" spans="1:2" x14ac:dyDescent="0.25">
      <c r="A1140" s="5" t="s">
        <v>1868</v>
      </c>
      <c r="B1140" s="5" t="s">
        <v>7687</v>
      </c>
    </row>
    <row r="1141" spans="1:2" x14ac:dyDescent="0.25">
      <c r="A1141" s="5" t="s">
        <v>1869</v>
      </c>
      <c r="B1141" s="5" t="s">
        <v>7688</v>
      </c>
    </row>
    <row r="1142" spans="1:2" x14ac:dyDescent="0.25">
      <c r="A1142" s="5" t="s">
        <v>1870</v>
      </c>
      <c r="B1142" s="5" t="s">
        <v>7689</v>
      </c>
    </row>
    <row r="1143" spans="1:2" x14ac:dyDescent="0.25">
      <c r="A1143" s="3" t="s">
        <v>1871</v>
      </c>
      <c r="B1143" s="3" t="s">
        <v>729</v>
      </c>
    </row>
    <row r="1144" spans="1:2" x14ac:dyDescent="0.25">
      <c r="A1144" s="3" t="s">
        <v>1872</v>
      </c>
      <c r="B1144" s="3" t="s">
        <v>729</v>
      </c>
    </row>
    <row r="1145" spans="1:2" x14ac:dyDescent="0.25">
      <c r="A1145" s="5" t="s">
        <v>1873</v>
      </c>
      <c r="B1145" s="5" t="s">
        <v>7690</v>
      </c>
    </row>
    <row r="1146" spans="1:2" x14ac:dyDescent="0.25">
      <c r="A1146" s="3" t="s">
        <v>1874</v>
      </c>
      <c r="B1146" s="3" t="s">
        <v>729</v>
      </c>
    </row>
    <row r="1147" spans="1:2" x14ac:dyDescent="0.25">
      <c r="A1147" s="5" t="s">
        <v>1875</v>
      </c>
      <c r="B1147" s="5" t="s">
        <v>7691</v>
      </c>
    </row>
    <row r="1148" spans="1:2" x14ac:dyDescent="0.25">
      <c r="A1148" s="3" t="s">
        <v>1876</v>
      </c>
      <c r="B1148" s="3" t="s">
        <v>729</v>
      </c>
    </row>
    <row r="1149" spans="1:2" x14ac:dyDescent="0.25">
      <c r="A1149" s="5" t="s">
        <v>1877</v>
      </c>
      <c r="B1149" s="5" t="s">
        <v>7692</v>
      </c>
    </row>
    <row r="1150" spans="1:2" x14ac:dyDescent="0.25">
      <c r="A1150" s="3" t="s">
        <v>1878</v>
      </c>
      <c r="B1150" s="3" t="s">
        <v>729</v>
      </c>
    </row>
    <row r="1151" spans="1:2" x14ac:dyDescent="0.25">
      <c r="A1151" s="3" t="s">
        <v>1879</v>
      </c>
      <c r="B1151" s="3" t="s">
        <v>729</v>
      </c>
    </row>
    <row r="1152" spans="1:2" x14ac:dyDescent="0.25">
      <c r="A1152" s="5" t="s">
        <v>1880</v>
      </c>
      <c r="B1152" s="5" t="s">
        <v>7693</v>
      </c>
    </row>
    <row r="1153" spans="1:2" x14ac:dyDescent="0.25">
      <c r="A1153" s="3" t="s">
        <v>1881</v>
      </c>
      <c r="B1153" s="3" t="s">
        <v>729</v>
      </c>
    </row>
    <row r="1154" spans="1:2" x14ac:dyDescent="0.25">
      <c r="A1154" s="5" t="s">
        <v>1882</v>
      </c>
      <c r="B1154" s="5" t="s">
        <v>7694</v>
      </c>
    </row>
    <row r="1155" spans="1:2" x14ac:dyDescent="0.25">
      <c r="A1155" s="3" t="s">
        <v>1883</v>
      </c>
      <c r="B1155" s="3" t="s">
        <v>729</v>
      </c>
    </row>
    <row r="1156" spans="1:2" x14ac:dyDescent="0.25">
      <c r="A1156" s="3" t="s">
        <v>1884</v>
      </c>
      <c r="B1156" s="3" t="s">
        <v>729</v>
      </c>
    </row>
    <row r="1157" spans="1:2" x14ac:dyDescent="0.25">
      <c r="A1157" s="3" t="s">
        <v>1885</v>
      </c>
      <c r="B1157" s="3" t="s">
        <v>729</v>
      </c>
    </row>
    <row r="1158" spans="1:2" x14ac:dyDescent="0.25">
      <c r="A1158" s="5" t="s">
        <v>1886</v>
      </c>
      <c r="B1158" s="5" t="s">
        <v>7695</v>
      </c>
    </row>
    <row r="1159" spans="1:2" x14ac:dyDescent="0.25">
      <c r="A1159" s="5" t="s">
        <v>1887</v>
      </c>
      <c r="B1159" s="5" t="s">
        <v>7696</v>
      </c>
    </row>
    <row r="1160" spans="1:2" x14ac:dyDescent="0.25">
      <c r="A1160" s="5" t="s">
        <v>1888</v>
      </c>
      <c r="B1160" s="5" t="s">
        <v>7697</v>
      </c>
    </row>
    <row r="1161" spans="1:2" x14ac:dyDescent="0.25">
      <c r="A1161" s="5" t="s">
        <v>1889</v>
      </c>
      <c r="B1161" s="5" t="s">
        <v>7698</v>
      </c>
    </row>
    <row r="1162" spans="1:2" x14ac:dyDescent="0.25">
      <c r="A1162" s="5" t="s">
        <v>1890</v>
      </c>
      <c r="B1162" s="5" t="s">
        <v>7699</v>
      </c>
    </row>
    <row r="1163" spans="1:2" x14ac:dyDescent="0.25">
      <c r="A1163" s="5" t="s">
        <v>1891</v>
      </c>
      <c r="B1163" s="5" t="s">
        <v>7700</v>
      </c>
    </row>
    <row r="1164" spans="1:2" x14ac:dyDescent="0.25">
      <c r="A1164" s="3" t="s">
        <v>1892</v>
      </c>
      <c r="B1164" s="3" t="s">
        <v>729</v>
      </c>
    </row>
    <row r="1165" spans="1:2" x14ac:dyDescent="0.25">
      <c r="A1165" s="3" t="s">
        <v>1893</v>
      </c>
      <c r="B1165" s="3" t="s">
        <v>729</v>
      </c>
    </row>
    <row r="1166" spans="1:2" x14ac:dyDescent="0.25">
      <c r="A1166" s="3" t="s">
        <v>1894</v>
      </c>
      <c r="B1166" s="3" t="s">
        <v>729</v>
      </c>
    </row>
    <row r="1167" spans="1:2" x14ac:dyDescent="0.25">
      <c r="A1167" s="5" t="s">
        <v>1895</v>
      </c>
      <c r="B1167" s="5" t="s">
        <v>7701</v>
      </c>
    </row>
    <row r="1168" spans="1:2" x14ac:dyDescent="0.25">
      <c r="A1168" s="5" t="s">
        <v>1896</v>
      </c>
      <c r="B1168" s="5" t="s">
        <v>7702</v>
      </c>
    </row>
    <row r="1169" spans="1:2" x14ac:dyDescent="0.25">
      <c r="A1169" s="5" t="s">
        <v>1897</v>
      </c>
      <c r="B1169" s="5" t="s">
        <v>7703</v>
      </c>
    </row>
    <row r="1170" spans="1:2" x14ac:dyDescent="0.25">
      <c r="A1170" s="3" t="s">
        <v>1898</v>
      </c>
      <c r="B1170" s="3" t="s">
        <v>729</v>
      </c>
    </row>
    <row r="1171" spans="1:2" x14ac:dyDescent="0.25">
      <c r="A1171" s="5" t="s">
        <v>1899</v>
      </c>
      <c r="B1171" s="5" t="s">
        <v>7704</v>
      </c>
    </row>
    <row r="1172" spans="1:2" x14ac:dyDescent="0.25">
      <c r="A1172" s="5" t="s">
        <v>1900</v>
      </c>
      <c r="B1172" s="5" t="s">
        <v>7705</v>
      </c>
    </row>
    <row r="1173" spans="1:2" x14ac:dyDescent="0.25">
      <c r="A1173" s="3" t="s">
        <v>1901</v>
      </c>
      <c r="B1173" s="3" t="s">
        <v>729</v>
      </c>
    </row>
    <row r="1174" spans="1:2" x14ac:dyDescent="0.25">
      <c r="A1174" s="3" t="s">
        <v>1902</v>
      </c>
      <c r="B1174" s="3" t="s">
        <v>729</v>
      </c>
    </row>
    <row r="1175" spans="1:2" x14ac:dyDescent="0.25">
      <c r="A1175" s="5" t="s">
        <v>1903</v>
      </c>
      <c r="B1175" s="5" t="s">
        <v>7706</v>
      </c>
    </row>
    <row r="1176" spans="1:2" x14ac:dyDescent="0.25">
      <c r="A1176" s="5" t="s">
        <v>1904</v>
      </c>
      <c r="B1176" s="5" t="s">
        <v>7707</v>
      </c>
    </row>
    <row r="1177" spans="1:2" x14ac:dyDescent="0.25">
      <c r="A1177" s="5" t="s">
        <v>1905</v>
      </c>
      <c r="B1177" s="5" t="s">
        <v>7708</v>
      </c>
    </row>
    <row r="1178" spans="1:2" x14ac:dyDescent="0.25">
      <c r="A1178" s="5" t="s">
        <v>1906</v>
      </c>
      <c r="B1178" s="5" t="s">
        <v>7709</v>
      </c>
    </row>
    <row r="1179" spans="1:2" x14ac:dyDescent="0.25">
      <c r="A1179" s="5" t="s">
        <v>1907</v>
      </c>
      <c r="B1179" s="5" t="s">
        <v>7710</v>
      </c>
    </row>
    <row r="1180" spans="1:2" x14ac:dyDescent="0.25">
      <c r="A1180" s="5" t="s">
        <v>1908</v>
      </c>
      <c r="B1180" s="5" t="s">
        <v>7711</v>
      </c>
    </row>
    <row r="1181" spans="1:2" x14ac:dyDescent="0.25">
      <c r="A1181" s="5" t="s">
        <v>1909</v>
      </c>
      <c r="B1181" s="5" t="s">
        <v>7712</v>
      </c>
    </row>
    <row r="1182" spans="1:2" x14ac:dyDescent="0.25">
      <c r="A1182" s="5" t="s">
        <v>1910</v>
      </c>
      <c r="B1182" s="5" t="s">
        <v>7713</v>
      </c>
    </row>
    <row r="1183" spans="1:2" x14ac:dyDescent="0.25">
      <c r="A1183" s="5" t="s">
        <v>1911</v>
      </c>
      <c r="B1183" s="5" t="s">
        <v>7714</v>
      </c>
    </row>
    <row r="1184" spans="1:2" x14ac:dyDescent="0.25">
      <c r="A1184" s="5" t="s">
        <v>1912</v>
      </c>
      <c r="B1184" s="5" t="s">
        <v>7715</v>
      </c>
    </row>
    <row r="1185" spans="1:2" x14ac:dyDescent="0.25">
      <c r="A1185" s="5" t="s">
        <v>1913</v>
      </c>
      <c r="B1185" s="5" t="s">
        <v>7716</v>
      </c>
    </row>
    <row r="1186" spans="1:2" x14ac:dyDescent="0.25">
      <c r="A1186" s="5" t="s">
        <v>1914</v>
      </c>
      <c r="B1186" s="5" t="s">
        <v>7717</v>
      </c>
    </row>
    <row r="1187" spans="1:2" x14ac:dyDescent="0.25">
      <c r="A1187" s="3" t="s">
        <v>1915</v>
      </c>
      <c r="B1187" s="3" t="s">
        <v>729</v>
      </c>
    </row>
    <row r="1188" spans="1:2" x14ac:dyDescent="0.25">
      <c r="A1188" s="5" t="s">
        <v>1916</v>
      </c>
      <c r="B1188" s="5" t="s">
        <v>7718</v>
      </c>
    </row>
    <row r="1189" spans="1:2" x14ac:dyDescent="0.25">
      <c r="A1189" s="3" t="s">
        <v>1917</v>
      </c>
      <c r="B1189" s="3" t="s">
        <v>729</v>
      </c>
    </row>
    <row r="1190" spans="1:2" x14ac:dyDescent="0.25">
      <c r="A1190" s="3" t="s">
        <v>1918</v>
      </c>
      <c r="B1190" s="3" t="s">
        <v>729</v>
      </c>
    </row>
    <row r="1191" spans="1:2" x14ac:dyDescent="0.25">
      <c r="A1191" s="5" t="s">
        <v>1919</v>
      </c>
      <c r="B1191" s="5" t="s">
        <v>7719</v>
      </c>
    </row>
    <row r="1192" spans="1:2" x14ac:dyDescent="0.25">
      <c r="A1192" s="5" t="s">
        <v>1920</v>
      </c>
      <c r="B1192" s="5" t="s">
        <v>7720</v>
      </c>
    </row>
    <row r="1193" spans="1:2" x14ac:dyDescent="0.25">
      <c r="A1193" s="3" t="s">
        <v>1921</v>
      </c>
      <c r="B1193" s="3" t="s">
        <v>729</v>
      </c>
    </row>
    <row r="1194" spans="1:2" x14ac:dyDescent="0.25">
      <c r="A1194" s="3" t="s">
        <v>1922</v>
      </c>
      <c r="B1194" s="3" t="s">
        <v>729</v>
      </c>
    </row>
    <row r="1195" spans="1:2" x14ac:dyDescent="0.25">
      <c r="A1195" s="3" t="s">
        <v>1923</v>
      </c>
      <c r="B1195" s="3" t="s">
        <v>729</v>
      </c>
    </row>
    <row r="1196" spans="1:2" x14ac:dyDescent="0.25">
      <c r="A1196" s="3" t="s">
        <v>1924</v>
      </c>
      <c r="B1196" s="3" t="s">
        <v>729</v>
      </c>
    </row>
    <row r="1197" spans="1:2" x14ac:dyDescent="0.25">
      <c r="A1197" s="3" t="s">
        <v>1925</v>
      </c>
      <c r="B1197" s="3" t="s">
        <v>729</v>
      </c>
    </row>
    <row r="1198" spans="1:2" x14ac:dyDescent="0.25">
      <c r="A1198" s="3" t="s">
        <v>1926</v>
      </c>
      <c r="B1198" s="3" t="s">
        <v>729</v>
      </c>
    </row>
    <row r="1199" spans="1:2" x14ac:dyDescent="0.25">
      <c r="A1199" s="3" t="s">
        <v>1927</v>
      </c>
      <c r="B1199" s="3" t="s">
        <v>729</v>
      </c>
    </row>
    <row r="1200" spans="1:2" x14ac:dyDescent="0.25">
      <c r="A1200" s="5" t="s">
        <v>1928</v>
      </c>
      <c r="B1200" s="5" t="s">
        <v>7721</v>
      </c>
    </row>
    <row r="1201" spans="1:2" x14ac:dyDescent="0.25">
      <c r="A1201" s="5" t="s">
        <v>1929</v>
      </c>
      <c r="B1201" s="5" t="s">
        <v>7722</v>
      </c>
    </row>
    <row r="1202" spans="1:2" x14ac:dyDescent="0.25">
      <c r="A1202" s="5" t="s">
        <v>1930</v>
      </c>
      <c r="B1202" s="5" t="s">
        <v>7723</v>
      </c>
    </row>
    <row r="1203" spans="1:2" x14ac:dyDescent="0.25">
      <c r="A1203" s="3" t="s">
        <v>1931</v>
      </c>
      <c r="B1203" s="3" t="s">
        <v>729</v>
      </c>
    </row>
    <row r="1204" spans="1:2" x14ac:dyDescent="0.25">
      <c r="A1204" s="3" t="s">
        <v>1932</v>
      </c>
      <c r="B1204" s="3" t="s">
        <v>729</v>
      </c>
    </row>
    <row r="1205" spans="1:2" x14ac:dyDescent="0.25">
      <c r="A1205" s="3" t="s">
        <v>1933</v>
      </c>
      <c r="B1205" s="3" t="s">
        <v>729</v>
      </c>
    </row>
    <row r="1206" spans="1:2" x14ac:dyDescent="0.25">
      <c r="A1206" s="3" t="s">
        <v>1934</v>
      </c>
      <c r="B1206" s="3" t="s">
        <v>729</v>
      </c>
    </row>
    <row r="1207" spans="1:2" x14ac:dyDescent="0.25">
      <c r="A1207" s="5" t="s">
        <v>1935</v>
      </c>
      <c r="B1207" s="5" t="s">
        <v>7724</v>
      </c>
    </row>
    <row r="1208" spans="1:2" x14ac:dyDescent="0.25">
      <c r="A1208" s="5" t="s">
        <v>1936</v>
      </c>
      <c r="B1208" s="5" t="s">
        <v>7725</v>
      </c>
    </row>
    <row r="1209" spans="1:2" x14ac:dyDescent="0.25">
      <c r="A1209" s="5" t="s">
        <v>1937</v>
      </c>
      <c r="B1209" s="5" t="s">
        <v>7726</v>
      </c>
    </row>
    <row r="1210" spans="1:2" x14ac:dyDescent="0.25">
      <c r="A1210" s="5" t="s">
        <v>1938</v>
      </c>
      <c r="B1210" s="5" t="s">
        <v>7727</v>
      </c>
    </row>
    <row r="1211" spans="1:2" x14ac:dyDescent="0.25">
      <c r="A1211" s="3" t="s">
        <v>1939</v>
      </c>
      <c r="B1211" s="3" t="s">
        <v>729</v>
      </c>
    </row>
    <row r="1212" spans="1:2" x14ac:dyDescent="0.25">
      <c r="A1212" s="5" t="s">
        <v>1940</v>
      </c>
      <c r="B1212" s="5" t="s">
        <v>7728</v>
      </c>
    </row>
    <row r="1213" spans="1:2" x14ac:dyDescent="0.25">
      <c r="A1213" s="5" t="s">
        <v>1941</v>
      </c>
      <c r="B1213" s="5" t="s">
        <v>7729</v>
      </c>
    </row>
    <row r="1214" spans="1:2" x14ac:dyDescent="0.25">
      <c r="A1214" s="3" t="s">
        <v>1942</v>
      </c>
      <c r="B1214" s="3" t="s">
        <v>729</v>
      </c>
    </row>
    <row r="1215" spans="1:2" x14ac:dyDescent="0.25">
      <c r="A1215" s="5" t="s">
        <v>1943</v>
      </c>
      <c r="B1215" s="5" t="s">
        <v>7730</v>
      </c>
    </row>
    <row r="1216" spans="1:2" x14ac:dyDescent="0.25">
      <c r="A1216" s="5" t="s">
        <v>1944</v>
      </c>
      <c r="B1216" s="5" t="s">
        <v>7731</v>
      </c>
    </row>
    <row r="1217" spans="1:2" x14ac:dyDescent="0.25">
      <c r="A1217" s="5" t="s">
        <v>1945</v>
      </c>
      <c r="B1217" s="5" t="s">
        <v>7732</v>
      </c>
    </row>
    <row r="1218" spans="1:2" x14ac:dyDescent="0.25">
      <c r="A1218" s="5" t="s">
        <v>1946</v>
      </c>
      <c r="B1218" s="5" t="s">
        <v>7733</v>
      </c>
    </row>
    <row r="1219" spans="1:2" x14ac:dyDescent="0.25">
      <c r="A1219" s="5" t="s">
        <v>1947</v>
      </c>
      <c r="B1219" s="5" t="s">
        <v>7734</v>
      </c>
    </row>
    <row r="1220" spans="1:2" x14ac:dyDescent="0.25">
      <c r="A1220" s="5" t="s">
        <v>1948</v>
      </c>
      <c r="B1220" s="5" t="s">
        <v>7735</v>
      </c>
    </row>
    <row r="1221" spans="1:2" x14ac:dyDescent="0.25">
      <c r="A1221" s="3" t="s">
        <v>1949</v>
      </c>
      <c r="B1221" s="3" t="s">
        <v>729</v>
      </c>
    </row>
    <row r="1222" spans="1:2" x14ac:dyDescent="0.25">
      <c r="A1222" s="5" t="s">
        <v>1950</v>
      </c>
      <c r="B1222" s="5" t="s">
        <v>7736</v>
      </c>
    </row>
    <row r="1223" spans="1:2" x14ac:dyDescent="0.25">
      <c r="A1223" s="5" t="s">
        <v>1951</v>
      </c>
      <c r="B1223" s="5" t="s">
        <v>7737</v>
      </c>
    </row>
    <row r="1224" spans="1:2" x14ac:dyDescent="0.25">
      <c r="A1224" s="3" t="s">
        <v>1952</v>
      </c>
      <c r="B1224" s="3" t="s">
        <v>729</v>
      </c>
    </row>
    <row r="1225" spans="1:2" x14ac:dyDescent="0.25">
      <c r="A1225" s="5" t="s">
        <v>1953</v>
      </c>
      <c r="B1225" s="5" t="s">
        <v>7738</v>
      </c>
    </row>
    <row r="1226" spans="1:2" x14ac:dyDescent="0.25">
      <c r="A1226" s="3" t="s">
        <v>1954</v>
      </c>
      <c r="B1226" s="3" t="s">
        <v>729</v>
      </c>
    </row>
    <row r="1227" spans="1:2" x14ac:dyDescent="0.25">
      <c r="A1227" s="5" t="s">
        <v>1955</v>
      </c>
      <c r="B1227" s="5" t="s">
        <v>7739</v>
      </c>
    </row>
    <row r="1228" spans="1:2" x14ac:dyDescent="0.25">
      <c r="A1228" s="3" t="s">
        <v>1956</v>
      </c>
      <c r="B1228" s="3" t="s">
        <v>729</v>
      </c>
    </row>
    <row r="1229" spans="1:2" x14ac:dyDescent="0.25">
      <c r="A1229" s="5" t="s">
        <v>1957</v>
      </c>
      <c r="B1229" s="5" t="s">
        <v>7740</v>
      </c>
    </row>
    <row r="1230" spans="1:2" x14ac:dyDescent="0.25">
      <c r="A1230" s="5" t="s">
        <v>1958</v>
      </c>
      <c r="B1230" s="5" t="s">
        <v>7741</v>
      </c>
    </row>
    <row r="1231" spans="1:2" x14ac:dyDescent="0.25">
      <c r="A1231" s="5" t="s">
        <v>1959</v>
      </c>
      <c r="B1231" s="5" t="s">
        <v>7742</v>
      </c>
    </row>
    <row r="1232" spans="1:2" x14ac:dyDescent="0.25">
      <c r="A1232" s="3" t="s">
        <v>1960</v>
      </c>
      <c r="B1232" s="3" t="s">
        <v>729</v>
      </c>
    </row>
    <row r="1233" spans="1:2" x14ac:dyDescent="0.25">
      <c r="A1233" s="5" t="s">
        <v>1961</v>
      </c>
      <c r="B1233" s="5" t="s">
        <v>7743</v>
      </c>
    </row>
    <row r="1234" spans="1:2" x14ac:dyDescent="0.25">
      <c r="A1234" s="3" t="s">
        <v>1962</v>
      </c>
      <c r="B1234" s="3" t="s">
        <v>729</v>
      </c>
    </row>
    <row r="1235" spans="1:2" x14ac:dyDescent="0.25">
      <c r="A1235" s="3" t="s">
        <v>1963</v>
      </c>
      <c r="B1235" s="3" t="s">
        <v>729</v>
      </c>
    </row>
    <row r="1236" spans="1:2" x14ac:dyDescent="0.25">
      <c r="A1236" s="5" t="s">
        <v>1964</v>
      </c>
      <c r="B1236" s="5" t="s">
        <v>7744</v>
      </c>
    </row>
    <row r="1237" spans="1:2" x14ac:dyDescent="0.25">
      <c r="A1237" s="5" t="s">
        <v>1965</v>
      </c>
      <c r="B1237" s="5" t="s">
        <v>7745</v>
      </c>
    </row>
    <row r="1238" spans="1:2" x14ac:dyDescent="0.25">
      <c r="A1238" s="3" t="s">
        <v>1966</v>
      </c>
      <c r="B1238" s="3" t="s">
        <v>729</v>
      </c>
    </row>
    <row r="1239" spans="1:2" x14ac:dyDescent="0.25">
      <c r="A1239" s="5" t="s">
        <v>1967</v>
      </c>
      <c r="B1239" s="5" t="s">
        <v>7746</v>
      </c>
    </row>
    <row r="1240" spans="1:2" x14ac:dyDescent="0.25">
      <c r="A1240" s="3" t="s">
        <v>1968</v>
      </c>
      <c r="B1240" s="3" t="s">
        <v>729</v>
      </c>
    </row>
    <row r="1241" spans="1:2" x14ac:dyDescent="0.25">
      <c r="A1241" s="3" t="s">
        <v>1969</v>
      </c>
      <c r="B1241" s="3" t="s">
        <v>729</v>
      </c>
    </row>
    <row r="1242" spans="1:2" x14ac:dyDescent="0.25">
      <c r="A1242" s="3" t="s">
        <v>1970</v>
      </c>
      <c r="B1242" s="3" t="s">
        <v>729</v>
      </c>
    </row>
    <row r="1243" spans="1:2" x14ac:dyDescent="0.25">
      <c r="A1243" s="5" t="s">
        <v>1971</v>
      </c>
      <c r="B1243" s="5" t="s">
        <v>7747</v>
      </c>
    </row>
    <row r="1244" spans="1:2" x14ac:dyDescent="0.25">
      <c r="A1244" s="5" t="s">
        <v>1972</v>
      </c>
      <c r="B1244" s="5" t="s">
        <v>7748</v>
      </c>
    </row>
    <row r="1245" spans="1:2" x14ac:dyDescent="0.25">
      <c r="A1245" s="3" t="s">
        <v>1973</v>
      </c>
      <c r="B1245" s="3" t="s">
        <v>729</v>
      </c>
    </row>
    <row r="1246" spans="1:2" x14ac:dyDescent="0.25">
      <c r="A1246" s="5" t="s">
        <v>1974</v>
      </c>
      <c r="B1246" s="5" t="s">
        <v>7749</v>
      </c>
    </row>
    <row r="1247" spans="1:2" x14ac:dyDescent="0.25">
      <c r="A1247" s="5" t="s">
        <v>1975</v>
      </c>
      <c r="B1247" s="5" t="s">
        <v>7750</v>
      </c>
    </row>
    <row r="1248" spans="1:2" x14ac:dyDescent="0.25">
      <c r="A1248" s="3" t="s">
        <v>1976</v>
      </c>
      <c r="B1248" s="3" t="s">
        <v>729</v>
      </c>
    </row>
    <row r="1249" spans="1:2" x14ac:dyDescent="0.25">
      <c r="A1249" s="3" t="s">
        <v>1977</v>
      </c>
      <c r="B1249" s="3" t="s">
        <v>729</v>
      </c>
    </row>
    <row r="1250" spans="1:2" x14ac:dyDescent="0.25">
      <c r="A1250" s="5" t="s">
        <v>1978</v>
      </c>
      <c r="B1250" s="5" t="s">
        <v>7751</v>
      </c>
    </row>
    <row r="1251" spans="1:2" x14ac:dyDescent="0.25">
      <c r="A1251" s="5" t="s">
        <v>1979</v>
      </c>
      <c r="B1251" s="5" t="s">
        <v>7752</v>
      </c>
    </row>
    <row r="1252" spans="1:2" x14ac:dyDescent="0.25">
      <c r="A1252" s="5" t="s">
        <v>1980</v>
      </c>
      <c r="B1252" s="5" t="s">
        <v>7753</v>
      </c>
    </row>
    <row r="1253" spans="1:2" x14ac:dyDescent="0.25">
      <c r="A1253" s="5" t="s">
        <v>1981</v>
      </c>
      <c r="B1253" s="5" t="s">
        <v>7754</v>
      </c>
    </row>
    <row r="1254" spans="1:2" x14ac:dyDescent="0.25">
      <c r="A1254" s="3" t="s">
        <v>1982</v>
      </c>
      <c r="B1254" s="3" t="s">
        <v>729</v>
      </c>
    </row>
    <row r="1255" spans="1:2" x14ac:dyDescent="0.25">
      <c r="A1255" s="5" t="s">
        <v>1983</v>
      </c>
      <c r="B1255" s="5" t="s">
        <v>7755</v>
      </c>
    </row>
    <row r="1256" spans="1:2" x14ac:dyDescent="0.25">
      <c r="A1256" s="3" t="s">
        <v>1984</v>
      </c>
      <c r="B1256" s="3" t="s">
        <v>729</v>
      </c>
    </row>
    <row r="1257" spans="1:2" x14ac:dyDescent="0.25">
      <c r="A1257" s="5" t="s">
        <v>1985</v>
      </c>
      <c r="B1257" s="5" t="s">
        <v>7756</v>
      </c>
    </row>
    <row r="1258" spans="1:2" x14ac:dyDescent="0.25">
      <c r="A1258" s="3" t="s">
        <v>1986</v>
      </c>
      <c r="B1258" s="3" t="s">
        <v>729</v>
      </c>
    </row>
    <row r="1259" spans="1:2" x14ac:dyDescent="0.25">
      <c r="A1259" s="3" t="s">
        <v>1987</v>
      </c>
      <c r="B1259" s="3" t="s">
        <v>729</v>
      </c>
    </row>
    <row r="1260" spans="1:2" x14ac:dyDescent="0.25">
      <c r="A1260" s="5" t="s">
        <v>1988</v>
      </c>
      <c r="B1260" s="5" t="s">
        <v>7757</v>
      </c>
    </row>
    <row r="1261" spans="1:2" x14ac:dyDescent="0.25">
      <c r="A1261" s="5" t="s">
        <v>1989</v>
      </c>
      <c r="B1261" s="5" t="s">
        <v>7758</v>
      </c>
    </row>
    <row r="1262" spans="1:2" x14ac:dyDescent="0.25">
      <c r="A1262" s="5" t="s">
        <v>1990</v>
      </c>
      <c r="B1262" s="5" t="s">
        <v>7759</v>
      </c>
    </row>
    <row r="1263" spans="1:2" x14ac:dyDescent="0.25">
      <c r="A1263" s="3" t="s">
        <v>1991</v>
      </c>
      <c r="B1263" s="3" t="s">
        <v>729</v>
      </c>
    </row>
    <row r="1264" spans="1:2" x14ac:dyDescent="0.25">
      <c r="A1264" s="5" t="s">
        <v>1992</v>
      </c>
      <c r="B1264" s="5" t="s">
        <v>7760</v>
      </c>
    </row>
    <row r="1265" spans="1:2" x14ac:dyDescent="0.25">
      <c r="A1265" s="5" t="s">
        <v>1993</v>
      </c>
      <c r="B1265" s="5" t="s">
        <v>7761</v>
      </c>
    </row>
    <row r="1266" spans="1:2" x14ac:dyDescent="0.25">
      <c r="A1266" s="5" t="s">
        <v>1994</v>
      </c>
      <c r="B1266" s="5" t="s">
        <v>7762</v>
      </c>
    </row>
    <row r="1267" spans="1:2" x14ac:dyDescent="0.25">
      <c r="A1267" s="5" t="s">
        <v>1995</v>
      </c>
      <c r="B1267" s="5" t="s">
        <v>7763</v>
      </c>
    </row>
    <row r="1268" spans="1:2" x14ac:dyDescent="0.25">
      <c r="A1268" s="5" t="s">
        <v>1996</v>
      </c>
      <c r="B1268" s="5" t="s">
        <v>7764</v>
      </c>
    </row>
    <row r="1269" spans="1:2" x14ac:dyDescent="0.25">
      <c r="A1269" s="3" t="s">
        <v>1997</v>
      </c>
      <c r="B1269" s="3" t="s">
        <v>729</v>
      </c>
    </row>
    <row r="1270" spans="1:2" x14ac:dyDescent="0.25">
      <c r="A1270" s="3" t="s">
        <v>1998</v>
      </c>
      <c r="B1270" s="3" t="s">
        <v>729</v>
      </c>
    </row>
    <row r="1271" spans="1:2" x14ac:dyDescent="0.25">
      <c r="A1271" s="3" t="s">
        <v>1999</v>
      </c>
      <c r="B1271" s="3" t="s">
        <v>729</v>
      </c>
    </row>
    <row r="1272" spans="1:2" x14ac:dyDescent="0.25">
      <c r="A1272" s="5" t="s">
        <v>2000</v>
      </c>
      <c r="B1272" s="5" t="s">
        <v>7765</v>
      </c>
    </row>
    <row r="1273" spans="1:2" x14ac:dyDescent="0.25">
      <c r="A1273" s="3" t="s">
        <v>2001</v>
      </c>
      <c r="B1273" s="3" t="s">
        <v>729</v>
      </c>
    </row>
    <row r="1274" spans="1:2" x14ac:dyDescent="0.25">
      <c r="A1274" s="5" t="s">
        <v>2002</v>
      </c>
      <c r="B1274" s="5" t="s">
        <v>7766</v>
      </c>
    </row>
    <row r="1275" spans="1:2" x14ac:dyDescent="0.25">
      <c r="A1275" s="5" t="s">
        <v>2003</v>
      </c>
      <c r="B1275" s="5" t="s">
        <v>7767</v>
      </c>
    </row>
    <row r="1276" spans="1:2" x14ac:dyDescent="0.25">
      <c r="A1276" s="5" t="s">
        <v>2004</v>
      </c>
      <c r="B1276" s="5" t="s">
        <v>7768</v>
      </c>
    </row>
    <row r="1277" spans="1:2" x14ac:dyDescent="0.25">
      <c r="A1277" s="5" t="s">
        <v>2005</v>
      </c>
      <c r="B1277" s="5" t="s">
        <v>7769</v>
      </c>
    </row>
    <row r="1278" spans="1:2" x14ac:dyDescent="0.25">
      <c r="A1278" s="5" t="s">
        <v>2006</v>
      </c>
      <c r="B1278" s="5" t="s">
        <v>7770</v>
      </c>
    </row>
    <row r="1279" spans="1:2" x14ac:dyDescent="0.25">
      <c r="A1279" s="3" t="s">
        <v>2007</v>
      </c>
      <c r="B1279" s="3" t="s">
        <v>729</v>
      </c>
    </row>
    <row r="1280" spans="1:2" x14ac:dyDescent="0.25">
      <c r="A1280" s="3" t="s">
        <v>2008</v>
      </c>
      <c r="B1280" s="3" t="s">
        <v>729</v>
      </c>
    </row>
    <row r="1281" spans="1:2" x14ac:dyDescent="0.25">
      <c r="A1281" s="5" t="s">
        <v>2009</v>
      </c>
      <c r="B1281" s="5" t="s">
        <v>7771</v>
      </c>
    </row>
    <row r="1282" spans="1:2" x14ac:dyDescent="0.25">
      <c r="A1282" s="5" t="s">
        <v>2010</v>
      </c>
      <c r="B1282" s="5" t="s">
        <v>7772</v>
      </c>
    </row>
    <row r="1283" spans="1:2" x14ac:dyDescent="0.25">
      <c r="A1283" s="5" t="s">
        <v>2011</v>
      </c>
      <c r="B1283" s="5" t="s">
        <v>7773</v>
      </c>
    </row>
    <row r="1284" spans="1:2" x14ac:dyDescent="0.25">
      <c r="A1284" s="3" t="s">
        <v>2012</v>
      </c>
      <c r="B1284" s="3" t="s">
        <v>729</v>
      </c>
    </row>
    <row r="1285" spans="1:2" x14ac:dyDescent="0.25">
      <c r="A1285" s="5" t="s">
        <v>2013</v>
      </c>
      <c r="B1285" s="5" t="s">
        <v>7774</v>
      </c>
    </row>
    <row r="1286" spans="1:2" x14ac:dyDescent="0.25">
      <c r="A1286" s="5" t="s">
        <v>2014</v>
      </c>
      <c r="B1286" s="5" t="s">
        <v>7775</v>
      </c>
    </row>
    <row r="1287" spans="1:2" x14ac:dyDescent="0.25">
      <c r="A1287" s="5" t="s">
        <v>2015</v>
      </c>
      <c r="B1287" s="5" t="s">
        <v>7776</v>
      </c>
    </row>
    <row r="1288" spans="1:2" x14ac:dyDescent="0.25">
      <c r="A1288" s="5" t="s">
        <v>2016</v>
      </c>
      <c r="B1288" s="5" t="s">
        <v>7777</v>
      </c>
    </row>
    <row r="1289" spans="1:2" x14ac:dyDescent="0.25">
      <c r="A1289" s="5" t="s">
        <v>2017</v>
      </c>
      <c r="B1289" s="5" t="s">
        <v>7778</v>
      </c>
    </row>
    <row r="1290" spans="1:2" x14ac:dyDescent="0.25">
      <c r="A1290" s="3" t="s">
        <v>2018</v>
      </c>
      <c r="B1290" s="3" t="s">
        <v>729</v>
      </c>
    </row>
    <row r="1291" spans="1:2" x14ac:dyDescent="0.25">
      <c r="A1291" s="3" t="s">
        <v>2019</v>
      </c>
      <c r="B1291" s="3" t="s">
        <v>729</v>
      </c>
    </row>
    <row r="1292" spans="1:2" x14ac:dyDescent="0.25">
      <c r="A1292" s="5" t="s">
        <v>2020</v>
      </c>
      <c r="B1292" s="5" t="s">
        <v>7779</v>
      </c>
    </row>
    <row r="1293" spans="1:2" x14ac:dyDescent="0.25">
      <c r="A1293" s="5" t="s">
        <v>2021</v>
      </c>
      <c r="B1293" s="5" t="s">
        <v>7780</v>
      </c>
    </row>
    <row r="1294" spans="1:2" x14ac:dyDescent="0.25">
      <c r="A1294" s="5" t="s">
        <v>2022</v>
      </c>
      <c r="B1294" s="5" t="s">
        <v>7781</v>
      </c>
    </row>
    <row r="1295" spans="1:2" x14ac:dyDescent="0.25">
      <c r="A1295" s="3" t="s">
        <v>2023</v>
      </c>
      <c r="B1295" s="3" t="s">
        <v>729</v>
      </c>
    </row>
    <row r="1296" spans="1:2" x14ac:dyDescent="0.25">
      <c r="A1296" s="5" t="s">
        <v>2024</v>
      </c>
      <c r="B1296" s="5" t="s">
        <v>7782</v>
      </c>
    </row>
    <row r="1297" spans="1:2" x14ac:dyDescent="0.25">
      <c r="A1297" s="3" t="s">
        <v>2025</v>
      </c>
      <c r="B1297" s="3" t="s">
        <v>729</v>
      </c>
    </row>
    <row r="1298" spans="1:2" x14ac:dyDescent="0.25">
      <c r="A1298" s="3" t="s">
        <v>2026</v>
      </c>
      <c r="B1298" s="3" t="s">
        <v>729</v>
      </c>
    </row>
    <row r="1299" spans="1:2" x14ac:dyDescent="0.25">
      <c r="A1299" s="5" t="s">
        <v>2027</v>
      </c>
      <c r="B1299" s="5" t="s">
        <v>7783</v>
      </c>
    </row>
    <row r="1300" spans="1:2" x14ac:dyDescent="0.25">
      <c r="A1300" s="5" t="s">
        <v>2028</v>
      </c>
      <c r="B1300" s="5" t="s">
        <v>7784</v>
      </c>
    </row>
    <row r="1301" spans="1:2" x14ac:dyDescent="0.25">
      <c r="A1301" s="5" t="s">
        <v>2029</v>
      </c>
      <c r="B1301" s="5" t="s">
        <v>7785</v>
      </c>
    </row>
    <row r="1302" spans="1:2" x14ac:dyDescent="0.25">
      <c r="A1302" s="3" t="s">
        <v>2030</v>
      </c>
      <c r="B1302" s="3" t="s">
        <v>729</v>
      </c>
    </row>
    <row r="1303" spans="1:2" x14ac:dyDescent="0.25">
      <c r="A1303" s="5" t="s">
        <v>2031</v>
      </c>
      <c r="B1303" s="5" t="s">
        <v>7786</v>
      </c>
    </row>
    <row r="1304" spans="1:2" x14ac:dyDescent="0.25">
      <c r="A1304" s="5" t="s">
        <v>2032</v>
      </c>
      <c r="B1304" s="5" t="s">
        <v>7787</v>
      </c>
    </row>
    <row r="1305" spans="1:2" x14ac:dyDescent="0.25">
      <c r="A1305" s="5" t="s">
        <v>2033</v>
      </c>
      <c r="B1305" s="5" t="s">
        <v>7788</v>
      </c>
    </row>
    <row r="1306" spans="1:2" x14ac:dyDescent="0.25">
      <c r="A1306" s="3" t="s">
        <v>2034</v>
      </c>
      <c r="B1306" s="3" t="s">
        <v>729</v>
      </c>
    </row>
    <row r="1307" spans="1:2" x14ac:dyDescent="0.25">
      <c r="A1307" s="3" t="s">
        <v>2035</v>
      </c>
      <c r="B1307" s="3" t="s">
        <v>729</v>
      </c>
    </row>
    <row r="1308" spans="1:2" x14ac:dyDescent="0.25">
      <c r="A1308" s="5" t="s">
        <v>2036</v>
      </c>
      <c r="B1308" s="5" t="s">
        <v>7789</v>
      </c>
    </row>
    <row r="1309" spans="1:2" x14ac:dyDescent="0.25">
      <c r="A1309" s="5" t="s">
        <v>2037</v>
      </c>
      <c r="B1309" s="5" t="s">
        <v>7790</v>
      </c>
    </row>
    <row r="1310" spans="1:2" x14ac:dyDescent="0.25">
      <c r="A1310" s="5" t="s">
        <v>2038</v>
      </c>
      <c r="B1310" s="5" t="s">
        <v>7791</v>
      </c>
    </row>
    <row r="1311" spans="1:2" x14ac:dyDescent="0.25">
      <c r="A1311" s="3" t="s">
        <v>2039</v>
      </c>
      <c r="B1311" s="3" t="s">
        <v>729</v>
      </c>
    </row>
    <row r="1312" spans="1:2" x14ac:dyDescent="0.25">
      <c r="A1312" s="3" t="s">
        <v>2040</v>
      </c>
      <c r="B1312" s="3" t="s">
        <v>729</v>
      </c>
    </row>
    <row r="1313" spans="1:2" x14ac:dyDescent="0.25">
      <c r="A1313" s="3" t="s">
        <v>2041</v>
      </c>
      <c r="B1313" s="3" t="s">
        <v>729</v>
      </c>
    </row>
    <row r="1314" spans="1:2" x14ac:dyDescent="0.25">
      <c r="A1314" s="3" t="s">
        <v>2042</v>
      </c>
      <c r="B1314" s="3" t="s">
        <v>729</v>
      </c>
    </row>
    <row r="1315" spans="1:2" x14ac:dyDescent="0.25">
      <c r="A1315" s="5" t="s">
        <v>2043</v>
      </c>
      <c r="B1315" s="5" t="s">
        <v>7792</v>
      </c>
    </row>
    <row r="1316" spans="1:2" x14ac:dyDescent="0.25">
      <c r="A1316" s="5" t="s">
        <v>2044</v>
      </c>
      <c r="B1316" s="5" t="s">
        <v>7793</v>
      </c>
    </row>
    <row r="1317" spans="1:2" x14ac:dyDescent="0.25">
      <c r="A1317" s="5" t="s">
        <v>2045</v>
      </c>
      <c r="B1317" s="5" t="s">
        <v>7794</v>
      </c>
    </row>
    <row r="1318" spans="1:2" x14ac:dyDescent="0.25">
      <c r="A1318" s="3" t="s">
        <v>2046</v>
      </c>
      <c r="B1318" s="3" t="s">
        <v>729</v>
      </c>
    </row>
    <row r="1319" spans="1:2" x14ac:dyDescent="0.25">
      <c r="A1319" s="5" t="s">
        <v>2047</v>
      </c>
      <c r="B1319" s="5" t="s">
        <v>7795</v>
      </c>
    </row>
    <row r="1320" spans="1:2" x14ac:dyDescent="0.25">
      <c r="A1320" s="5" t="s">
        <v>2048</v>
      </c>
      <c r="B1320" s="5" t="s">
        <v>7796</v>
      </c>
    </row>
    <row r="1321" spans="1:2" x14ac:dyDescent="0.25">
      <c r="A1321" s="3" t="s">
        <v>2049</v>
      </c>
      <c r="B1321" s="3" t="s">
        <v>729</v>
      </c>
    </row>
    <row r="1322" spans="1:2" x14ac:dyDescent="0.25">
      <c r="A1322" s="3" t="s">
        <v>2050</v>
      </c>
      <c r="B1322" s="3" t="s">
        <v>729</v>
      </c>
    </row>
    <row r="1323" spans="1:2" x14ac:dyDescent="0.25">
      <c r="A1323" s="5" t="s">
        <v>2051</v>
      </c>
      <c r="B1323" s="5" t="s">
        <v>7797</v>
      </c>
    </row>
    <row r="1324" spans="1:2" x14ac:dyDescent="0.25">
      <c r="A1324" s="3" t="s">
        <v>2052</v>
      </c>
      <c r="B1324" s="3" t="s">
        <v>729</v>
      </c>
    </row>
    <row r="1325" spans="1:2" x14ac:dyDescent="0.25">
      <c r="A1325" s="3" t="s">
        <v>2053</v>
      </c>
      <c r="B1325" s="3" t="s">
        <v>729</v>
      </c>
    </row>
    <row r="1326" spans="1:2" x14ac:dyDescent="0.25">
      <c r="A1326" s="3" t="s">
        <v>2054</v>
      </c>
      <c r="B1326" s="3" t="s">
        <v>729</v>
      </c>
    </row>
    <row r="1327" spans="1:2" x14ac:dyDescent="0.25">
      <c r="A1327" s="3" t="s">
        <v>2055</v>
      </c>
      <c r="B1327" s="3" t="s">
        <v>729</v>
      </c>
    </row>
    <row r="1328" spans="1:2" x14ac:dyDescent="0.25">
      <c r="A1328" s="3" t="s">
        <v>2056</v>
      </c>
      <c r="B1328" s="3" t="s">
        <v>729</v>
      </c>
    </row>
    <row r="1329" spans="1:2" x14ac:dyDescent="0.25">
      <c r="A1329" s="3" t="s">
        <v>2057</v>
      </c>
      <c r="B1329" s="3" t="s">
        <v>729</v>
      </c>
    </row>
    <row r="1330" spans="1:2" x14ac:dyDescent="0.25">
      <c r="A1330" s="5" t="s">
        <v>2058</v>
      </c>
      <c r="B1330" s="5" t="s">
        <v>7798</v>
      </c>
    </row>
    <row r="1331" spans="1:2" x14ac:dyDescent="0.25">
      <c r="A1331" s="5" t="s">
        <v>2059</v>
      </c>
      <c r="B1331" s="5" t="s">
        <v>7799</v>
      </c>
    </row>
    <row r="1332" spans="1:2" x14ac:dyDescent="0.25">
      <c r="A1332" s="5" t="s">
        <v>2060</v>
      </c>
      <c r="B1332" s="5" t="s">
        <v>7800</v>
      </c>
    </row>
    <row r="1333" spans="1:2" x14ac:dyDescent="0.25">
      <c r="A1333" s="3" t="s">
        <v>2061</v>
      </c>
      <c r="B1333" s="3" t="s">
        <v>729</v>
      </c>
    </row>
    <row r="1334" spans="1:2" x14ac:dyDescent="0.25">
      <c r="A1334" s="5" t="s">
        <v>2062</v>
      </c>
      <c r="B1334" s="5" t="s">
        <v>7801</v>
      </c>
    </row>
    <row r="1335" spans="1:2" x14ac:dyDescent="0.25">
      <c r="A1335" s="3" t="s">
        <v>2063</v>
      </c>
      <c r="B1335" s="3" t="s">
        <v>729</v>
      </c>
    </row>
    <row r="1336" spans="1:2" x14ac:dyDescent="0.25">
      <c r="A1336" s="5" t="s">
        <v>2064</v>
      </c>
      <c r="B1336" s="5" t="s">
        <v>7802</v>
      </c>
    </row>
    <row r="1337" spans="1:2" x14ac:dyDescent="0.25">
      <c r="A1337" s="5" t="s">
        <v>2065</v>
      </c>
      <c r="B1337" s="5" t="s">
        <v>7803</v>
      </c>
    </row>
    <row r="1338" spans="1:2" x14ac:dyDescent="0.25">
      <c r="A1338" s="5" t="s">
        <v>2066</v>
      </c>
      <c r="B1338" s="5" t="s">
        <v>7804</v>
      </c>
    </row>
    <row r="1339" spans="1:2" x14ac:dyDescent="0.25">
      <c r="A1339" s="5" t="s">
        <v>2067</v>
      </c>
      <c r="B1339" s="5" t="s">
        <v>7805</v>
      </c>
    </row>
    <row r="1340" spans="1:2" x14ac:dyDescent="0.25">
      <c r="A1340" s="5" t="s">
        <v>2068</v>
      </c>
      <c r="B1340" s="5" t="s">
        <v>7806</v>
      </c>
    </row>
    <row r="1341" spans="1:2" x14ac:dyDescent="0.25">
      <c r="A1341" s="5" t="s">
        <v>2069</v>
      </c>
      <c r="B1341" s="5" t="s">
        <v>7807</v>
      </c>
    </row>
    <row r="1342" spans="1:2" x14ac:dyDescent="0.25">
      <c r="A1342" s="5" t="s">
        <v>2070</v>
      </c>
      <c r="B1342" s="5" t="s">
        <v>7808</v>
      </c>
    </row>
    <row r="1343" spans="1:2" x14ac:dyDescent="0.25">
      <c r="A1343" s="3" t="s">
        <v>2071</v>
      </c>
      <c r="B1343" s="3" t="s">
        <v>729</v>
      </c>
    </row>
    <row r="1344" spans="1:2" x14ac:dyDescent="0.25">
      <c r="A1344" s="3" t="s">
        <v>2072</v>
      </c>
      <c r="B1344" s="3" t="s">
        <v>729</v>
      </c>
    </row>
    <row r="1345" spans="1:2" x14ac:dyDescent="0.25">
      <c r="A1345" s="5" t="s">
        <v>2073</v>
      </c>
      <c r="B1345" s="5" t="s">
        <v>7809</v>
      </c>
    </row>
    <row r="1346" spans="1:2" x14ac:dyDescent="0.25">
      <c r="A1346" s="5" t="s">
        <v>2074</v>
      </c>
      <c r="B1346" s="5" t="s">
        <v>7810</v>
      </c>
    </row>
    <row r="1347" spans="1:2" x14ac:dyDescent="0.25">
      <c r="A1347" s="5" t="s">
        <v>2075</v>
      </c>
      <c r="B1347" s="5" t="s">
        <v>7811</v>
      </c>
    </row>
    <row r="1348" spans="1:2" x14ac:dyDescent="0.25">
      <c r="A1348" s="5" t="s">
        <v>2076</v>
      </c>
      <c r="B1348" s="5" t="s">
        <v>7812</v>
      </c>
    </row>
    <row r="1349" spans="1:2" x14ac:dyDescent="0.25">
      <c r="A1349" s="5" t="s">
        <v>2077</v>
      </c>
      <c r="B1349" s="5" t="s">
        <v>7813</v>
      </c>
    </row>
    <row r="1350" spans="1:2" x14ac:dyDescent="0.25">
      <c r="A1350" s="5" t="s">
        <v>2078</v>
      </c>
      <c r="B1350" s="5" t="s">
        <v>7814</v>
      </c>
    </row>
    <row r="1351" spans="1:2" x14ac:dyDescent="0.25">
      <c r="A1351" s="5" t="s">
        <v>2079</v>
      </c>
      <c r="B1351" s="5" t="s">
        <v>7815</v>
      </c>
    </row>
    <row r="1352" spans="1:2" x14ac:dyDescent="0.25">
      <c r="A1352" s="5" t="s">
        <v>2080</v>
      </c>
      <c r="B1352" s="5" t="s">
        <v>7816</v>
      </c>
    </row>
    <row r="1353" spans="1:2" x14ac:dyDescent="0.25">
      <c r="A1353" s="5" t="s">
        <v>2081</v>
      </c>
      <c r="B1353" s="5" t="s">
        <v>7817</v>
      </c>
    </row>
    <row r="1354" spans="1:2" x14ac:dyDescent="0.25">
      <c r="A1354" s="3" t="s">
        <v>2082</v>
      </c>
      <c r="B1354" s="3" t="s">
        <v>729</v>
      </c>
    </row>
    <row r="1355" spans="1:2" x14ac:dyDescent="0.25">
      <c r="A1355" s="5" t="s">
        <v>2083</v>
      </c>
      <c r="B1355" s="5" t="s">
        <v>7818</v>
      </c>
    </row>
    <row r="1356" spans="1:2" x14ac:dyDescent="0.25">
      <c r="A1356" s="5" t="s">
        <v>2084</v>
      </c>
      <c r="B1356" s="5" t="s">
        <v>7819</v>
      </c>
    </row>
    <row r="1357" spans="1:2" x14ac:dyDescent="0.25">
      <c r="A1357" s="5" t="s">
        <v>2085</v>
      </c>
      <c r="B1357" s="5" t="s">
        <v>7820</v>
      </c>
    </row>
    <row r="1358" spans="1:2" x14ac:dyDescent="0.25">
      <c r="A1358" s="5" t="s">
        <v>2086</v>
      </c>
      <c r="B1358" s="5" t="s">
        <v>7821</v>
      </c>
    </row>
    <row r="1359" spans="1:2" x14ac:dyDescent="0.25">
      <c r="A1359" s="5" t="s">
        <v>2087</v>
      </c>
      <c r="B1359" s="5" t="s">
        <v>7822</v>
      </c>
    </row>
    <row r="1360" spans="1:2" x14ac:dyDescent="0.25">
      <c r="A1360" s="5" t="s">
        <v>2088</v>
      </c>
      <c r="B1360" s="5" t="s">
        <v>7823</v>
      </c>
    </row>
    <row r="1361" spans="1:2" x14ac:dyDescent="0.25">
      <c r="A1361" s="5" t="s">
        <v>2089</v>
      </c>
      <c r="B1361" s="5" t="s">
        <v>7824</v>
      </c>
    </row>
    <row r="1362" spans="1:2" x14ac:dyDescent="0.25">
      <c r="A1362" s="5" t="s">
        <v>2090</v>
      </c>
      <c r="B1362" s="5" t="s">
        <v>7825</v>
      </c>
    </row>
    <row r="1363" spans="1:2" x14ac:dyDescent="0.25">
      <c r="A1363" s="3" t="s">
        <v>2091</v>
      </c>
      <c r="B1363" s="3" t="s">
        <v>729</v>
      </c>
    </row>
    <row r="1364" spans="1:2" x14ac:dyDescent="0.25">
      <c r="A1364" s="3" t="s">
        <v>2092</v>
      </c>
      <c r="B1364" s="3" t="s">
        <v>729</v>
      </c>
    </row>
    <row r="1365" spans="1:2" x14ac:dyDescent="0.25">
      <c r="A1365" s="5" t="s">
        <v>2093</v>
      </c>
      <c r="B1365" s="5" t="s">
        <v>7826</v>
      </c>
    </row>
    <row r="1366" spans="1:2" x14ac:dyDescent="0.25">
      <c r="A1366" s="5" t="s">
        <v>2094</v>
      </c>
      <c r="B1366" s="5" t="s">
        <v>7827</v>
      </c>
    </row>
    <row r="1367" spans="1:2" x14ac:dyDescent="0.25">
      <c r="A1367" s="5" t="s">
        <v>2095</v>
      </c>
      <c r="B1367" s="5" t="s">
        <v>7828</v>
      </c>
    </row>
    <row r="1368" spans="1:2" x14ac:dyDescent="0.25">
      <c r="A1368" s="5" t="s">
        <v>2096</v>
      </c>
      <c r="B1368" s="5" t="s">
        <v>7829</v>
      </c>
    </row>
    <row r="1369" spans="1:2" x14ac:dyDescent="0.25">
      <c r="A1369" s="5" t="s">
        <v>2097</v>
      </c>
      <c r="B1369" s="5" t="s">
        <v>7830</v>
      </c>
    </row>
    <row r="1370" spans="1:2" x14ac:dyDescent="0.25">
      <c r="A1370" s="5" t="s">
        <v>2098</v>
      </c>
      <c r="B1370" s="5" t="s">
        <v>7831</v>
      </c>
    </row>
    <row r="1371" spans="1:2" x14ac:dyDescent="0.25">
      <c r="A1371" s="5" t="s">
        <v>2099</v>
      </c>
      <c r="B1371" s="5" t="s">
        <v>7832</v>
      </c>
    </row>
    <row r="1372" spans="1:2" x14ac:dyDescent="0.25">
      <c r="A1372" s="5" t="s">
        <v>2100</v>
      </c>
      <c r="B1372" s="5" t="s">
        <v>7833</v>
      </c>
    </row>
    <row r="1373" spans="1:2" x14ac:dyDescent="0.25">
      <c r="A1373" s="5" t="s">
        <v>2101</v>
      </c>
      <c r="B1373" s="5" t="s">
        <v>7834</v>
      </c>
    </row>
    <row r="1374" spans="1:2" x14ac:dyDescent="0.25">
      <c r="A1374" s="5" t="s">
        <v>2102</v>
      </c>
      <c r="B1374" s="5" t="s">
        <v>7835</v>
      </c>
    </row>
    <row r="1375" spans="1:2" x14ac:dyDescent="0.25">
      <c r="A1375" s="5" t="s">
        <v>2103</v>
      </c>
      <c r="B1375" s="5" t="s">
        <v>7836</v>
      </c>
    </row>
    <row r="1376" spans="1:2" x14ac:dyDescent="0.25">
      <c r="A1376" s="5" t="s">
        <v>2104</v>
      </c>
      <c r="B1376" s="5" t="s">
        <v>7837</v>
      </c>
    </row>
    <row r="1377" spans="1:2" x14ac:dyDescent="0.25">
      <c r="A1377" s="3" t="s">
        <v>2105</v>
      </c>
      <c r="B1377" s="3" t="s">
        <v>729</v>
      </c>
    </row>
    <row r="1378" spans="1:2" x14ac:dyDescent="0.25">
      <c r="A1378" s="5" t="s">
        <v>2106</v>
      </c>
      <c r="B1378" s="5" t="s">
        <v>7838</v>
      </c>
    </row>
    <row r="1379" spans="1:2" x14ac:dyDescent="0.25">
      <c r="A1379" s="5" t="s">
        <v>2107</v>
      </c>
      <c r="B1379" s="5" t="s">
        <v>7839</v>
      </c>
    </row>
    <row r="1380" spans="1:2" x14ac:dyDescent="0.25">
      <c r="A1380" s="5" t="s">
        <v>2108</v>
      </c>
      <c r="B1380" s="5" t="s">
        <v>7840</v>
      </c>
    </row>
    <row r="1381" spans="1:2" x14ac:dyDescent="0.25">
      <c r="A1381" s="5" t="s">
        <v>2109</v>
      </c>
      <c r="B1381" s="5" t="s">
        <v>7841</v>
      </c>
    </row>
    <row r="1382" spans="1:2" x14ac:dyDescent="0.25">
      <c r="A1382" s="5" t="s">
        <v>2110</v>
      </c>
      <c r="B1382" s="5" t="s">
        <v>7842</v>
      </c>
    </row>
    <row r="1383" spans="1:2" x14ac:dyDescent="0.25">
      <c r="A1383" s="5" t="s">
        <v>2111</v>
      </c>
      <c r="B1383" s="5" t="s">
        <v>7843</v>
      </c>
    </row>
    <row r="1384" spans="1:2" x14ac:dyDescent="0.25">
      <c r="A1384" s="5" t="s">
        <v>2112</v>
      </c>
      <c r="B1384" s="5" t="s">
        <v>7844</v>
      </c>
    </row>
    <row r="1385" spans="1:2" x14ac:dyDescent="0.25">
      <c r="A1385" s="5" t="s">
        <v>2113</v>
      </c>
      <c r="B1385" s="5" t="s">
        <v>7845</v>
      </c>
    </row>
    <row r="1386" spans="1:2" x14ac:dyDescent="0.25">
      <c r="A1386" s="5" t="s">
        <v>2114</v>
      </c>
      <c r="B1386" s="5" t="s">
        <v>7846</v>
      </c>
    </row>
    <row r="1387" spans="1:2" x14ac:dyDescent="0.25">
      <c r="A1387" s="5" t="s">
        <v>2115</v>
      </c>
      <c r="B1387" s="5" t="s">
        <v>7847</v>
      </c>
    </row>
    <row r="1388" spans="1:2" x14ac:dyDescent="0.25">
      <c r="A1388" s="5" t="s">
        <v>2116</v>
      </c>
      <c r="B1388" s="5" t="s">
        <v>7848</v>
      </c>
    </row>
    <row r="1389" spans="1:2" x14ac:dyDescent="0.25">
      <c r="A1389" s="5" t="s">
        <v>2117</v>
      </c>
      <c r="B1389" s="5" t="s">
        <v>7849</v>
      </c>
    </row>
    <row r="1390" spans="1:2" x14ac:dyDescent="0.25">
      <c r="A1390" s="5" t="s">
        <v>2118</v>
      </c>
      <c r="B1390" s="5" t="s">
        <v>7850</v>
      </c>
    </row>
    <row r="1391" spans="1:2" x14ac:dyDescent="0.25">
      <c r="A1391" s="5" t="s">
        <v>2119</v>
      </c>
      <c r="B1391" s="5" t="s">
        <v>7851</v>
      </c>
    </row>
    <row r="1392" spans="1:2" x14ac:dyDescent="0.25">
      <c r="A1392" s="5" t="s">
        <v>2120</v>
      </c>
      <c r="B1392" s="5" t="s">
        <v>7852</v>
      </c>
    </row>
    <row r="1393" spans="1:2" x14ac:dyDescent="0.25">
      <c r="A1393" s="5" t="s">
        <v>2121</v>
      </c>
      <c r="B1393" s="5" t="s">
        <v>7853</v>
      </c>
    </row>
    <row r="1394" spans="1:2" x14ac:dyDescent="0.25">
      <c r="A1394" s="3" t="s">
        <v>2122</v>
      </c>
      <c r="B1394" s="3" t="s">
        <v>729</v>
      </c>
    </row>
    <row r="1395" spans="1:2" x14ac:dyDescent="0.25">
      <c r="A1395" s="5" t="s">
        <v>2123</v>
      </c>
      <c r="B1395" s="5" t="s">
        <v>7854</v>
      </c>
    </row>
    <row r="1396" spans="1:2" x14ac:dyDescent="0.25">
      <c r="A1396" s="3" t="s">
        <v>2124</v>
      </c>
      <c r="B1396" s="3" t="s">
        <v>729</v>
      </c>
    </row>
    <row r="1397" spans="1:2" x14ac:dyDescent="0.25">
      <c r="A1397" s="5" t="s">
        <v>2125</v>
      </c>
      <c r="B1397" s="5" t="s">
        <v>7855</v>
      </c>
    </row>
    <row r="1398" spans="1:2" x14ac:dyDescent="0.25">
      <c r="A1398" s="5" t="s">
        <v>2126</v>
      </c>
      <c r="B1398" s="5" t="s">
        <v>7856</v>
      </c>
    </row>
    <row r="1399" spans="1:2" x14ac:dyDescent="0.25">
      <c r="A1399" s="5" t="s">
        <v>2127</v>
      </c>
      <c r="B1399" s="5" t="s">
        <v>7857</v>
      </c>
    </row>
    <row r="1400" spans="1:2" x14ac:dyDescent="0.25">
      <c r="A1400" s="5" t="s">
        <v>2128</v>
      </c>
      <c r="B1400" s="5" t="s">
        <v>7858</v>
      </c>
    </row>
    <row r="1401" spans="1:2" x14ac:dyDescent="0.25">
      <c r="A1401" s="3" t="s">
        <v>2129</v>
      </c>
      <c r="B1401" s="3" t="s">
        <v>729</v>
      </c>
    </row>
    <row r="1402" spans="1:2" x14ac:dyDescent="0.25">
      <c r="A1402" s="5" t="s">
        <v>2130</v>
      </c>
      <c r="B1402" s="5" t="s">
        <v>7859</v>
      </c>
    </row>
    <row r="1403" spans="1:2" x14ac:dyDescent="0.25">
      <c r="A1403" s="5" t="s">
        <v>2131</v>
      </c>
      <c r="B1403" s="5" t="s">
        <v>7860</v>
      </c>
    </row>
    <row r="1404" spans="1:2" x14ac:dyDescent="0.25">
      <c r="A1404" s="5" t="s">
        <v>2132</v>
      </c>
      <c r="B1404" s="5" t="s">
        <v>7861</v>
      </c>
    </row>
    <row r="1405" spans="1:2" x14ac:dyDescent="0.25">
      <c r="A1405" s="3" t="s">
        <v>2133</v>
      </c>
      <c r="B1405" s="3" t="s">
        <v>729</v>
      </c>
    </row>
    <row r="1406" spans="1:2" x14ac:dyDescent="0.25">
      <c r="A1406" s="3" t="s">
        <v>2134</v>
      </c>
      <c r="B1406" s="3" t="s">
        <v>729</v>
      </c>
    </row>
    <row r="1407" spans="1:2" x14ac:dyDescent="0.25">
      <c r="A1407" s="5" t="s">
        <v>2135</v>
      </c>
      <c r="B1407" s="5" t="s">
        <v>7862</v>
      </c>
    </row>
    <row r="1408" spans="1:2" x14ac:dyDescent="0.25">
      <c r="A1408" s="5" t="s">
        <v>2136</v>
      </c>
      <c r="B1408" s="5" t="s">
        <v>7863</v>
      </c>
    </row>
    <row r="1409" spans="1:2" x14ac:dyDescent="0.25">
      <c r="A1409" s="3" t="s">
        <v>2137</v>
      </c>
      <c r="B1409" s="3" t="s">
        <v>729</v>
      </c>
    </row>
    <row r="1410" spans="1:2" x14ac:dyDescent="0.25">
      <c r="A1410" s="5" t="s">
        <v>2138</v>
      </c>
      <c r="B1410" s="5" t="s">
        <v>7864</v>
      </c>
    </row>
    <row r="1411" spans="1:2" x14ac:dyDescent="0.25">
      <c r="A1411" s="3" t="s">
        <v>2139</v>
      </c>
      <c r="B1411" s="3" t="s">
        <v>729</v>
      </c>
    </row>
    <row r="1412" spans="1:2" x14ac:dyDescent="0.25">
      <c r="A1412" s="3" t="s">
        <v>2140</v>
      </c>
      <c r="B1412" s="3" t="s">
        <v>729</v>
      </c>
    </row>
    <row r="1413" spans="1:2" x14ac:dyDescent="0.25">
      <c r="A1413" s="5" t="s">
        <v>2141</v>
      </c>
      <c r="B1413" s="5" t="s">
        <v>7865</v>
      </c>
    </row>
    <row r="1414" spans="1:2" x14ac:dyDescent="0.25">
      <c r="A1414" s="3" t="s">
        <v>2142</v>
      </c>
      <c r="B1414" s="3" t="s">
        <v>729</v>
      </c>
    </row>
    <row r="1415" spans="1:2" x14ac:dyDescent="0.25">
      <c r="A1415" s="5" t="s">
        <v>2143</v>
      </c>
      <c r="B1415" s="5" t="s">
        <v>7866</v>
      </c>
    </row>
    <row r="1416" spans="1:2" x14ac:dyDescent="0.25">
      <c r="A1416" s="5" t="s">
        <v>2144</v>
      </c>
      <c r="B1416" s="5" t="s">
        <v>7867</v>
      </c>
    </row>
    <row r="1417" spans="1:2" x14ac:dyDescent="0.25">
      <c r="A1417" s="5" t="s">
        <v>2145</v>
      </c>
      <c r="B1417" s="5" t="s">
        <v>7868</v>
      </c>
    </row>
    <row r="1418" spans="1:2" x14ac:dyDescent="0.25">
      <c r="A1418" s="3" t="s">
        <v>2146</v>
      </c>
      <c r="B1418" s="3" t="s">
        <v>729</v>
      </c>
    </row>
    <row r="1419" spans="1:2" x14ac:dyDescent="0.25">
      <c r="A1419" s="5" t="s">
        <v>2147</v>
      </c>
      <c r="B1419" s="5" t="s">
        <v>7869</v>
      </c>
    </row>
    <row r="1420" spans="1:2" x14ac:dyDescent="0.25">
      <c r="A1420" s="5" t="s">
        <v>2148</v>
      </c>
      <c r="B1420" s="5" t="s">
        <v>7870</v>
      </c>
    </row>
    <row r="1421" spans="1:2" x14ac:dyDescent="0.25">
      <c r="A1421" s="3" t="s">
        <v>2149</v>
      </c>
      <c r="B1421" s="3" t="s">
        <v>729</v>
      </c>
    </row>
    <row r="1422" spans="1:2" x14ac:dyDescent="0.25">
      <c r="A1422" s="5" t="s">
        <v>2150</v>
      </c>
      <c r="B1422" s="5" t="s">
        <v>7871</v>
      </c>
    </row>
    <row r="1423" spans="1:2" x14ac:dyDescent="0.25">
      <c r="A1423" s="3" t="s">
        <v>2151</v>
      </c>
      <c r="B1423" s="3" t="s">
        <v>729</v>
      </c>
    </row>
    <row r="1424" spans="1:2" x14ac:dyDescent="0.25">
      <c r="A1424" s="3" t="s">
        <v>2152</v>
      </c>
      <c r="B1424" s="3" t="s">
        <v>729</v>
      </c>
    </row>
    <row r="1425" spans="1:2" x14ac:dyDescent="0.25">
      <c r="A1425" s="5" t="s">
        <v>2153</v>
      </c>
      <c r="B1425" s="5" t="s">
        <v>7872</v>
      </c>
    </row>
    <row r="1426" spans="1:2" x14ac:dyDescent="0.25">
      <c r="A1426" s="3" t="s">
        <v>2154</v>
      </c>
      <c r="B1426" s="3" t="s">
        <v>729</v>
      </c>
    </row>
    <row r="1427" spans="1:2" x14ac:dyDescent="0.25">
      <c r="A1427" s="3" t="s">
        <v>2155</v>
      </c>
      <c r="B1427" s="3" t="s">
        <v>729</v>
      </c>
    </row>
    <row r="1428" spans="1:2" x14ac:dyDescent="0.25">
      <c r="A1428" s="5" t="s">
        <v>2156</v>
      </c>
      <c r="B1428" s="5" t="s">
        <v>7873</v>
      </c>
    </row>
    <row r="1429" spans="1:2" x14ac:dyDescent="0.25">
      <c r="A1429" s="5" t="s">
        <v>2157</v>
      </c>
      <c r="B1429" s="5" t="s">
        <v>7874</v>
      </c>
    </row>
    <row r="1430" spans="1:2" x14ac:dyDescent="0.25">
      <c r="A1430" s="5" t="s">
        <v>2158</v>
      </c>
      <c r="B1430" s="5" t="s">
        <v>7875</v>
      </c>
    </row>
    <row r="1431" spans="1:2" x14ac:dyDescent="0.25">
      <c r="A1431" s="3" t="s">
        <v>2159</v>
      </c>
      <c r="B1431" s="3" t="s">
        <v>729</v>
      </c>
    </row>
    <row r="1432" spans="1:2" x14ac:dyDescent="0.25">
      <c r="A1432" s="5" t="s">
        <v>2160</v>
      </c>
      <c r="B1432" s="5" t="s">
        <v>7876</v>
      </c>
    </row>
    <row r="1433" spans="1:2" x14ac:dyDescent="0.25">
      <c r="A1433" s="3" t="s">
        <v>2161</v>
      </c>
      <c r="B1433" s="3" t="s">
        <v>729</v>
      </c>
    </row>
    <row r="1434" spans="1:2" x14ac:dyDescent="0.25">
      <c r="A1434" s="5" t="s">
        <v>2162</v>
      </c>
      <c r="B1434" s="5" t="s">
        <v>7877</v>
      </c>
    </row>
    <row r="1435" spans="1:2" x14ac:dyDescent="0.25">
      <c r="A1435" s="5" t="s">
        <v>2163</v>
      </c>
      <c r="B1435" s="5" t="s">
        <v>7878</v>
      </c>
    </row>
    <row r="1436" spans="1:2" x14ac:dyDescent="0.25">
      <c r="A1436" s="5" t="s">
        <v>2164</v>
      </c>
      <c r="B1436" s="5" t="s">
        <v>7879</v>
      </c>
    </row>
    <row r="1437" spans="1:2" x14ac:dyDescent="0.25">
      <c r="A1437" s="5" t="s">
        <v>2165</v>
      </c>
      <c r="B1437" s="5" t="s">
        <v>7880</v>
      </c>
    </row>
    <row r="1438" spans="1:2" x14ac:dyDescent="0.25">
      <c r="A1438" s="5" t="s">
        <v>2166</v>
      </c>
      <c r="B1438" s="5" t="s">
        <v>7881</v>
      </c>
    </row>
    <row r="1439" spans="1:2" x14ac:dyDescent="0.25">
      <c r="A1439" s="5" t="s">
        <v>2167</v>
      </c>
      <c r="B1439" s="5" t="s">
        <v>7882</v>
      </c>
    </row>
    <row r="1440" spans="1:2" x14ac:dyDescent="0.25">
      <c r="A1440" s="3" t="s">
        <v>2168</v>
      </c>
      <c r="B1440" s="3" t="s">
        <v>729</v>
      </c>
    </row>
    <row r="1441" spans="1:2" x14ac:dyDescent="0.25">
      <c r="A1441" s="5" t="s">
        <v>2169</v>
      </c>
      <c r="B1441" s="5" t="s">
        <v>7883</v>
      </c>
    </row>
    <row r="1442" spans="1:2" x14ac:dyDescent="0.25">
      <c r="A1442" s="5" t="s">
        <v>2170</v>
      </c>
      <c r="B1442" s="5" t="s">
        <v>7884</v>
      </c>
    </row>
    <row r="1443" spans="1:2" x14ac:dyDescent="0.25">
      <c r="A1443" s="5" t="s">
        <v>2171</v>
      </c>
      <c r="B1443" s="5" t="s">
        <v>7885</v>
      </c>
    </row>
    <row r="1444" spans="1:2" x14ac:dyDescent="0.25">
      <c r="A1444" s="3" t="s">
        <v>2172</v>
      </c>
      <c r="B1444" s="3" t="s">
        <v>729</v>
      </c>
    </row>
    <row r="1445" spans="1:2" x14ac:dyDescent="0.25">
      <c r="A1445" s="3" t="s">
        <v>2173</v>
      </c>
      <c r="B1445" s="3" t="s">
        <v>729</v>
      </c>
    </row>
    <row r="1446" spans="1:2" x14ac:dyDescent="0.25">
      <c r="A1446" s="3" t="s">
        <v>2174</v>
      </c>
      <c r="B1446" s="3" t="s">
        <v>729</v>
      </c>
    </row>
    <row r="1447" spans="1:2" x14ac:dyDescent="0.25">
      <c r="A1447" s="5" t="s">
        <v>2175</v>
      </c>
      <c r="B1447" s="5" t="s">
        <v>7886</v>
      </c>
    </row>
    <row r="1448" spans="1:2" x14ac:dyDescent="0.25">
      <c r="A1448" s="5" t="s">
        <v>2176</v>
      </c>
      <c r="B1448" s="5" t="s">
        <v>7887</v>
      </c>
    </row>
    <row r="1449" spans="1:2" x14ac:dyDescent="0.25">
      <c r="A1449" s="5" t="s">
        <v>2177</v>
      </c>
      <c r="B1449" s="5" t="s">
        <v>7888</v>
      </c>
    </row>
    <row r="1450" spans="1:2" x14ac:dyDescent="0.25">
      <c r="A1450" s="5" t="s">
        <v>2178</v>
      </c>
      <c r="B1450" s="5" t="s">
        <v>7889</v>
      </c>
    </row>
    <row r="1451" spans="1:2" x14ac:dyDescent="0.25">
      <c r="A1451" s="5" t="s">
        <v>2179</v>
      </c>
      <c r="B1451" s="5" t="s">
        <v>7890</v>
      </c>
    </row>
    <row r="1452" spans="1:2" x14ac:dyDescent="0.25">
      <c r="A1452" s="3" t="s">
        <v>2180</v>
      </c>
      <c r="B1452" s="3" t="s">
        <v>729</v>
      </c>
    </row>
    <row r="1453" spans="1:2" x14ac:dyDescent="0.25">
      <c r="A1453" s="3" t="s">
        <v>2181</v>
      </c>
      <c r="B1453" s="3" t="s">
        <v>729</v>
      </c>
    </row>
    <row r="1454" spans="1:2" x14ac:dyDescent="0.25">
      <c r="A1454" s="3" t="s">
        <v>2182</v>
      </c>
      <c r="B1454" s="3" t="s">
        <v>729</v>
      </c>
    </row>
    <row r="1455" spans="1:2" x14ac:dyDescent="0.25">
      <c r="A1455" s="5" t="s">
        <v>2183</v>
      </c>
      <c r="B1455" s="5" t="s">
        <v>7891</v>
      </c>
    </row>
    <row r="1456" spans="1:2" x14ac:dyDescent="0.25">
      <c r="A1456" s="5" t="s">
        <v>2184</v>
      </c>
      <c r="B1456" s="5" t="s">
        <v>7892</v>
      </c>
    </row>
    <row r="1457" spans="1:2" x14ac:dyDescent="0.25">
      <c r="A1457" s="3" t="s">
        <v>2185</v>
      </c>
      <c r="B1457" s="3" t="s">
        <v>729</v>
      </c>
    </row>
    <row r="1458" spans="1:2" x14ac:dyDescent="0.25">
      <c r="A1458" s="3" t="s">
        <v>2186</v>
      </c>
      <c r="B1458" s="3" t="s">
        <v>729</v>
      </c>
    </row>
    <row r="1459" spans="1:2" x14ac:dyDescent="0.25">
      <c r="A1459" s="5" t="s">
        <v>2187</v>
      </c>
      <c r="B1459" s="5" t="s">
        <v>7893</v>
      </c>
    </row>
    <row r="1460" spans="1:2" x14ac:dyDescent="0.25">
      <c r="A1460" s="5" t="s">
        <v>2188</v>
      </c>
      <c r="B1460" s="5" t="s">
        <v>7894</v>
      </c>
    </row>
    <row r="1461" spans="1:2" x14ac:dyDescent="0.25">
      <c r="A1461" s="3" t="s">
        <v>2189</v>
      </c>
      <c r="B1461" s="3" t="s">
        <v>729</v>
      </c>
    </row>
    <row r="1462" spans="1:2" x14ac:dyDescent="0.25">
      <c r="A1462" s="5" t="s">
        <v>2190</v>
      </c>
      <c r="B1462" s="5" t="s">
        <v>7895</v>
      </c>
    </row>
    <row r="1463" spans="1:2" x14ac:dyDescent="0.25">
      <c r="A1463" s="5" t="s">
        <v>2191</v>
      </c>
      <c r="B1463" s="5" t="s">
        <v>7896</v>
      </c>
    </row>
    <row r="1464" spans="1:2" x14ac:dyDescent="0.25">
      <c r="A1464" s="5" t="s">
        <v>2192</v>
      </c>
      <c r="B1464" s="5" t="s">
        <v>7897</v>
      </c>
    </row>
    <row r="1465" spans="1:2" x14ac:dyDescent="0.25">
      <c r="A1465" s="5" t="s">
        <v>2193</v>
      </c>
      <c r="B1465" s="5" t="s">
        <v>7898</v>
      </c>
    </row>
    <row r="1466" spans="1:2" x14ac:dyDescent="0.25">
      <c r="A1466" s="5" t="s">
        <v>2194</v>
      </c>
      <c r="B1466" s="5" t="s">
        <v>7899</v>
      </c>
    </row>
    <row r="1467" spans="1:2" x14ac:dyDescent="0.25">
      <c r="A1467" s="3" t="s">
        <v>2195</v>
      </c>
      <c r="B1467" s="3" t="s">
        <v>729</v>
      </c>
    </row>
    <row r="1468" spans="1:2" x14ac:dyDescent="0.25">
      <c r="A1468" s="3" t="s">
        <v>2196</v>
      </c>
      <c r="B1468" s="3" t="s">
        <v>729</v>
      </c>
    </row>
    <row r="1469" spans="1:2" x14ac:dyDescent="0.25">
      <c r="A1469" s="5" t="s">
        <v>497</v>
      </c>
      <c r="B1469" s="5" t="s">
        <v>7900</v>
      </c>
    </row>
    <row r="1470" spans="1:2" x14ac:dyDescent="0.25">
      <c r="A1470" s="5" t="s">
        <v>2197</v>
      </c>
      <c r="B1470" s="5" t="s">
        <v>7901</v>
      </c>
    </row>
    <row r="1471" spans="1:2" x14ac:dyDescent="0.25">
      <c r="A1471" s="5" t="s">
        <v>2198</v>
      </c>
      <c r="B1471" s="5" t="s">
        <v>7902</v>
      </c>
    </row>
    <row r="1472" spans="1:2" x14ac:dyDescent="0.25">
      <c r="A1472" s="3" t="s">
        <v>2199</v>
      </c>
      <c r="B1472" s="3" t="s">
        <v>729</v>
      </c>
    </row>
    <row r="1473" spans="1:2" x14ac:dyDescent="0.25">
      <c r="A1473" s="3" t="s">
        <v>2200</v>
      </c>
      <c r="B1473" s="3" t="s">
        <v>729</v>
      </c>
    </row>
    <row r="1474" spans="1:2" x14ac:dyDescent="0.25">
      <c r="A1474" s="5" t="s">
        <v>2201</v>
      </c>
      <c r="B1474" s="5" t="s">
        <v>7903</v>
      </c>
    </row>
    <row r="1475" spans="1:2" x14ac:dyDescent="0.25">
      <c r="A1475" s="5" t="s">
        <v>2202</v>
      </c>
      <c r="B1475" s="5" t="s">
        <v>7904</v>
      </c>
    </row>
    <row r="1476" spans="1:2" x14ac:dyDescent="0.25">
      <c r="A1476" s="5" t="s">
        <v>2203</v>
      </c>
      <c r="B1476" s="5" t="s">
        <v>7905</v>
      </c>
    </row>
    <row r="1477" spans="1:2" x14ac:dyDescent="0.25">
      <c r="A1477" s="3" t="s">
        <v>2204</v>
      </c>
      <c r="B1477" s="3" t="s">
        <v>729</v>
      </c>
    </row>
    <row r="1478" spans="1:2" x14ac:dyDescent="0.25">
      <c r="A1478" s="3" t="s">
        <v>2205</v>
      </c>
      <c r="B1478" s="3" t="s">
        <v>729</v>
      </c>
    </row>
    <row r="1479" spans="1:2" x14ac:dyDescent="0.25">
      <c r="A1479" s="5" t="s">
        <v>2206</v>
      </c>
      <c r="B1479" s="5" t="s">
        <v>7906</v>
      </c>
    </row>
    <row r="1480" spans="1:2" x14ac:dyDescent="0.25">
      <c r="A1480" s="5" t="s">
        <v>2207</v>
      </c>
      <c r="B1480" s="5" t="s">
        <v>7907</v>
      </c>
    </row>
    <row r="1481" spans="1:2" x14ac:dyDescent="0.25">
      <c r="A1481" s="3" t="s">
        <v>2208</v>
      </c>
      <c r="B1481" s="3" t="s">
        <v>729</v>
      </c>
    </row>
    <row r="1482" spans="1:2" x14ac:dyDescent="0.25">
      <c r="A1482" s="3" t="s">
        <v>2209</v>
      </c>
      <c r="B1482" s="3" t="s">
        <v>729</v>
      </c>
    </row>
    <row r="1483" spans="1:2" x14ac:dyDescent="0.25">
      <c r="A1483" s="5" t="s">
        <v>2210</v>
      </c>
      <c r="B1483" s="5" t="s">
        <v>7908</v>
      </c>
    </row>
    <row r="1484" spans="1:2" x14ac:dyDescent="0.25">
      <c r="A1484" s="5" t="s">
        <v>2211</v>
      </c>
      <c r="B1484" s="5" t="s">
        <v>7909</v>
      </c>
    </row>
    <row r="1485" spans="1:2" x14ac:dyDescent="0.25">
      <c r="A1485" s="3" t="s">
        <v>2212</v>
      </c>
      <c r="B1485" s="3" t="s">
        <v>729</v>
      </c>
    </row>
    <row r="1486" spans="1:2" x14ac:dyDescent="0.25">
      <c r="A1486" s="5" t="s">
        <v>2213</v>
      </c>
      <c r="B1486" s="5" t="s">
        <v>7910</v>
      </c>
    </row>
    <row r="1487" spans="1:2" x14ac:dyDescent="0.25">
      <c r="A1487" s="3" t="s">
        <v>2214</v>
      </c>
      <c r="B1487" s="3" t="s">
        <v>729</v>
      </c>
    </row>
    <row r="1488" spans="1:2" x14ac:dyDescent="0.25">
      <c r="A1488" s="3" t="s">
        <v>2215</v>
      </c>
      <c r="B1488" s="3" t="s">
        <v>729</v>
      </c>
    </row>
    <row r="1489" spans="1:2" x14ac:dyDescent="0.25">
      <c r="A1489" s="5" t="s">
        <v>2216</v>
      </c>
      <c r="B1489" s="5" t="s">
        <v>7911</v>
      </c>
    </row>
    <row r="1490" spans="1:2" x14ac:dyDescent="0.25">
      <c r="A1490" s="3" t="s">
        <v>2217</v>
      </c>
      <c r="B1490" s="3" t="s">
        <v>729</v>
      </c>
    </row>
    <row r="1491" spans="1:2" x14ac:dyDescent="0.25">
      <c r="A1491" s="3" t="s">
        <v>2218</v>
      </c>
      <c r="B1491" s="3" t="s">
        <v>729</v>
      </c>
    </row>
    <row r="1492" spans="1:2" x14ac:dyDescent="0.25">
      <c r="A1492" s="3" t="s">
        <v>2219</v>
      </c>
      <c r="B1492" s="3" t="s">
        <v>729</v>
      </c>
    </row>
    <row r="1493" spans="1:2" x14ac:dyDescent="0.25">
      <c r="A1493" s="3" t="s">
        <v>2220</v>
      </c>
      <c r="B1493" s="3" t="s">
        <v>729</v>
      </c>
    </row>
    <row r="1494" spans="1:2" x14ac:dyDescent="0.25">
      <c r="A1494" s="5" t="s">
        <v>2221</v>
      </c>
      <c r="B1494" s="5" t="s">
        <v>7912</v>
      </c>
    </row>
    <row r="1495" spans="1:2" x14ac:dyDescent="0.25">
      <c r="A1495" s="5" t="s">
        <v>2222</v>
      </c>
      <c r="B1495" s="5" t="s">
        <v>7913</v>
      </c>
    </row>
    <row r="1496" spans="1:2" x14ac:dyDescent="0.25">
      <c r="A1496" s="3" t="s">
        <v>2223</v>
      </c>
      <c r="B1496" s="3" t="s">
        <v>729</v>
      </c>
    </row>
    <row r="1497" spans="1:2" x14ac:dyDescent="0.25">
      <c r="A1497" s="5" t="s">
        <v>2224</v>
      </c>
      <c r="B1497" s="5" t="s">
        <v>7914</v>
      </c>
    </row>
    <row r="1498" spans="1:2" x14ac:dyDescent="0.25">
      <c r="A1498" s="5" t="s">
        <v>2225</v>
      </c>
      <c r="B1498" s="5" t="s">
        <v>7915</v>
      </c>
    </row>
    <row r="1499" spans="1:2" x14ac:dyDescent="0.25">
      <c r="A1499" s="3" t="s">
        <v>2226</v>
      </c>
      <c r="B1499" s="3" t="s">
        <v>729</v>
      </c>
    </row>
    <row r="1500" spans="1:2" x14ac:dyDescent="0.25">
      <c r="A1500" s="5" t="s">
        <v>2227</v>
      </c>
      <c r="B1500" s="5" t="s">
        <v>7916</v>
      </c>
    </row>
    <row r="1501" spans="1:2" x14ac:dyDescent="0.25">
      <c r="A1501" s="5" t="s">
        <v>2228</v>
      </c>
      <c r="B1501" s="5" t="s">
        <v>7917</v>
      </c>
    </row>
    <row r="1502" spans="1:2" x14ac:dyDescent="0.25">
      <c r="A1502" s="3" t="s">
        <v>2229</v>
      </c>
      <c r="B1502" s="3" t="s">
        <v>729</v>
      </c>
    </row>
    <row r="1503" spans="1:2" x14ac:dyDescent="0.25">
      <c r="A1503" s="5" t="s">
        <v>2230</v>
      </c>
      <c r="B1503" s="5" t="s">
        <v>7918</v>
      </c>
    </row>
    <row r="1504" spans="1:2" x14ac:dyDescent="0.25">
      <c r="A1504" s="3" t="s">
        <v>2231</v>
      </c>
      <c r="B1504" s="3" t="s">
        <v>729</v>
      </c>
    </row>
    <row r="1505" spans="1:2" x14ac:dyDescent="0.25">
      <c r="A1505" s="5" t="s">
        <v>2232</v>
      </c>
      <c r="B1505" s="5" t="s">
        <v>7919</v>
      </c>
    </row>
    <row r="1506" spans="1:2" x14ac:dyDescent="0.25">
      <c r="A1506" s="5" t="s">
        <v>2233</v>
      </c>
      <c r="B1506" s="5" t="s">
        <v>7920</v>
      </c>
    </row>
    <row r="1507" spans="1:2" x14ac:dyDescent="0.25">
      <c r="A1507" s="3" t="s">
        <v>2234</v>
      </c>
      <c r="B1507" s="3" t="s">
        <v>729</v>
      </c>
    </row>
    <row r="1508" spans="1:2" x14ac:dyDescent="0.25">
      <c r="A1508" s="5" t="s">
        <v>2235</v>
      </c>
      <c r="B1508" s="5" t="s">
        <v>7921</v>
      </c>
    </row>
    <row r="1509" spans="1:2" x14ac:dyDescent="0.25">
      <c r="A1509" s="5" t="s">
        <v>2236</v>
      </c>
      <c r="B1509" s="5" t="s">
        <v>7922</v>
      </c>
    </row>
    <row r="1510" spans="1:2" x14ac:dyDescent="0.25">
      <c r="A1510" s="5" t="s">
        <v>2237</v>
      </c>
      <c r="B1510" s="5" t="s">
        <v>7923</v>
      </c>
    </row>
    <row r="1511" spans="1:2" x14ac:dyDescent="0.25">
      <c r="A1511" s="5" t="s">
        <v>2238</v>
      </c>
      <c r="B1511" s="5" t="s">
        <v>7924</v>
      </c>
    </row>
    <row r="1512" spans="1:2" x14ac:dyDescent="0.25">
      <c r="A1512" s="5" t="s">
        <v>2239</v>
      </c>
      <c r="B1512" s="5" t="s">
        <v>7925</v>
      </c>
    </row>
    <row r="1513" spans="1:2" x14ac:dyDescent="0.25">
      <c r="A1513" s="3" t="s">
        <v>2240</v>
      </c>
      <c r="B1513" s="3" t="s">
        <v>729</v>
      </c>
    </row>
    <row r="1514" spans="1:2" x14ac:dyDescent="0.25">
      <c r="A1514" s="5" t="s">
        <v>2241</v>
      </c>
      <c r="B1514" s="5" t="s">
        <v>7926</v>
      </c>
    </row>
    <row r="1515" spans="1:2" x14ac:dyDescent="0.25">
      <c r="A1515" s="3" t="s">
        <v>2242</v>
      </c>
      <c r="B1515" s="3" t="s">
        <v>729</v>
      </c>
    </row>
    <row r="1516" spans="1:2" x14ac:dyDescent="0.25">
      <c r="A1516" s="5" t="s">
        <v>2243</v>
      </c>
      <c r="B1516" s="5" t="s">
        <v>7927</v>
      </c>
    </row>
    <row r="1517" spans="1:2" x14ac:dyDescent="0.25">
      <c r="A1517" s="3" t="s">
        <v>2244</v>
      </c>
      <c r="B1517" s="3" t="s">
        <v>729</v>
      </c>
    </row>
    <row r="1518" spans="1:2" x14ac:dyDescent="0.25">
      <c r="A1518" s="5" t="s">
        <v>2245</v>
      </c>
      <c r="B1518" s="5" t="s">
        <v>7928</v>
      </c>
    </row>
    <row r="1519" spans="1:2" x14ac:dyDescent="0.25">
      <c r="A1519" s="5" t="s">
        <v>2246</v>
      </c>
      <c r="B1519" s="5" t="s">
        <v>7929</v>
      </c>
    </row>
    <row r="1520" spans="1:2" x14ac:dyDescent="0.25">
      <c r="A1520" s="5" t="s">
        <v>2247</v>
      </c>
      <c r="B1520" s="5" t="s">
        <v>7930</v>
      </c>
    </row>
    <row r="1521" spans="1:2" x14ac:dyDescent="0.25">
      <c r="A1521" s="5" t="s">
        <v>2248</v>
      </c>
      <c r="B1521" s="5" t="s">
        <v>7931</v>
      </c>
    </row>
    <row r="1522" spans="1:2" x14ac:dyDescent="0.25">
      <c r="A1522" s="5" t="s">
        <v>2249</v>
      </c>
      <c r="B1522" s="5" t="s">
        <v>7932</v>
      </c>
    </row>
    <row r="1523" spans="1:2" x14ac:dyDescent="0.25">
      <c r="A1523" s="5" t="s">
        <v>2250</v>
      </c>
      <c r="B1523" s="5" t="s">
        <v>7933</v>
      </c>
    </row>
    <row r="1524" spans="1:2" x14ac:dyDescent="0.25">
      <c r="A1524" s="5" t="s">
        <v>2251</v>
      </c>
      <c r="B1524" s="5" t="s">
        <v>7934</v>
      </c>
    </row>
    <row r="1525" spans="1:2" x14ac:dyDescent="0.25">
      <c r="A1525" s="3" t="s">
        <v>2252</v>
      </c>
      <c r="B1525" s="3" t="s">
        <v>729</v>
      </c>
    </row>
    <row r="1526" spans="1:2" x14ac:dyDescent="0.25">
      <c r="A1526" s="5" t="s">
        <v>2253</v>
      </c>
      <c r="B1526" s="5" t="s">
        <v>7935</v>
      </c>
    </row>
    <row r="1527" spans="1:2" x14ac:dyDescent="0.25">
      <c r="A1527" s="3" t="s">
        <v>2254</v>
      </c>
      <c r="B1527" s="3" t="s">
        <v>729</v>
      </c>
    </row>
    <row r="1528" spans="1:2" x14ac:dyDescent="0.25">
      <c r="A1528" s="5" t="s">
        <v>2255</v>
      </c>
      <c r="B1528" s="5" t="s">
        <v>7936</v>
      </c>
    </row>
    <row r="1529" spans="1:2" x14ac:dyDescent="0.25">
      <c r="A1529" s="5" t="s">
        <v>2256</v>
      </c>
      <c r="B1529" s="5" t="s">
        <v>7937</v>
      </c>
    </row>
    <row r="1530" spans="1:2" x14ac:dyDescent="0.25">
      <c r="A1530" s="3" t="s">
        <v>2257</v>
      </c>
      <c r="B1530" s="3" t="s">
        <v>729</v>
      </c>
    </row>
    <row r="1531" spans="1:2" x14ac:dyDescent="0.25">
      <c r="A1531" s="5" t="s">
        <v>2258</v>
      </c>
      <c r="B1531" s="5" t="s">
        <v>7938</v>
      </c>
    </row>
    <row r="1532" spans="1:2" x14ac:dyDescent="0.25">
      <c r="A1532" s="5" t="s">
        <v>2259</v>
      </c>
      <c r="B1532" s="5" t="s">
        <v>7939</v>
      </c>
    </row>
    <row r="1533" spans="1:2" x14ac:dyDescent="0.25">
      <c r="A1533" s="5" t="s">
        <v>2260</v>
      </c>
      <c r="B1533" s="5" t="s">
        <v>7940</v>
      </c>
    </row>
    <row r="1534" spans="1:2" x14ac:dyDescent="0.25">
      <c r="A1534" s="5" t="s">
        <v>2261</v>
      </c>
      <c r="B1534" s="5" t="s">
        <v>7941</v>
      </c>
    </row>
    <row r="1535" spans="1:2" x14ac:dyDescent="0.25">
      <c r="A1535" s="5" t="s">
        <v>2262</v>
      </c>
      <c r="B1535" s="5" t="s">
        <v>7942</v>
      </c>
    </row>
    <row r="1536" spans="1:2" x14ac:dyDescent="0.25">
      <c r="A1536" s="5" t="s">
        <v>2263</v>
      </c>
      <c r="B1536" s="5" t="s">
        <v>7943</v>
      </c>
    </row>
    <row r="1537" spans="1:2" x14ac:dyDescent="0.25">
      <c r="A1537" s="3" t="s">
        <v>2264</v>
      </c>
      <c r="B1537" s="3" t="s">
        <v>729</v>
      </c>
    </row>
    <row r="1538" spans="1:2" x14ac:dyDescent="0.25">
      <c r="A1538" s="3" t="s">
        <v>2265</v>
      </c>
      <c r="B1538" s="3" t="s">
        <v>729</v>
      </c>
    </row>
    <row r="1539" spans="1:2" x14ac:dyDescent="0.25">
      <c r="A1539" s="5" t="s">
        <v>2266</v>
      </c>
      <c r="B1539" s="5" t="s">
        <v>7944</v>
      </c>
    </row>
    <row r="1540" spans="1:2" x14ac:dyDescent="0.25">
      <c r="A1540" s="5" t="s">
        <v>2267</v>
      </c>
      <c r="B1540" s="5" t="s">
        <v>7945</v>
      </c>
    </row>
    <row r="1541" spans="1:2" x14ac:dyDescent="0.25">
      <c r="A1541" s="5" t="s">
        <v>2268</v>
      </c>
      <c r="B1541" s="5" t="s">
        <v>7946</v>
      </c>
    </row>
    <row r="1542" spans="1:2" x14ac:dyDescent="0.25">
      <c r="A1542" s="3" t="s">
        <v>2269</v>
      </c>
      <c r="B1542" s="3" t="s">
        <v>729</v>
      </c>
    </row>
    <row r="1543" spans="1:2" x14ac:dyDescent="0.25">
      <c r="A1543" s="3" t="s">
        <v>2270</v>
      </c>
      <c r="B1543" s="3" t="s">
        <v>729</v>
      </c>
    </row>
    <row r="1544" spans="1:2" x14ac:dyDescent="0.25">
      <c r="A1544" s="3" t="s">
        <v>2271</v>
      </c>
      <c r="B1544" s="3" t="s">
        <v>729</v>
      </c>
    </row>
    <row r="1545" spans="1:2" x14ac:dyDescent="0.25">
      <c r="A1545" s="5" t="s">
        <v>2272</v>
      </c>
      <c r="B1545" s="5" t="s">
        <v>7947</v>
      </c>
    </row>
    <row r="1546" spans="1:2" x14ac:dyDescent="0.25">
      <c r="A1546" s="5" t="s">
        <v>2273</v>
      </c>
      <c r="B1546" s="5" t="s">
        <v>7948</v>
      </c>
    </row>
    <row r="1547" spans="1:2" x14ac:dyDescent="0.25">
      <c r="A1547" s="5" t="s">
        <v>2274</v>
      </c>
      <c r="B1547" s="5" t="s">
        <v>7949</v>
      </c>
    </row>
    <row r="1548" spans="1:2" x14ac:dyDescent="0.25">
      <c r="A1548" s="5" t="s">
        <v>2275</v>
      </c>
      <c r="B1548" s="5" t="s">
        <v>7950</v>
      </c>
    </row>
    <row r="1549" spans="1:2" x14ac:dyDescent="0.25">
      <c r="A1549" s="5" t="s">
        <v>2276</v>
      </c>
      <c r="B1549" s="5" t="s">
        <v>7951</v>
      </c>
    </row>
    <row r="1550" spans="1:2" x14ac:dyDescent="0.25">
      <c r="A1550" s="5" t="s">
        <v>2277</v>
      </c>
      <c r="B1550" s="5" t="s">
        <v>7952</v>
      </c>
    </row>
    <row r="1551" spans="1:2" x14ac:dyDescent="0.25">
      <c r="A1551" s="3" t="s">
        <v>2278</v>
      </c>
      <c r="B1551" s="3" t="s">
        <v>729</v>
      </c>
    </row>
    <row r="1552" spans="1:2" x14ac:dyDescent="0.25">
      <c r="A1552" s="5" t="s">
        <v>2279</v>
      </c>
      <c r="B1552" s="5" t="s">
        <v>7953</v>
      </c>
    </row>
    <row r="1553" spans="1:2" x14ac:dyDescent="0.25">
      <c r="A1553" s="5" t="s">
        <v>2280</v>
      </c>
      <c r="B1553" s="5" t="s">
        <v>7954</v>
      </c>
    </row>
    <row r="1554" spans="1:2" x14ac:dyDescent="0.25">
      <c r="A1554" s="5" t="s">
        <v>2281</v>
      </c>
      <c r="B1554" s="5" t="s">
        <v>7955</v>
      </c>
    </row>
    <row r="1555" spans="1:2" x14ac:dyDescent="0.25">
      <c r="A1555" s="5" t="s">
        <v>2282</v>
      </c>
      <c r="B1555" s="5" t="s">
        <v>7956</v>
      </c>
    </row>
    <row r="1556" spans="1:2" x14ac:dyDescent="0.25">
      <c r="A1556" s="3" t="s">
        <v>2283</v>
      </c>
      <c r="B1556" s="3" t="s">
        <v>729</v>
      </c>
    </row>
    <row r="1557" spans="1:2" x14ac:dyDescent="0.25">
      <c r="A1557" s="5" t="s">
        <v>2284</v>
      </c>
      <c r="B1557" s="5" t="s">
        <v>7957</v>
      </c>
    </row>
    <row r="1558" spans="1:2" x14ac:dyDescent="0.25">
      <c r="A1558" s="3" t="s">
        <v>2285</v>
      </c>
      <c r="B1558" s="3" t="s">
        <v>729</v>
      </c>
    </row>
    <row r="1559" spans="1:2" x14ac:dyDescent="0.25">
      <c r="A1559" s="3" t="s">
        <v>2286</v>
      </c>
      <c r="B1559" s="3" t="s">
        <v>729</v>
      </c>
    </row>
    <row r="1560" spans="1:2" x14ac:dyDescent="0.25">
      <c r="A1560" s="5" t="s">
        <v>2287</v>
      </c>
      <c r="B1560" s="5" t="s">
        <v>7958</v>
      </c>
    </row>
    <row r="1561" spans="1:2" x14ac:dyDescent="0.25">
      <c r="A1561" s="5" t="s">
        <v>2288</v>
      </c>
      <c r="B1561" s="5" t="s">
        <v>7959</v>
      </c>
    </row>
    <row r="1562" spans="1:2" x14ac:dyDescent="0.25">
      <c r="A1562" s="5" t="s">
        <v>2289</v>
      </c>
      <c r="B1562" s="5" t="s">
        <v>7960</v>
      </c>
    </row>
    <row r="1563" spans="1:2" x14ac:dyDescent="0.25">
      <c r="A1563" s="5" t="s">
        <v>2290</v>
      </c>
      <c r="B1563" s="5" t="s">
        <v>7961</v>
      </c>
    </row>
    <row r="1564" spans="1:2" x14ac:dyDescent="0.25">
      <c r="A1564" s="3" t="s">
        <v>2291</v>
      </c>
      <c r="B1564" s="3" t="s">
        <v>729</v>
      </c>
    </row>
    <row r="1565" spans="1:2" x14ac:dyDescent="0.25">
      <c r="A1565" s="5" t="s">
        <v>2292</v>
      </c>
      <c r="B1565" s="5" t="s">
        <v>7962</v>
      </c>
    </row>
    <row r="1566" spans="1:2" x14ac:dyDescent="0.25">
      <c r="A1566" s="5" t="s">
        <v>2293</v>
      </c>
      <c r="B1566" s="5" t="s">
        <v>7963</v>
      </c>
    </row>
    <row r="1567" spans="1:2" x14ac:dyDescent="0.25">
      <c r="A1567" s="5" t="s">
        <v>2294</v>
      </c>
      <c r="B1567" s="5" t="s">
        <v>7964</v>
      </c>
    </row>
    <row r="1568" spans="1:2" x14ac:dyDescent="0.25">
      <c r="A1568" s="5" t="s">
        <v>2295</v>
      </c>
      <c r="B1568" s="5" t="s">
        <v>7965</v>
      </c>
    </row>
    <row r="1569" spans="1:2" x14ac:dyDescent="0.25">
      <c r="A1569" s="3" t="s">
        <v>2296</v>
      </c>
      <c r="B1569" s="3" t="s">
        <v>729</v>
      </c>
    </row>
    <row r="1570" spans="1:2" x14ac:dyDescent="0.25">
      <c r="A1570" s="5" t="s">
        <v>2297</v>
      </c>
      <c r="B1570" s="5" t="s">
        <v>7966</v>
      </c>
    </row>
    <row r="1571" spans="1:2" x14ac:dyDescent="0.25">
      <c r="A1571" s="3" t="s">
        <v>2298</v>
      </c>
      <c r="B1571" s="3" t="s">
        <v>729</v>
      </c>
    </row>
    <row r="1572" spans="1:2" x14ac:dyDescent="0.25">
      <c r="A1572" s="3" t="s">
        <v>2299</v>
      </c>
      <c r="B1572" s="3" t="s">
        <v>729</v>
      </c>
    </row>
    <row r="1573" spans="1:2" x14ac:dyDescent="0.25">
      <c r="A1573" s="5" t="s">
        <v>2300</v>
      </c>
      <c r="B1573" s="5" t="s">
        <v>7967</v>
      </c>
    </row>
    <row r="1574" spans="1:2" x14ac:dyDescent="0.25">
      <c r="A1574" s="5" t="s">
        <v>2301</v>
      </c>
      <c r="B1574" s="5" t="s">
        <v>7968</v>
      </c>
    </row>
    <row r="1575" spans="1:2" x14ac:dyDescent="0.25">
      <c r="A1575" s="3" t="s">
        <v>2302</v>
      </c>
      <c r="B1575" s="3" t="s">
        <v>729</v>
      </c>
    </row>
    <row r="1576" spans="1:2" x14ac:dyDescent="0.25">
      <c r="A1576" s="5" t="s">
        <v>2303</v>
      </c>
      <c r="B1576" s="5" t="s">
        <v>7969</v>
      </c>
    </row>
    <row r="1577" spans="1:2" x14ac:dyDescent="0.25">
      <c r="A1577" s="5" t="s">
        <v>2304</v>
      </c>
      <c r="B1577" s="5" t="s">
        <v>7970</v>
      </c>
    </row>
    <row r="1578" spans="1:2" x14ac:dyDescent="0.25">
      <c r="A1578" s="3" t="s">
        <v>2305</v>
      </c>
      <c r="B1578" s="3" t="s">
        <v>729</v>
      </c>
    </row>
    <row r="1579" spans="1:2" x14ac:dyDescent="0.25">
      <c r="A1579" s="5" t="s">
        <v>2306</v>
      </c>
      <c r="B1579" s="5" t="s">
        <v>7971</v>
      </c>
    </row>
    <row r="1580" spans="1:2" x14ac:dyDescent="0.25">
      <c r="A1580" s="3" t="s">
        <v>2307</v>
      </c>
      <c r="B1580" s="3" t="s">
        <v>729</v>
      </c>
    </row>
    <row r="1581" spans="1:2" x14ac:dyDescent="0.25">
      <c r="A1581" s="5" t="s">
        <v>2308</v>
      </c>
      <c r="B1581" s="5" t="s">
        <v>7972</v>
      </c>
    </row>
    <row r="1582" spans="1:2" x14ac:dyDescent="0.25">
      <c r="A1582" s="3" t="s">
        <v>2309</v>
      </c>
      <c r="B1582" s="3" t="s">
        <v>729</v>
      </c>
    </row>
    <row r="1583" spans="1:2" x14ac:dyDescent="0.25">
      <c r="A1583" s="3" t="s">
        <v>2310</v>
      </c>
      <c r="B1583" s="3" t="s">
        <v>729</v>
      </c>
    </row>
    <row r="1584" spans="1:2" x14ac:dyDescent="0.25">
      <c r="A1584" s="5" t="s">
        <v>2311</v>
      </c>
      <c r="B1584" s="5" t="s">
        <v>7973</v>
      </c>
    </row>
    <row r="1585" spans="1:2" x14ac:dyDescent="0.25">
      <c r="A1585" s="5" t="s">
        <v>2312</v>
      </c>
      <c r="B1585" s="5" t="s">
        <v>7974</v>
      </c>
    </row>
    <row r="1586" spans="1:2" x14ac:dyDescent="0.25">
      <c r="A1586" s="3" t="s">
        <v>2313</v>
      </c>
      <c r="B1586" s="3" t="s">
        <v>729</v>
      </c>
    </row>
    <row r="1587" spans="1:2" x14ac:dyDescent="0.25">
      <c r="A1587" s="3" t="s">
        <v>2314</v>
      </c>
      <c r="B1587" s="3" t="s">
        <v>729</v>
      </c>
    </row>
    <row r="1588" spans="1:2" x14ac:dyDescent="0.25">
      <c r="A1588" s="3" t="s">
        <v>2315</v>
      </c>
      <c r="B1588" s="3" t="s">
        <v>729</v>
      </c>
    </row>
    <row r="1589" spans="1:2" x14ac:dyDescent="0.25">
      <c r="A1589" s="3" t="s">
        <v>2316</v>
      </c>
      <c r="B1589" s="3" t="s">
        <v>729</v>
      </c>
    </row>
    <row r="1590" spans="1:2" x14ac:dyDescent="0.25">
      <c r="A1590" s="3" t="s">
        <v>2317</v>
      </c>
      <c r="B1590" s="3" t="s">
        <v>729</v>
      </c>
    </row>
    <row r="1591" spans="1:2" x14ac:dyDescent="0.25">
      <c r="A1591" s="5" t="s">
        <v>2318</v>
      </c>
      <c r="B1591" s="5" t="s">
        <v>7975</v>
      </c>
    </row>
    <row r="1592" spans="1:2" x14ac:dyDescent="0.25">
      <c r="A1592" s="5" t="s">
        <v>2319</v>
      </c>
      <c r="B1592" s="5" t="s">
        <v>7976</v>
      </c>
    </row>
    <row r="1593" spans="1:2" x14ac:dyDescent="0.25">
      <c r="A1593" s="3" t="s">
        <v>2320</v>
      </c>
      <c r="B1593" s="3" t="s">
        <v>729</v>
      </c>
    </row>
    <row r="1594" spans="1:2" x14ac:dyDescent="0.25">
      <c r="A1594" s="3" t="s">
        <v>2321</v>
      </c>
      <c r="B1594" s="3" t="s">
        <v>729</v>
      </c>
    </row>
    <row r="1595" spans="1:2" x14ac:dyDescent="0.25">
      <c r="A1595" s="3" t="s">
        <v>2322</v>
      </c>
      <c r="B1595" s="3" t="s">
        <v>729</v>
      </c>
    </row>
    <row r="1596" spans="1:2" x14ac:dyDescent="0.25">
      <c r="A1596" s="5" t="s">
        <v>2323</v>
      </c>
      <c r="B1596" s="5" t="s">
        <v>7977</v>
      </c>
    </row>
    <row r="1597" spans="1:2" x14ac:dyDescent="0.25">
      <c r="A1597" s="5" t="s">
        <v>2324</v>
      </c>
      <c r="B1597" s="5" t="s">
        <v>7978</v>
      </c>
    </row>
    <row r="1598" spans="1:2" x14ac:dyDescent="0.25">
      <c r="A1598" s="3" t="s">
        <v>2325</v>
      </c>
      <c r="B1598" s="3" t="s">
        <v>729</v>
      </c>
    </row>
    <row r="1599" spans="1:2" x14ac:dyDescent="0.25">
      <c r="A1599" s="5" t="s">
        <v>2326</v>
      </c>
      <c r="B1599" s="5" t="s">
        <v>7979</v>
      </c>
    </row>
    <row r="1600" spans="1:2" x14ac:dyDescent="0.25">
      <c r="A1600" s="3" t="s">
        <v>2327</v>
      </c>
      <c r="B1600" s="3" t="s">
        <v>729</v>
      </c>
    </row>
    <row r="1601" spans="1:2" x14ac:dyDescent="0.25">
      <c r="A1601" s="5" t="s">
        <v>2328</v>
      </c>
      <c r="B1601" s="5" t="s">
        <v>7980</v>
      </c>
    </row>
    <row r="1602" spans="1:2" x14ac:dyDescent="0.25">
      <c r="A1602" s="5" t="s">
        <v>2329</v>
      </c>
      <c r="B1602" s="5" t="s">
        <v>7981</v>
      </c>
    </row>
    <row r="1603" spans="1:2" x14ac:dyDescent="0.25">
      <c r="A1603" s="3" t="s">
        <v>2330</v>
      </c>
      <c r="B1603" s="3" t="s">
        <v>729</v>
      </c>
    </row>
    <row r="1604" spans="1:2" x14ac:dyDescent="0.25">
      <c r="A1604" s="5" t="s">
        <v>2331</v>
      </c>
      <c r="B1604" s="5" t="s">
        <v>7982</v>
      </c>
    </row>
    <row r="1605" spans="1:2" x14ac:dyDescent="0.25">
      <c r="A1605" s="5" t="s">
        <v>2332</v>
      </c>
      <c r="B1605" s="5" t="s">
        <v>7983</v>
      </c>
    </row>
    <row r="1606" spans="1:2" x14ac:dyDescent="0.25">
      <c r="A1606" s="5" t="s">
        <v>2333</v>
      </c>
      <c r="B1606" s="5" t="s">
        <v>7984</v>
      </c>
    </row>
    <row r="1607" spans="1:2" x14ac:dyDescent="0.25">
      <c r="A1607" s="5" t="s">
        <v>2334</v>
      </c>
      <c r="B1607" s="5" t="s">
        <v>7985</v>
      </c>
    </row>
    <row r="1608" spans="1:2" x14ac:dyDescent="0.25">
      <c r="A1608" s="3" t="s">
        <v>2335</v>
      </c>
      <c r="B1608" s="3" t="s">
        <v>729</v>
      </c>
    </row>
    <row r="1609" spans="1:2" x14ac:dyDescent="0.25">
      <c r="A1609" s="5" t="s">
        <v>2336</v>
      </c>
      <c r="B1609" s="5" t="s">
        <v>7986</v>
      </c>
    </row>
    <row r="1610" spans="1:2" x14ac:dyDescent="0.25">
      <c r="A1610" s="5" t="s">
        <v>2337</v>
      </c>
      <c r="B1610" s="5" t="s">
        <v>7987</v>
      </c>
    </row>
    <row r="1611" spans="1:2" x14ac:dyDescent="0.25">
      <c r="A1611" s="5" t="s">
        <v>2338</v>
      </c>
      <c r="B1611" s="5" t="s">
        <v>7988</v>
      </c>
    </row>
    <row r="1612" spans="1:2" x14ac:dyDescent="0.25">
      <c r="A1612" s="5" t="s">
        <v>2339</v>
      </c>
      <c r="B1612" s="5" t="s">
        <v>7989</v>
      </c>
    </row>
    <row r="1613" spans="1:2" x14ac:dyDescent="0.25">
      <c r="A1613" s="5" t="s">
        <v>2340</v>
      </c>
      <c r="B1613" s="5" t="s">
        <v>7990</v>
      </c>
    </row>
    <row r="1614" spans="1:2" x14ac:dyDescent="0.25">
      <c r="A1614" s="5" t="s">
        <v>2341</v>
      </c>
      <c r="B1614" s="5" t="s">
        <v>7991</v>
      </c>
    </row>
    <row r="1615" spans="1:2" x14ac:dyDescent="0.25">
      <c r="A1615" s="3" t="s">
        <v>2342</v>
      </c>
      <c r="B1615" s="3" t="s">
        <v>729</v>
      </c>
    </row>
    <row r="1616" spans="1:2" x14ac:dyDescent="0.25">
      <c r="A1616" s="5" t="s">
        <v>2343</v>
      </c>
      <c r="B1616" s="5" t="s">
        <v>7992</v>
      </c>
    </row>
    <row r="1617" spans="1:2" x14ac:dyDescent="0.25">
      <c r="A1617" s="5" t="s">
        <v>2344</v>
      </c>
      <c r="B1617" s="5" t="s">
        <v>7993</v>
      </c>
    </row>
    <row r="1618" spans="1:2" x14ac:dyDescent="0.25">
      <c r="A1618" s="5" t="s">
        <v>2345</v>
      </c>
      <c r="B1618" s="5" t="s">
        <v>7994</v>
      </c>
    </row>
    <row r="1619" spans="1:2" x14ac:dyDescent="0.25">
      <c r="A1619" s="3" t="s">
        <v>2346</v>
      </c>
      <c r="B1619" s="3" t="s">
        <v>729</v>
      </c>
    </row>
    <row r="1620" spans="1:2" x14ac:dyDescent="0.25">
      <c r="A1620" s="5" t="s">
        <v>2347</v>
      </c>
      <c r="B1620" s="5" t="s">
        <v>7995</v>
      </c>
    </row>
    <row r="1621" spans="1:2" x14ac:dyDescent="0.25">
      <c r="A1621" s="5" t="s">
        <v>2348</v>
      </c>
      <c r="B1621" s="5" t="s">
        <v>7996</v>
      </c>
    </row>
    <row r="1622" spans="1:2" x14ac:dyDescent="0.25">
      <c r="A1622" s="5" t="s">
        <v>2349</v>
      </c>
      <c r="B1622" s="5" t="s">
        <v>7997</v>
      </c>
    </row>
    <row r="1623" spans="1:2" x14ac:dyDescent="0.25">
      <c r="A1623" s="5" t="s">
        <v>2350</v>
      </c>
      <c r="B1623" s="5" t="s">
        <v>7998</v>
      </c>
    </row>
    <row r="1624" spans="1:2" x14ac:dyDescent="0.25">
      <c r="A1624" s="5" t="s">
        <v>2351</v>
      </c>
      <c r="B1624" s="5" t="s">
        <v>7999</v>
      </c>
    </row>
    <row r="1625" spans="1:2" x14ac:dyDescent="0.25">
      <c r="A1625" s="5" t="s">
        <v>2352</v>
      </c>
      <c r="B1625" s="5" t="s">
        <v>8000</v>
      </c>
    </row>
    <row r="1626" spans="1:2" x14ac:dyDescent="0.25">
      <c r="A1626" s="5" t="s">
        <v>2353</v>
      </c>
      <c r="B1626" s="5" t="s">
        <v>8001</v>
      </c>
    </row>
    <row r="1627" spans="1:2" x14ac:dyDescent="0.25">
      <c r="A1627" s="5" t="s">
        <v>2354</v>
      </c>
      <c r="B1627" s="5" t="s">
        <v>8002</v>
      </c>
    </row>
    <row r="1628" spans="1:2" x14ac:dyDescent="0.25">
      <c r="A1628" s="3" t="s">
        <v>2355</v>
      </c>
      <c r="B1628" s="3" t="s">
        <v>729</v>
      </c>
    </row>
    <row r="1629" spans="1:2" x14ac:dyDescent="0.25">
      <c r="A1629" s="5" t="s">
        <v>2356</v>
      </c>
      <c r="B1629" s="5" t="s">
        <v>8003</v>
      </c>
    </row>
    <row r="1630" spans="1:2" x14ac:dyDescent="0.25">
      <c r="A1630" s="5" t="s">
        <v>2357</v>
      </c>
      <c r="B1630" s="5" t="s">
        <v>8004</v>
      </c>
    </row>
    <row r="1631" spans="1:2" x14ac:dyDescent="0.25">
      <c r="A1631" s="3" t="s">
        <v>2358</v>
      </c>
      <c r="B1631" s="3" t="s">
        <v>729</v>
      </c>
    </row>
    <row r="1632" spans="1:2" x14ac:dyDescent="0.25">
      <c r="A1632" s="3" t="s">
        <v>2359</v>
      </c>
      <c r="B1632" s="3" t="s">
        <v>729</v>
      </c>
    </row>
    <row r="1633" spans="1:2" x14ac:dyDescent="0.25">
      <c r="A1633" s="3" t="s">
        <v>2360</v>
      </c>
      <c r="B1633" s="3" t="s">
        <v>729</v>
      </c>
    </row>
    <row r="1634" spans="1:2" x14ac:dyDescent="0.25">
      <c r="A1634" s="3" t="s">
        <v>2361</v>
      </c>
      <c r="B1634" s="3" t="s">
        <v>729</v>
      </c>
    </row>
    <row r="1635" spans="1:2" x14ac:dyDescent="0.25">
      <c r="A1635" s="5" t="s">
        <v>2362</v>
      </c>
      <c r="B1635" s="5" t="s">
        <v>8005</v>
      </c>
    </row>
    <row r="1636" spans="1:2" x14ac:dyDescent="0.25">
      <c r="A1636" s="5" t="s">
        <v>2363</v>
      </c>
      <c r="B1636" s="5" t="s">
        <v>8006</v>
      </c>
    </row>
    <row r="1637" spans="1:2" x14ac:dyDescent="0.25">
      <c r="A1637" s="5" t="s">
        <v>2364</v>
      </c>
      <c r="B1637" s="5" t="s">
        <v>8007</v>
      </c>
    </row>
    <row r="1638" spans="1:2" x14ac:dyDescent="0.25">
      <c r="A1638" s="5" t="s">
        <v>2365</v>
      </c>
      <c r="B1638" s="5" t="s">
        <v>8008</v>
      </c>
    </row>
    <row r="1639" spans="1:2" x14ac:dyDescent="0.25">
      <c r="A1639" s="5" t="s">
        <v>2366</v>
      </c>
      <c r="B1639" s="5" t="s">
        <v>8009</v>
      </c>
    </row>
    <row r="1640" spans="1:2" x14ac:dyDescent="0.25">
      <c r="A1640" s="5" t="s">
        <v>2367</v>
      </c>
      <c r="B1640" s="5" t="s">
        <v>8010</v>
      </c>
    </row>
    <row r="1641" spans="1:2" x14ac:dyDescent="0.25">
      <c r="A1641" s="5" t="s">
        <v>2368</v>
      </c>
      <c r="B1641" s="5" t="s">
        <v>8011</v>
      </c>
    </row>
    <row r="1642" spans="1:2" x14ac:dyDescent="0.25">
      <c r="A1642" s="5" t="s">
        <v>2369</v>
      </c>
      <c r="B1642" s="5" t="s">
        <v>8012</v>
      </c>
    </row>
    <row r="1643" spans="1:2" x14ac:dyDescent="0.25">
      <c r="A1643" s="5" t="s">
        <v>2370</v>
      </c>
      <c r="B1643" s="5" t="s">
        <v>8013</v>
      </c>
    </row>
    <row r="1644" spans="1:2" x14ac:dyDescent="0.25">
      <c r="A1644" s="5" t="s">
        <v>2371</v>
      </c>
      <c r="B1644" s="5" t="s">
        <v>8014</v>
      </c>
    </row>
    <row r="1645" spans="1:2" x14ac:dyDescent="0.25">
      <c r="A1645" s="3" t="s">
        <v>2372</v>
      </c>
      <c r="B1645" s="3" t="s">
        <v>729</v>
      </c>
    </row>
    <row r="1646" spans="1:2" x14ac:dyDescent="0.25">
      <c r="A1646" s="3" t="s">
        <v>2373</v>
      </c>
      <c r="B1646" s="3" t="s">
        <v>729</v>
      </c>
    </row>
    <row r="1647" spans="1:2" x14ac:dyDescent="0.25">
      <c r="A1647" s="5" t="s">
        <v>2374</v>
      </c>
      <c r="B1647" s="5" t="s">
        <v>8015</v>
      </c>
    </row>
    <row r="1648" spans="1:2" x14ac:dyDescent="0.25">
      <c r="A1648" s="5" t="s">
        <v>2375</v>
      </c>
      <c r="B1648" s="5" t="s">
        <v>8016</v>
      </c>
    </row>
    <row r="1649" spans="1:2" x14ac:dyDescent="0.25">
      <c r="A1649" s="3" t="s">
        <v>2376</v>
      </c>
      <c r="B1649" s="3" t="s">
        <v>729</v>
      </c>
    </row>
    <row r="1650" spans="1:2" x14ac:dyDescent="0.25">
      <c r="A1650" s="5" t="s">
        <v>2377</v>
      </c>
      <c r="B1650" s="5" t="s">
        <v>8017</v>
      </c>
    </row>
    <row r="1651" spans="1:2" x14ac:dyDescent="0.25">
      <c r="A1651" s="3" t="s">
        <v>2378</v>
      </c>
      <c r="B1651" s="3" t="s">
        <v>729</v>
      </c>
    </row>
    <row r="1652" spans="1:2" x14ac:dyDescent="0.25">
      <c r="A1652" s="5" t="s">
        <v>2379</v>
      </c>
      <c r="B1652" s="5" t="s">
        <v>8018</v>
      </c>
    </row>
    <row r="1653" spans="1:2" x14ac:dyDescent="0.25">
      <c r="A1653" s="5" t="s">
        <v>2380</v>
      </c>
      <c r="B1653" s="5" t="s">
        <v>8019</v>
      </c>
    </row>
    <row r="1654" spans="1:2" x14ac:dyDescent="0.25">
      <c r="A1654" s="5" t="s">
        <v>2381</v>
      </c>
      <c r="B1654" s="5" t="s">
        <v>8020</v>
      </c>
    </row>
    <row r="1655" spans="1:2" x14ac:dyDescent="0.25">
      <c r="A1655" s="5" t="s">
        <v>2382</v>
      </c>
      <c r="B1655" s="5" t="s">
        <v>8021</v>
      </c>
    </row>
    <row r="1656" spans="1:2" x14ac:dyDescent="0.25">
      <c r="A1656" s="5" t="s">
        <v>2383</v>
      </c>
      <c r="B1656" s="5" t="s">
        <v>8022</v>
      </c>
    </row>
    <row r="1657" spans="1:2" x14ac:dyDescent="0.25">
      <c r="A1657" s="5" t="s">
        <v>2384</v>
      </c>
      <c r="B1657" s="5" t="s">
        <v>8023</v>
      </c>
    </row>
    <row r="1658" spans="1:2" x14ac:dyDescent="0.25">
      <c r="A1658" s="5" t="s">
        <v>2385</v>
      </c>
      <c r="B1658" s="5" t="s">
        <v>8024</v>
      </c>
    </row>
    <row r="1659" spans="1:2" x14ac:dyDescent="0.25">
      <c r="A1659" s="5" t="s">
        <v>2386</v>
      </c>
      <c r="B1659" s="5" t="s">
        <v>8025</v>
      </c>
    </row>
    <row r="1660" spans="1:2" x14ac:dyDescent="0.25">
      <c r="A1660" s="5" t="s">
        <v>2387</v>
      </c>
      <c r="B1660" s="5" t="s">
        <v>8026</v>
      </c>
    </row>
    <row r="1661" spans="1:2" x14ac:dyDescent="0.25">
      <c r="A1661" s="3" t="s">
        <v>2388</v>
      </c>
      <c r="B1661" s="3" t="s">
        <v>729</v>
      </c>
    </row>
    <row r="1662" spans="1:2" x14ac:dyDescent="0.25">
      <c r="A1662" s="5" t="s">
        <v>2389</v>
      </c>
      <c r="B1662" s="5" t="s">
        <v>8027</v>
      </c>
    </row>
    <row r="1663" spans="1:2" x14ac:dyDescent="0.25">
      <c r="A1663" s="5" t="s">
        <v>2390</v>
      </c>
      <c r="B1663" s="5" t="s">
        <v>8028</v>
      </c>
    </row>
    <row r="1664" spans="1:2" x14ac:dyDescent="0.25">
      <c r="A1664" s="5" t="s">
        <v>2391</v>
      </c>
      <c r="B1664" s="5" t="s">
        <v>8029</v>
      </c>
    </row>
    <row r="1665" spans="1:2" x14ac:dyDescent="0.25">
      <c r="A1665" s="5" t="s">
        <v>2392</v>
      </c>
      <c r="B1665" s="5" t="s">
        <v>8030</v>
      </c>
    </row>
    <row r="1666" spans="1:2" x14ac:dyDescent="0.25">
      <c r="A1666" s="5" t="s">
        <v>2393</v>
      </c>
      <c r="B1666" s="5" t="s">
        <v>8031</v>
      </c>
    </row>
    <row r="1667" spans="1:2" x14ac:dyDescent="0.25">
      <c r="A1667" s="5" t="s">
        <v>2394</v>
      </c>
      <c r="B1667" s="5" t="s">
        <v>8032</v>
      </c>
    </row>
    <row r="1668" spans="1:2" x14ac:dyDescent="0.25">
      <c r="A1668" s="5" t="s">
        <v>2395</v>
      </c>
      <c r="B1668" s="5" t="s">
        <v>8033</v>
      </c>
    </row>
    <row r="1669" spans="1:2" x14ac:dyDescent="0.25">
      <c r="A1669" s="5" t="s">
        <v>2396</v>
      </c>
      <c r="B1669" s="5" t="s">
        <v>8034</v>
      </c>
    </row>
    <row r="1670" spans="1:2" x14ac:dyDescent="0.25">
      <c r="A1670" s="5" t="s">
        <v>2397</v>
      </c>
      <c r="B1670" s="5" t="s">
        <v>8035</v>
      </c>
    </row>
    <row r="1671" spans="1:2" x14ac:dyDescent="0.25">
      <c r="A1671" s="5" t="s">
        <v>2398</v>
      </c>
      <c r="B1671" s="5" t="s">
        <v>8036</v>
      </c>
    </row>
    <row r="1672" spans="1:2" x14ac:dyDescent="0.25">
      <c r="A1672" s="5" t="s">
        <v>2399</v>
      </c>
      <c r="B1672" s="5" t="s">
        <v>8037</v>
      </c>
    </row>
    <row r="1673" spans="1:2" x14ac:dyDescent="0.25">
      <c r="A1673" s="5" t="s">
        <v>2400</v>
      </c>
      <c r="B1673" s="5" t="s">
        <v>8038</v>
      </c>
    </row>
    <row r="1674" spans="1:2" x14ac:dyDescent="0.25">
      <c r="A1674" s="5" t="s">
        <v>2401</v>
      </c>
      <c r="B1674" s="5" t="s">
        <v>8039</v>
      </c>
    </row>
    <row r="1675" spans="1:2" x14ac:dyDescent="0.25">
      <c r="A1675" s="5" t="s">
        <v>2402</v>
      </c>
      <c r="B1675" s="5" t="s">
        <v>8040</v>
      </c>
    </row>
    <row r="1676" spans="1:2" x14ac:dyDescent="0.25">
      <c r="A1676" s="5" t="s">
        <v>2403</v>
      </c>
      <c r="B1676" s="5" t="s">
        <v>8041</v>
      </c>
    </row>
    <row r="1677" spans="1:2" x14ac:dyDescent="0.25">
      <c r="A1677" s="5" t="s">
        <v>2404</v>
      </c>
      <c r="B1677" s="5" t="s">
        <v>8042</v>
      </c>
    </row>
    <row r="1678" spans="1:2" x14ac:dyDescent="0.25">
      <c r="A1678" s="3" t="s">
        <v>2405</v>
      </c>
      <c r="B1678" s="3" t="s">
        <v>729</v>
      </c>
    </row>
    <row r="1679" spans="1:2" x14ac:dyDescent="0.25">
      <c r="A1679" s="3" t="s">
        <v>2406</v>
      </c>
      <c r="B1679" s="3" t="s">
        <v>729</v>
      </c>
    </row>
    <row r="1680" spans="1:2" x14ac:dyDescent="0.25">
      <c r="A1680" s="3" t="s">
        <v>2407</v>
      </c>
      <c r="B1680" s="3" t="s">
        <v>729</v>
      </c>
    </row>
    <row r="1681" spans="1:2" x14ac:dyDescent="0.25">
      <c r="A1681" s="5" t="s">
        <v>2408</v>
      </c>
      <c r="B1681" s="5" t="s">
        <v>8043</v>
      </c>
    </row>
    <row r="1682" spans="1:2" x14ac:dyDescent="0.25">
      <c r="A1682" s="3" t="s">
        <v>2409</v>
      </c>
      <c r="B1682" s="3" t="s">
        <v>729</v>
      </c>
    </row>
    <row r="1683" spans="1:2" x14ac:dyDescent="0.25">
      <c r="A1683" s="5" t="s">
        <v>2410</v>
      </c>
      <c r="B1683" s="5" t="s">
        <v>8044</v>
      </c>
    </row>
    <row r="1684" spans="1:2" x14ac:dyDescent="0.25">
      <c r="A1684" s="5" t="s">
        <v>2411</v>
      </c>
      <c r="B1684" s="5" t="s">
        <v>8045</v>
      </c>
    </row>
    <row r="1685" spans="1:2" x14ac:dyDescent="0.25">
      <c r="A1685" s="3" t="s">
        <v>2412</v>
      </c>
      <c r="B1685" s="3" t="s">
        <v>729</v>
      </c>
    </row>
    <row r="1686" spans="1:2" x14ac:dyDescent="0.25">
      <c r="A1686" s="3" t="s">
        <v>2413</v>
      </c>
      <c r="B1686" s="3" t="s">
        <v>729</v>
      </c>
    </row>
    <row r="1687" spans="1:2" x14ac:dyDescent="0.25">
      <c r="A1687" s="3" t="s">
        <v>2414</v>
      </c>
      <c r="B1687" s="3" t="s">
        <v>729</v>
      </c>
    </row>
    <row r="1688" spans="1:2" x14ac:dyDescent="0.25">
      <c r="A1688" s="3" t="s">
        <v>2415</v>
      </c>
      <c r="B1688" s="3" t="s">
        <v>729</v>
      </c>
    </row>
    <row r="1689" spans="1:2" x14ac:dyDescent="0.25">
      <c r="A1689" s="5" t="s">
        <v>2416</v>
      </c>
      <c r="B1689" s="5" t="s">
        <v>8046</v>
      </c>
    </row>
    <row r="1690" spans="1:2" x14ac:dyDescent="0.25">
      <c r="A1690" s="3" t="s">
        <v>2417</v>
      </c>
      <c r="B1690" s="3" t="s">
        <v>729</v>
      </c>
    </row>
    <row r="1691" spans="1:2" x14ac:dyDescent="0.25">
      <c r="A1691" s="5" t="s">
        <v>2418</v>
      </c>
      <c r="B1691" s="5" t="s">
        <v>8047</v>
      </c>
    </row>
    <row r="1692" spans="1:2" x14ac:dyDescent="0.25">
      <c r="A1692" s="5" t="s">
        <v>2419</v>
      </c>
      <c r="B1692" s="5" t="s">
        <v>8048</v>
      </c>
    </row>
    <row r="1693" spans="1:2" x14ac:dyDescent="0.25">
      <c r="A1693" s="5" t="s">
        <v>2420</v>
      </c>
      <c r="B1693" s="5" t="s">
        <v>8049</v>
      </c>
    </row>
    <row r="1694" spans="1:2" x14ac:dyDescent="0.25">
      <c r="A1694" s="5" t="s">
        <v>2421</v>
      </c>
      <c r="B1694" s="5" t="s">
        <v>8050</v>
      </c>
    </row>
    <row r="1695" spans="1:2" x14ac:dyDescent="0.25">
      <c r="A1695" s="5" t="s">
        <v>2422</v>
      </c>
      <c r="B1695" s="5" t="s">
        <v>8051</v>
      </c>
    </row>
    <row r="1696" spans="1:2" x14ac:dyDescent="0.25">
      <c r="A1696" s="5" t="s">
        <v>2423</v>
      </c>
      <c r="B1696" s="5" t="s">
        <v>8052</v>
      </c>
    </row>
    <row r="1697" spans="1:2" x14ac:dyDescent="0.25">
      <c r="A1697" s="3" t="s">
        <v>2424</v>
      </c>
      <c r="B1697" s="3" t="s">
        <v>729</v>
      </c>
    </row>
    <row r="1698" spans="1:2" x14ac:dyDescent="0.25">
      <c r="A1698" s="5" t="s">
        <v>2425</v>
      </c>
      <c r="B1698" s="5" t="s">
        <v>8053</v>
      </c>
    </row>
    <row r="1699" spans="1:2" x14ac:dyDescent="0.25">
      <c r="A1699" s="3" t="s">
        <v>2426</v>
      </c>
      <c r="B1699" s="3" t="s">
        <v>729</v>
      </c>
    </row>
    <row r="1700" spans="1:2" x14ac:dyDescent="0.25">
      <c r="A1700" s="3" t="s">
        <v>2427</v>
      </c>
      <c r="B1700" s="3" t="s">
        <v>729</v>
      </c>
    </row>
    <row r="1701" spans="1:2" x14ac:dyDescent="0.25">
      <c r="A1701" s="3" t="s">
        <v>2428</v>
      </c>
      <c r="B1701" s="3" t="s">
        <v>729</v>
      </c>
    </row>
    <row r="1702" spans="1:2" x14ac:dyDescent="0.25">
      <c r="A1702" s="5" t="s">
        <v>2429</v>
      </c>
      <c r="B1702" s="5" t="s">
        <v>8054</v>
      </c>
    </row>
    <row r="1703" spans="1:2" x14ac:dyDescent="0.25">
      <c r="A1703" s="5" t="s">
        <v>2430</v>
      </c>
      <c r="B1703" s="5" t="s">
        <v>8055</v>
      </c>
    </row>
    <row r="1704" spans="1:2" x14ac:dyDescent="0.25">
      <c r="A1704" s="5" t="s">
        <v>2431</v>
      </c>
      <c r="B1704" s="5" t="s">
        <v>8056</v>
      </c>
    </row>
    <row r="1705" spans="1:2" x14ac:dyDescent="0.25">
      <c r="A1705" s="3" t="s">
        <v>2432</v>
      </c>
      <c r="B1705" s="3" t="s">
        <v>729</v>
      </c>
    </row>
    <row r="1706" spans="1:2" x14ac:dyDescent="0.25">
      <c r="A1706" s="5" t="s">
        <v>2433</v>
      </c>
      <c r="B1706" s="5" t="s">
        <v>8057</v>
      </c>
    </row>
    <row r="1707" spans="1:2" x14ac:dyDescent="0.25">
      <c r="A1707" s="5" t="s">
        <v>2434</v>
      </c>
      <c r="B1707" s="5" t="s">
        <v>8058</v>
      </c>
    </row>
    <row r="1708" spans="1:2" x14ac:dyDescent="0.25">
      <c r="A1708" s="5" t="s">
        <v>2435</v>
      </c>
      <c r="B1708" s="5" t="s">
        <v>8059</v>
      </c>
    </row>
    <row r="1709" spans="1:2" x14ac:dyDescent="0.25">
      <c r="A1709" s="3" t="s">
        <v>2436</v>
      </c>
      <c r="B1709" s="3" t="s">
        <v>729</v>
      </c>
    </row>
    <row r="1710" spans="1:2" x14ac:dyDescent="0.25">
      <c r="A1710" s="5" t="s">
        <v>2437</v>
      </c>
      <c r="B1710" s="5" t="s">
        <v>8060</v>
      </c>
    </row>
    <row r="1711" spans="1:2" x14ac:dyDescent="0.25">
      <c r="A1711" s="3" t="s">
        <v>2438</v>
      </c>
      <c r="B1711" s="3" t="s">
        <v>729</v>
      </c>
    </row>
    <row r="1712" spans="1:2" x14ac:dyDescent="0.25">
      <c r="A1712" s="5" t="s">
        <v>2439</v>
      </c>
      <c r="B1712" s="5" t="s">
        <v>8061</v>
      </c>
    </row>
    <row r="1713" spans="1:2" x14ac:dyDescent="0.25">
      <c r="A1713" s="3" t="s">
        <v>2440</v>
      </c>
      <c r="B1713" s="3" t="s">
        <v>729</v>
      </c>
    </row>
    <row r="1714" spans="1:2" x14ac:dyDescent="0.25">
      <c r="A1714" s="3" t="s">
        <v>2441</v>
      </c>
      <c r="B1714" s="3" t="s">
        <v>729</v>
      </c>
    </row>
    <row r="1715" spans="1:2" x14ac:dyDescent="0.25">
      <c r="A1715" s="5" t="s">
        <v>2442</v>
      </c>
      <c r="B1715" s="5" t="s">
        <v>8062</v>
      </c>
    </row>
    <row r="1716" spans="1:2" x14ac:dyDescent="0.25">
      <c r="A1716" s="3" t="s">
        <v>2443</v>
      </c>
      <c r="B1716" s="3" t="s">
        <v>729</v>
      </c>
    </row>
    <row r="1717" spans="1:2" x14ac:dyDescent="0.25">
      <c r="A1717" s="3" t="s">
        <v>2444</v>
      </c>
      <c r="B1717" s="3" t="s">
        <v>729</v>
      </c>
    </row>
    <row r="1718" spans="1:2" x14ac:dyDescent="0.25">
      <c r="A1718" s="5" t="s">
        <v>2445</v>
      </c>
      <c r="B1718" s="5" t="s">
        <v>8063</v>
      </c>
    </row>
    <row r="1719" spans="1:2" x14ac:dyDescent="0.25">
      <c r="A1719" s="5" t="s">
        <v>2446</v>
      </c>
      <c r="B1719" s="5" t="s">
        <v>8064</v>
      </c>
    </row>
    <row r="1720" spans="1:2" x14ac:dyDescent="0.25">
      <c r="A1720" s="3" t="s">
        <v>2447</v>
      </c>
      <c r="B1720" s="3" t="s">
        <v>729</v>
      </c>
    </row>
    <row r="1721" spans="1:2" x14ac:dyDescent="0.25">
      <c r="A1721" s="5" t="s">
        <v>2448</v>
      </c>
      <c r="B1721" s="5" t="s">
        <v>8065</v>
      </c>
    </row>
    <row r="1722" spans="1:2" x14ac:dyDescent="0.25">
      <c r="A1722" s="3" t="s">
        <v>2449</v>
      </c>
      <c r="B1722" s="3" t="s">
        <v>729</v>
      </c>
    </row>
    <row r="1723" spans="1:2" x14ac:dyDescent="0.25">
      <c r="A1723" s="5" t="s">
        <v>2450</v>
      </c>
      <c r="B1723" s="5" t="s">
        <v>8066</v>
      </c>
    </row>
    <row r="1724" spans="1:2" x14ac:dyDescent="0.25">
      <c r="A1724" s="3" t="s">
        <v>2451</v>
      </c>
      <c r="B1724" s="3" t="s">
        <v>729</v>
      </c>
    </row>
    <row r="1725" spans="1:2" x14ac:dyDescent="0.25">
      <c r="A1725" s="3" t="s">
        <v>2452</v>
      </c>
      <c r="B1725" s="3" t="s">
        <v>729</v>
      </c>
    </row>
    <row r="1726" spans="1:2" x14ac:dyDescent="0.25">
      <c r="A1726" s="3" t="s">
        <v>2453</v>
      </c>
      <c r="B1726" s="3" t="s">
        <v>729</v>
      </c>
    </row>
    <row r="1727" spans="1:2" x14ac:dyDescent="0.25">
      <c r="A1727" s="3" t="s">
        <v>2454</v>
      </c>
      <c r="B1727" s="3" t="s">
        <v>729</v>
      </c>
    </row>
    <row r="1728" spans="1:2" x14ac:dyDescent="0.25">
      <c r="A1728" s="3" t="s">
        <v>2455</v>
      </c>
      <c r="B1728" s="3" t="s">
        <v>729</v>
      </c>
    </row>
    <row r="1729" spans="1:2" x14ac:dyDescent="0.25">
      <c r="A1729" s="5" t="s">
        <v>2456</v>
      </c>
      <c r="B1729" s="5" t="s">
        <v>8067</v>
      </c>
    </row>
    <row r="1730" spans="1:2" x14ac:dyDescent="0.25">
      <c r="A1730" s="5" t="s">
        <v>2457</v>
      </c>
      <c r="B1730" s="5" t="s">
        <v>8068</v>
      </c>
    </row>
    <row r="1731" spans="1:2" x14ac:dyDescent="0.25">
      <c r="A1731" s="5" t="s">
        <v>2458</v>
      </c>
      <c r="B1731" s="5" t="s">
        <v>8069</v>
      </c>
    </row>
    <row r="1732" spans="1:2" x14ac:dyDescent="0.25">
      <c r="A1732" s="3" t="s">
        <v>2459</v>
      </c>
      <c r="B1732" s="3" t="s">
        <v>729</v>
      </c>
    </row>
    <row r="1733" spans="1:2" x14ac:dyDescent="0.25">
      <c r="A1733" s="3" t="s">
        <v>2460</v>
      </c>
      <c r="B1733" s="3" t="s">
        <v>729</v>
      </c>
    </row>
    <row r="1734" spans="1:2" x14ac:dyDescent="0.25">
      <c r="A1734" s="3" t="s">
        <v>2461</v>
      </c>
      <c r="B1734" s="3" t="s">
        <v>729</v>
      </c>
    </row>
    <row r="1735" spans="1:2" x14ac:dyDescent="0.25">
      <c r="A1735" s="3" t="s">
        <v>2462</v>
      </c>
      <c r="B1735" s="3" t="s">
        <v>729</v>
      </c>
    </row>
    <row r="1736" spans="1:2" x14ac:dyDescent="0.25">
      <c r="A1736" s="5" t="s">
        <v>2463</v>
      </c>
      <c r="B1736" s="5" t="s">
        <v>8070</v>
      </c>
    </row>
    <row r="1737" spans="1:2" x14ac:dyDescent="0.25">
      <c r="A1737" s="5" t="s">
        <v>2464</v>
      </c>
      <c r="B1737" s="5" t="s">
        <v>8071</v>
      </c>
    </row>
    <row r="1738" spans="1:2" x14ac:dyDescent="0.25">
      <c r="A1738" s="5" t="s">
        <v>2465</v>
      </c>
      <c r="B1738" s="5" t="s">
        <v>8072</v>
      </c>
    </row>
    <row r="1739" spans="1:2" x14ac:dyDescent="0.25">
      <c r="A1739" s="5" t="s">
        <v>2466</v>
      </c>
      <c r="B1739" s="5" t="s">
        <v>8073</v>
      </c>
    </row>
    <row r="1740" spans="1:2" x14ac:dyDescent="0.25">
      <c r="A1740" s="5" t="s">
        <v>2467</v>
      </c>
      <c r="B1740" s="5" t="s">
        <v>8074</v>
      </c>
    </row>
    <row r="1741" spans="1:2" x14ac:dyDescent="0.25">
      <c r="A1741" s="3" t="s">
        <v>2468</v>
      </c>
      <c r="B1741" s="3" t="s">
        <v>729</v>
      </c>
    </row>
    <row r="1742" spans="1:2" x14ac:dyDescent="0.25">
      <c r="A1742" s="5" t="s">
        <v>2469</v>
      </c>
      <c r="B1742" s="5" t="s">
        <v>8075</v>
      </c>
    </row>
    <row r="1743" spans="1:2" x14ac:dyDescent="0.25">
      <c r="A1743" s="3" t="s">
        <v>2470</v>
      </c>
      <c r="B1743" s="3" t="s">
        <v>729</v>
      </c>
    </row>
    <row r="1744" spans="1:2" x14ac:dyDescent="0.25">
      <c r="A1744" s="5" t="s">
        <v>2471</v>
      </c>
      <c r="B1744" s="5" t="s">
        <v>8076</v>
      </c>
    </row>
    <row r="1745" spans="1:2" x14ac:dyDescent="0.25">
      <c r="A1745" s="3" t="s">
        <v>2472</v>
      </c>
      <c r="B1745" s="3" t="s">
        <v>729</v>
      </c>
    </row>
    <row r="1746" spans="1:2" x14ac:dyDescent="0.25">
      <c r="A1746" s="5" t="s">
        <v>2473</v>
      </c>
      <c r="B1746" s="5" t="s">
        <v>8077</v>
      </c>
    </row>
    <row r="1747" spans="1:2" x14ac:dyDescent="0.25">
      <c r="A1747" s="3" t="s">
        <v>2474</v>
      </c>
      <c r="B1747" s="3" t="s">
        <v>729</v>
      </c>
    </row>
    <row r="1748" spans="1:2" x14ac:dyDescent="0.25">
      <c r="A1748" s="3" t="s">
        <v>2475</v>
      </c>
      <c r="B1748" s="3" t="s">
        <v>729</v>
      </c>
    </row>
    <row r="1749" spans="1:2" x14ac:dyDescent="0.25">
      <c r="A1749" s="3" t="s">
        <v>2476</v>
      </c>
      <c r="B1749" s="3" t="s">
        <v>729</v>
      </c>
    </row>
    <row r="1750" spans="1:2" x14ac:dyDescent="0.25">
      <c r="A1750" s="5" t="s">
        <v>2477</v>
      </c>
      <c r="B1750" s="5" t="s">
        <v>8078</v>
      </c>
    </row>
    <row r="1751" spans="1:2" x14ac:dyDescent="0.25">
      <c r="A1751" s="3" t="s">
        <v>2478</v>
      </c>
      <c r="B1751" s="3" t="s">
        <v>729</v>
      </c>
    </row>
    <row r="1752" spans="1:2" x14ac:dyDescent="0.25">
      <c r="A1752" s="3" t="s">
        <v>2479</v>
      </c>
      <c r="B1752" s="3" t="s">
        <v>729</v>
      </c>
    </row>
    <row r="1753" spans="1:2" x14ac:dyDescent="0.25">
      <c r="A1753" s="5" t="s">
        <v>2480</v>
      </c>
      <c r="B1753" s="5" t="s">
        <v>8079</v>
      </c>
    </row>
    <row r="1754" spans="1:2" x14ac:dyDescent="0.25">
      <c r="A1754" s="3" t="s">
        <v>2481</v>
      </c>
      <c r="B1754" s="3" t="s">
        <v>729</v>
      </c>
    </row>
    <row r="1755" spans="1:2" x14ac:dyDescent="0.25">
      <c r="A1755" s="5" t="s">
        <v>2482</v>
      </c>
      <c r="B1755" s="5" t="s">
        <v>8080</v>
      </c>
    </row>
    <row r="1756" spans="1:2" x14ac:dyDescent="0.25">
      <c r="A1756" s="5" t="s">
        <v>2483</v>
      </c>
      <c r="B1756" s="5" t="s">
        <v>8081</v>
      </c>
    </row>
    <row r="1757" spans="1:2" x14ac:dyDescent="0.25">
      <c r="A1757" s="3" t="s">
        <v>2484</v>
      </c>
      <c r="B1757" s="3" t="s">
        <v>729</v>
      </c>
    </row>
    <row r="1758" spans="1:2" x14ac:dyDescent="0.25">
      <c r="A1758" s="5" t="s">
        <v>2485</v>
      </c>
      <c r="B1758" s="5" t="s">
        <v>8082</v>
      </c>
    </row>
    <row r="1759" spans="1:2" x14ac:dyDescent="0.25">
      <c r="A1759" s="3" t="s">
        <v>2486</v>
      </c>
      <c r="B1759" s="3" t="s">
        <v>729</v>
      </c>
    </row>
    <row r="1760" spans="1:2" x14ac:dyDescent="0.25">
      <c r="A1760" s="5" t="s">
        <v>2487</v>
      </c>
      <c r="B1760" s="5" t="s">
        <v>8083</v>
      </c>
    </row>
    <row r="1761" spans="1:2" x14ac:dyDescent="0.25">
      <c r="A1761" s="3" t="s">
        <v>2488</v>
      </c>
      <c r="B1761" s="3" t="s">
        <v>729</v>
      </c>
    </row>
    <row r="1762" spans="1:2" x14ac:dyDescent="0.25">
      <c r="A1762" s="5" t="s">
        <v>2489</v>
      </c>
      <c r="B1762" s="5" t="s">
        <v>8084</v>
      </c>
    </row>
    <row r="1763" spans="1:2" x14ac:dyDescent="0.25">
      <c r="A1763" s="3" t="s">
        <v>2490</v>
      </c>
      <c r="B1763" s="3" t="s">
        <v>729</v>
      </c>
    </row>
    <row r="1764" spans="1:2" x14ac:dyDescent="0.25">
      <c r="A1764" s="3" t="s">
        <v>2491</v>
      </c>
      <c r="B1764" s="3" t="s">
        <v>729</v>
      </c>
    </row>
    <row r="1765" spans="1:2" x14ac:dyDescent="0.25">
      <c r="A1765" s="5" t="s">
        <v>2492</v>
      </c>
      <c r="B1765" s="5" t="s">
        <v>8085</v>
      </c>
    </row>
    <row r="1766" spans="1:2" x14ac:dyDescent="0.25">
      <c r="A1766" s="3" t="s">
        <v>2493</v>
      </c>
      <c r="B1766" s="3" t="s">
        <v>729</v>
      </c>
    </row>
    <row r="1767" spans="1:2" x14ac:dyDescent="0.25">
      <c r="A1767" s="5" t="s">
        <v>2494</v>
      </c>
      <c r="B1767" s="5" t="s">
        <v>8086</v>
      </c>
    </row>
    <row r="1768" spans="1:2" x14ac:dyDescent="0.25">
      <c r="A1768" s="5" t="s">
        <v>2495</v>
      </c>
      <c r="B1768" s="5" t="s">
        <v>8087</v>
      </c>
    </row>
    <row r="1769" spans="1:2" x14ac:dyDescent="0.25">
      <c r="A1769" s="5" t="s">
        <v>2496</v>
      </c>
      <c r="B1769" s="5" t="s">
        <v>8088</v>
      </c>
    </row>
    <row r="1770" spans="1:2" x14ac:dyDescent="0.25">
      <c r="A1770" s="5" t="s">
        <v>2497</v>
      </c>
      <c r="B1770" s="5" t="s">
        <v>8089</v>
      </c>
    </row>
    <row r="1771" spans="1:2" x14ac:dyDescent="0.25">
      <c r="A1771" s="5" t="s">
        <v>2498</v>
      </c>
      <c r="B1771" s="5" t="s">
        <v>8090</v>
      </c>
    </row>
    <row r="1772" spans="1:2" x14ac:dyDescent="0.25">
      <c r="A1772" s="5" t="s">
        <v>2499</v>
      </c>
      <c r="B1772" s="5" t="s">
        <v>8091</v>
      </c>
    </row>
    <row r="1773" spans="1:2" x14ac:dyDescent="0.25">
      <c r="A1773" s="5" t="s">
        <v>2500</v>
      </c>
      <c r="B1773" s="5" t="s">
        <v>8092</v>
      </c>
    </row>
    <row r="1774" spans="1:2" x14ac:dyDescent="0.25">
      <c r="A1774" s="3" t="s">
        <v>2501</v>
      </c>
      <c r="B1774" s="3" t="s">
        <v>729</v>
      </c>
    </row>
    <row r="1775" spans="1:2" x14ac:dyDescent="0.25">
      <c r="A1775" s="3" t="s">
        <v>2502</v>
      </c>
      <c r="B1775" s="3" t="s">
        <v>729</v>
      </c>
    </row>
    <row r="1776" spans="1:2" x14ac:dyDescent="0.25">
      <c r="A1776" s="5" t="s">
        <v>2503</v>
      </c>
      <c r="B1776" s="5" t="s">
        <v>8093</v>
      </c>
    </row>
    <row r="1777" spans="1:2" x14ac:dyDescent="0.25">
      <c r="A1777" s="5" t="s">
        <v>2504</v>
      </c>
      <c r="B1777" s="5" t="s">
        <v>8094</v>
      </c>
    </row>
    <row r="1778" spans="1:2" x14ac:dyDescent="0.25">
      <c r="A1778" s="5" t="s">
        <v>2505</v>
      </c>
      <c r="B1778" s="5" t="s">
        <v>8095</v>
      </c>
    </row>
    <row r="1779" spans="1:2" x14ac:dyDescent="0.25">
      <c r="A1779" s="3" t="s">
        <v>2506</v>
      </c>
      <c r="B1779" s="3" t="s">
        <v>729</v>
      </c>
    </row>
    <row r="1780" spans="1:2" x14ac:dyDescent="0.25">
      <c r="A1780" s="5" t="s">
        <v>2507</v>
      </c>
      <c r="B1780" s="5" t="s">
        <v>8096</v>
      </c>
    </row>
    <row r="1781" spans="1:2" x14ac:dyDescent="0.25">
      <c r="A1781" s="5" t="s">
        <v>2508</v>
      </c>
      <c r="B1781" s="5" t="s">
        <v>8097</v>
      </c>
    </row>
    <row r="1782" spans="1:2" x14ac:dyDescent="0.25">
      <c r="A1782" s="5" t="s">
        <v>2509</v>
      </c>
      <c r="B1782" s="5" t="s">
        <v>8098</v>
      </c>
    </row>
    <row r="1783" spans="1:2" x14ac:dyDescent="0.25">
      <c r="A1783" s="3" t="s">
        <v>2510</v>
      </c>
      <c r="B1783" s="3" t="s">
        <v>729</v>
      </c>
    </row>
    <row r="1784" spans="1:2" x14ac:dyDescent="0.25">
      <c r="A1784" s="5" t="s">
        <v>2511</v>
      </c>
      <c r="B1784" s="5" t="s">
        <v>8099</v>
      </c>
    </row>
    <row r="1785" spans="1:2" x14ac:dyDescent="0.25">
      <c r="A1785" s="3" t="s">
        <v>2512</v>
      </c>
      <c r="B1785" s="3" t="s">
        <v>729</v>
      </c>
    </row>
    <row r="1786" spans="1:2" x14ac:dyDescent="0.25">
      <c r="A1786" s="3" t="s">
        <v>2513</v>
      </c>
      <c r="B1786" s="3" t="s">
        <v>729</v>
      </c>
    </row>
    <row r="1787" spans="1:2" x14ac:dyDescent="0.25">
      <c r="A1787" s="5" t="s">
        <v>2514</v>
      </c>
      <c r="B1787" s="5" t="s">
        <v>8100</v>
      </c>
    </row>
    <row r="1788" spans="1:2" x14ac:dyDescent="0.25">
      <c r="A1788" s="5" t="s">
        <v>2515</v>
      </c>
      <c r="B1788" s="5" t="s">
        <v>8101</v>
      </c>
    </row>
    <row r="1789" spans="1:2" x14ac:dyDescent="0.25">
      <c r="A1789" s="5" t="s">
        <v>2516</v>
      </c>
      <c r="B1789" s="5" t="s">
        <v>8102</v>
      </c>
    </row>
    <row r="1790" spans="1:2" x14ac:dyDescent="0.25">
      <c r="A1790" s="5" t="s">
        <v>2517</v>
      </c>
      <c r="B1790" s="5" t="s">
        <v>8103</v>
      </c>
    </row>
    <row r="1791" spans="1:2" x14ac:dyDescent="0.25">
      <c r="A1791" s="3" t="s">
        <v>2518</v>
      </c>
      <c r="B1791" s="3" t="s">
        <v>729</v>
      </c>
    </row>
    <row r="1792" spans="1:2" x14ac:dyDescent="0.25">
      <c r="A1792" s="5" t="s">
        <v>2519</v>
      </c>
      <c r="B1792" s="5" t="s">
        <v>8104</v>
      </c>
    </row>
    <row r="1793" spans="1:2" x14ac:dyDescent="0.25">
      <c r="A1793" s="5" t="s">
        <v>2520</v>
      </c>
      <c r="B1793" s="5" t="s">
        <v>8105</v>
      </c>
    </row>
    <row r="1794" spans="1:2" x14ac:dyDescent="0.25">
      <c r="A1794" s="5" t="s">
        <v>2521</v>
      </c>
      <c r="B1794" s="5" t="s">
        <v>8106</v>
      </c>
    </row>
    <row r="1795" spans="1:2" x14ac:dyDescent="0.25">
      <c r="A1795" s="3" t="s">
        <v>2522</v>
      </c>
      <c r="B1795" s="3" t="s">
        <v>729</v>
      </c>
    </row>
    <row r="1796" spans="1:2" x14ac:dyDescent="0.25">
      <c r="A1796" s="3" t="s">
        <v>2523</v>
      </c>
      <c r="B1796" s="3" t="s">
        <v>729</v>
      </c>
    </row>
    <row r="1797" spans="1:2" x14ac:dyDescent="0.25">
      <c r="A1797" s="3" t="s">
        <v>2524</v>
      </c>
      <c r="B1797" s="3" t="s">
        <v>729</v>
      </c>
    </row>
    <row r="1798" spans="1:2" x14ac:dyDescent="0.25">
      <c r="A1798" s="3" t="s">
        <v>2525</v>
      </c>
      <c r="B1798" s="3" t="s">
        <v>729</v>
      </c>
    </row>
    <row r="1799" spans="1:2" x14ac:dyDescent="0.25">
      <c r="A1799" s="5" t="s">
        <v>2526</v>
      </c>
      <c r="B1799" s="5" t="s">
        <v>8107</v>
      </c>
    </row>
    <row r="1800" spans="1:2" x14ac:dyDescent="0.25">
      <c r="A1800" s="3" t="s">
        <v>2527</v>
      </c>
      <c r="B1800" s="3" t="s">
        <v>729</v>
      </c>
    </row>
    <row r="1801" spans="1:2" x14ac:dyDescent="0.25">
      <c r="A1801" s="3" t="s">
        <v>2528</v>
      </c>
      <c r="B1801" s="3" t="s">
        <v>729</v>
      </c>
    </row>
    <row r="1802" spans="1:2" x14ac:dyDescent="0.25">
      <c r="A1802" s="3" t="s">
        <v>2529</v>
      </c>
      <c r="B1802" s="3" t="s">
        <v>729</v>
      </c>
    </row>
    <row r="1803" spans="1:2" x14ac:dyDescent="0.25">
      <c r="A1803" s="3" t="s">
        <v>2530</v>
      </c>
      <c r="B1803" s="3" t="s">
        <v>729</v>
      </c>
    </row>
    <row r="1804" spans="1:2" x14ac:dyDescent="0.25">
      <c r="A1804" s="5" t="s">
        <v>2531</v>
      </c>
      <c r="B1804" s="5" t="s">
        <v>8108</v>
      </c>
    </row>
    <row r="1805" spans="1:2" x14ac:dyDescent="0.25">
      <c r="A1805" s="5" t="s">
        <v>2532</v>
      </c>
      <c r="B1805" s="5" t="s">
        <v>8109</v>
      </c>
    </row>
    <row r="1806" spans="1:2" x14ac:dyDescent="0.25">
      <c r="A1806" s="5" t="s">
        <v>2533</v>
      </c>
      <c r="B1806" s="5" t="s">
        <v>8110</v>
      </c>
    </row>
    <row r="1807" spans="1:2" x14ac:dyDescent="0.25">
      <c r="A1807" s="5" t="s">
        <v>2534</v>
      </c>
      <c r="B1807" s="5" t="s">
        <v>8111</v>
      </c>
    </row>
    <row r="1808" spans="1:2" x14ac:dyDescent="0.25">
      <c r="A1808" s="3" t="s">
        <v>2535</v>
      </c>
      <c r="B1808" s="3" t="s">
        <v>729</v>
      </c>
    </row>
    <row r="1809" spans="1:2" x14ac:dyDescent="0.25">
      <c r="A1809" s="5" t="s">
        <v>2536</v>
      </c>
      <c r="B1809" s="5" t="s">
        <v>8112</v>
      </c>
    </row>
    <row r="1810" spans="1:2" x14ac:dyDescent="0.25">
      <c r="A1810" s="3" t="s">
        <v>2537</v>
      </c>
      <c r="B1810" s="3" t="s">
        <v>729</v>
      </c>
    </row>
    <row r="1811" spans="1:2" x14ac:dyDescent="0.25">
      <c r="A1811" s="5" t="s">
        <v>2538</v>
      </c>
      <c r="B1811" s="5" t="s">
        <v>8113</v>
      </c>
    </row>
    <row r="1812" spans="1:2" x14ac:dyDescent="0.25">
      <c r="A1812" s="5" t="s">
        <v>2539</v>
      </c>
      <c r="B1812" s="5" t="s">
        <v>8114</v>
      </c>
    </row>
    <row r="1813" spans="1:2" x14ac:dyDescent="0.25">
      <c r="A1813" s="5" t="s">
        <v>2540</v>
      </c>
      <c r="B1813" s="5" t="s">
        <v>8115</v>
      </c>
    </row>
    <row r="1814" spans="1:2" x14ac:dyDescent="0.25">
      <c r="A1814" s="5" t="s">
        <v>2541</v>
      </c>
      <c r="B1814" s="5" t="s">
        <v>8116</v>
      </c>
    </row>
    <row r="1815" spans="1:2" x14ac:dyDescent="0.25">
      <c r="A1815" s="5" t="s">
        <v>2542</v>
      </c>
      <c r="B1815" s="5" t="s">
        <v>8117</v>
      </c>
    </row>
    <row r="1816" spans="1:2" x14ac:dyDescent="0.25">
      <c r="A1816" s="5" t="s">
        <v>2543</v>
      </c>
      <c r="B1816" s="5" t="s">
        <v>8118</v>
      </c>
    </row>
    <row r="1817" spans="1:2" x14ac:dyDescent="0.25">
      <c r="A1817" s="5" t="s">
        <v>2544</v>
      </c>
      <c r="B1817" s="5" t="s">
        <v>8119</v>
      </c>
    </row>
    <row r="1818" spans="1:2" x14ac:dyDescent="0.25">
      <c r="A1818" s="5" t="s">
        <v>2545</v>
      </c>
      <c r="B1818" s="5" t="s">
        <v>8120</v>
      </c>
    </row>
    <row r="1819" spans="1:2" x14ac:dyDescent="0.25">
      <c r="A1819" s="3" t="s">
        <v>2546</v>
      </c>
      <c r="B1819" s="3" t="s">
        <v>729</v>
      </c>
    </row>
    <row r="1820" spans="1:2" x14ac:dyDescent="0.25">
      <c r="A1820" s="5" t="s">
        <v>2547</v>
      </c>
      <c r="B1820" s="5" t="s">
        <v>8121</v>
      </c>
    </row>
    <row r="1821" spans="1:2" x14ac:dyDescent="0.25">
      <c r="A1821" s="5" t="s">
        <v>2548</v>
      </c>
      <c r="B1821" s="5" t="s">
        <v>8122</v>
      </c>
    </row>
    <row r="1822" spans="1:2" x14ac:dyDescent="0.25">
      <c r="A1822" s="5" t="s">
        <v>2549</v>
      </c>
      <c r="B1822" s="5" t="s">
        <v>8123</v>
      </c>
    </row>
    <row r="1823" spans="1:2" x14ac:dyDescent="0.25">
      <c r="A1823" s="5" t="s">
        <v>2550</v>
      </c>
      <c r="B1823" s="5" t="s">
        <v>8124</v>
      </c>
    </row>
    <row r="1824" spans="1:2" x14ac:dyDescent="0.25">
      <c r="A1824" s="5" t="s">
        <v>2551</v>
      </c>
      <c r="B1824" s="5" t="s">
        <v>8125</v>
      </c>
    </row>
    <row r="1825" spans="1:2" x14ac:dyDescent="0.25">
      <c r="A1825" s="5" t="s">
        <v>2552</v>
      </c>
      <c r="B1825" s="5" t="s">
        <v>8126</v>
      </c>
    </row>
    <row r="1826" spans="1:2" x14ac:dyDescent="0.25">
      <c r="A1826" s="5" t="s">
        <v>2553</v>
      </c>
      <c r="B1826" s="5" t="s">
        <v>8127</v>
      </c>
    </row>
    <row r="1827" spans="1:2" x14ac:dyDescent="0.25">
      <c r="A1827" s="5" t="s">
        <v>2554</v>
      </c>
      <c r="B1827" s="5" t="s">
        <v>8128</v>
      </c>
    </row>
    <row r="1828" spans="1:2" x14ac:dyDescent="0.25">
      <c r="A1828" s="3" t="s">
        <v>2555</v>
      </c>
      <c r="B1828" s="3" t="s">
        <v>729</v>
      </c>
    </row>
    <row r="1829" spans="1:2" x14ac:dyDescent="0.25">
      <c r="A1829" s="3" t="s">
        <v>2556</v>
      </c>
      <c r="B1829" s="3" t="s">
        <v>729</v>
      </c>
    </row>
    <row r="1830" spans="1:2" x14ac:dyDescent="0.25">
      <c r="A1830" s="5" t="s">
        <v>2557</v>
      </c>
      <c r="B1830" s="5" t="s">
        <v>8129</v>
      </c>
    </row>
    <row r="1831" spans="1:2" x14ac:dyDescent="0.25">
      <c r="A1831" s="5" t="s">
        <v>2558</v>
      </c>
      <c r="B1831" s="5" t="s">
        <v>8130</v>
      </c>
    </row>
    <row r="1832" spans="1:2" x14ac:dyDescent="0.25">
      <c r="A1832" s="3" t="s">
        <v>2559</v>
      </c>
      <c r="B1832" s="3" t="s">
        <v>729</v>
      </c>
    </row>
    <row r="1833" spans="1:2" x14ac:dyDescent="0.25">
      <c r="A1833" s="5" t="s">
        <v>2560</v>
      </c>
      <c r="B1833" s="5" t="s">
        <v>8131</v>
      </c>
    </row>
    <row r="1834" spans="1:2" x14ac:dyDescent="0.25">
      <c r="A1834" s="5" t="s">
        <v>2561</v>
      </c>
      <c r="B1834" s="5" t="s">
        <v>8132</v>
      </c>
    </row>
    <row r="1835" spans="1:2" x14ac:dyDescent="0.25">
      <c r="A1835" s="3" t="s">
        <v>2562</v>
      </c>
      <c r="B1835" s="3" t="s">
        <v>729</v>
      </c>
    </row>
    <row r="1836" spans="1:2" x14ac:dyDescent="0.25">
      <c r="A1836" s="5" t="s">
        <v>2563</v>
      </c>
      <c r="B1836" s="5" t="s">
        <v>8133</v>
      </c>
    </row>
    <row r="1837" spans="1:2" x14ac:dyDescent="0.25">
      <c r="A1837" s="5" t="s">
        <v>2564</v>
      </c>
      <c r="B1837" s="5" t="s">
        <v>8134</v>
      </c>
    </row>
    <row r="1838" spans="1:2" x14ac:dyDescent="0.25">
      <c r="A1838" s="3" t="s">
        <v>2565</v>
      </c>
      <c r="B1838" s="3" t="s">
        <v>729</v>
      </c>
    </row>
    <row r="1839" spans="1:2" x14ac:dyDescent="0.25">
      <c r="A1839" s="5" t="s">
        <v>2566</v>
      </c>
      <c r="B1839" s="5" t="s">
        <v>8135</v>
      </c>
    </row>
    <row r="1840" spans="1:2" x14ac:dyDescent="0.25">
      <c r="A1840" s="3" t="s">
        <v>2567</v>
      </c>
      <c r="B1840" s="3" t="s">
        <v>729</v>
      </c>
    </row>
    <row r="1841" spans="1:2" x14ac:dyDescent="0.25">
      <c r="A1841" s="5" t="s">
        <v>2568</v>
      </c>
      <c r="B1841" s="5" t="s">
        <v>8136</v>
      </c>
    </row>
    <row r="1842" spans="1:2" x14ac:dyDescent="0.25">
      <c r="A1842" s="5" t="s">
        <v>2569</v>
      </c>
      <c r="B1842" s="5" t="s">
        <v>8137</v>
      </c>
    </row>
    <row r="1843" spans="1:2" x14ac:dyDescent="0.25">
      <c r="A1843" s="5" t="s">
        <v>2570</v>
      </c>
      <c r="B1843" s="5" t="s">
        <v>8138</v>
      </c>
    </row>
    <row r="1844" spans="1:2" x14ac:dyDescent="0.25">
      <c r="A1844" s="5" t="s">
        <v>2571</v>
      </c>
      <c r="B1844" s="5" t="s">
        <v>8139</v>
      </c>
    </row>
    <row r="1845" spans="1:2" x14ac:dyDescent="0.25">
      <c r="A1845" s="5" t="s">
        <v>2572</v>
      </c>
      <c r="B1845" s="5" t="s">
        <v>8140</v>
      </c>
    </row>
    <row r="1846" spans="1:2" x14ac:dyDescent="0.25">
      <c r="A1846" s="5" t="s">
        <v>2573</v>
      </c>
      <c r="B1846" s="5" t="s">
        <v>8141</v>
      </c>
    </row>
    <row r="1847" spans="1:2" x14ac:dyDescent="0.25">
      <c r="A1847" s="5" t="s">
        <v>2574</v>
      </c>
      <c r="B1847" s="5" t="s">
        <v>8142</v>
      </c>
    </row>
    <row r="1848" spans="1:2" x14ac:dyDescent="0.25">
      <c r="A1848" s="5" t="s">
        <v>2575</v>
      </c>
      <c r="B1848" s="5" t="s">
        <v>8143</v>
      </c>
    </row>
    <row r="1849" spans="1:2" x14ac:dyDescent="0.25">
      <c r="A1849" s="5" t="s">
        <v>2576</v>
      </c>
      <c r="B1849" s="5" t="s">
        <v>8144</v>
      </c>
    </row>
    <row r="1850" spans="1:2" x14ac:dyDescent="0.25">
      <c r="A1850" s="5" t="s">
        <v>2577</v>
      </c>
      <c r="B1850" s="5" t="s">
        <v>8145</v>
      </c>
    </row>
    <row r="1851" spans="1:2" x14ac:dyDescent="0.25">
      <c r="A1851" s="5" t="s">
        <v>2578</v>
      </c>
      <c r="B1851" s="5" t="s">
        <v>8146</v>
      </c>
    </row>
    <row r="1852" spans="1:2" x14ac:dyDescent="0.25">
      <c r="A1852" s="5" t="s">
        <v>2579</v>
      </c>
      <c r="B1852" s="5" t="s">
        <v>8147</v>
      </c>
    </row>
    <row r="1853" spans="1:2" x14ac:dyDescent="0.25">
      <c r="A1853" s="5" t="s">
        <v>2580</v>
      </c>
      <c r="B1853" s="5" t="s">
        <v>8148</v>
      </c>
    </row>
    <row r="1854" spans="1:2" x14ac:dyDescent="0.25">
      <c r="A1854" s="5" t="s">
        <v>2581</v>
      </c>
      <c r="B1854" s="5" t="s">
        <v>8149</v>
      </c>
    </row>
    <row r="1855" spans="1:2" x14ac:dyDescent="0.25">
      <c r="A1855" s="3" t="s">
        <v>2582</v>
      </c>
      <c r="B1855" s="3" t="s">
        <v>729</v>
      </c>
    </row>
    <row r="1856" spans="1:2" x14ac:dyDescent="0.25">
      <c r="A1856" s="3" t="s">
        <v>2583</v>
      </c>
      <c r="B1856" s="3" t="s">
        <v>729</v>
      </c>
    </row>
    <row r="1857" spans="1:2" x14ac:dyDescent="0.25">
      <c r="A1857" s="5" t="s">
        <v>2584</v>
      </c>
      <c r="B1857" s="5" t="s">
        <v>8150</v>
      </c>
    </row>
    <row r="1858" spans="1:2" x14ac:dyDescent="0.25">
      <c r="A1858" s="3" t="s">
        <v>2585</v>
      </c>
      <c r="B1858" s="3" t="s">
        <v>729</v>
      </c>
    </row>
    <row r="1859" spans="1:2" x14ac:dyDescent="0.25">
      <c r="A1859" s="5" t="s">
        <v>2586</v>
      </c>
      <c r="B1859" s="5" t="s">
        <v>8151</v>
      </c>
    </row>
    <row r="1860" spans="1:2" x14ac:dyDescent="0.25">
      <c r="A1860" s="5" t="s">
        <v>2587</v>
      </c>
      <c r="B1860" s="5" t="s">
        <v>8152</v>
      </c>
    </row>
    <row r="1861" spans="1:2" x14ac:dyDescent="0.25">
      <c r="A1861" s="5" t="s">
        <v>2588</v>
      </c>
      <c r="B1861" s="5" t="s">
        <v>8153</v>
      </c>
    </row>
    <row r="1862" spans="1:2" x14ac:dyDescent="0.25">
      <c r="A1862" s="5" t="s">
        <v>2589</v>
      </c>
      <c r="B1862" s="5" t="s">
        <v>8154</v>
      </c>
    </row>
    <row r="1863" spans="1:2" x14ac:dyDescent="0.25">
      <c r="A1863" s="5" t="s">
        <v>2590</v>
      </c>
      <c r="B1863" s="5" t="s">
        <v>8155</v>
      </c>
    </row>
    <row r="1864" spans="1:2" x14ac:dyDescent="0.25">
      <c r="A1864" s="5" t="s">
        <v>2591</v>
      </c>
      <c r="B1864" s="5" t="s">
        <v>8156</v>
      </c>
    </row>
    <row r="1865" spans="1:2" x14ac:dyDescent="0.25">
      <c r="A1865" s="3" t="s">
        <v>2592</v>
      </c>
      <c r="B1865" s="3" t="s">
        <v>729</v>
      </c>
    </row>
    <row r="1866" spans="1:2" x14ac:dyDescent="0.25">
      <c r="A1866" s="3" t="s">
        <v>2593</v>
      </c>
      <c r="B1866" s="3" t="s">
        <v>729</v>
      </c>
    </row>
    <row r="1867" spans="1:2" x14ac:dyDescent="0.25">
      <c r="A1867" s="5" t="s">
        <v>2594</v>
      </c>
      <c r="B1867" s="5" t="s">
        <v>8157</v>
      </c>
    </row>
    <row r="1868" spans="1:2" x14ac:dyDescent="0.25">
      <c r="A1868" s="5" t="s">
        <v>2595</v>
      </c>
      <c r="B1868" s="5" t="s">
        <v>8158</v>
      </c>
    </row>
    <row r="1869" spans="1:2" x14ac:dyDescent="0.25">
      <c r="A1869" s="5" t="s">
        <v>2596</v>
      </c>
      <c r="B1869" s="5" t="s">
        <v>8159</v>
      </c>
    </row>
    <row r="1870" spans="1:2" x14ac:dyDescent="0.25">
      <c r="A1870" s="3" t="s">
        <v>2597</v>
      </c>
      <c r="B1870" s="3" t="s">
        <v>729</v>
      </c>
    </row>
    <row r="1871" spans="1:2" x14ac:dyDescent="0.25">
      <c r="A1871" s="5" t="s">
        <v>2598</v>
      </c>
      <c r="B1871" s="5" t="s">
        <v>8160</v>
      </c>
    </row>
    <row r="1872" spans="1:2" x14ac:dyDescent="0.25">
      <c r="A1872" s="3" t="s">
        <v>2599</v>
      </c>
      <c r="B1872" s="3" t="s">
        <v>729</v>
      </c>
    </row>
    <row r="1873" spans="1:2" x14ac:dyDescent="0.25">
      <c r="A1873" s="5" t="s">
        <v>2600</v>
      </c>
      <c r="B1873" s="5" t="s">
        <v>8161</v>
      </c>
    </row>
    <row r="1874" spans="1:2" x14ac:dyDescent="0.25">
      <c r="A1874" s="3" t="s">
        <v>2601</v>
      </c>
      <c r="B1874" s="3" t="s">
        <v>729</v>
      </c>
    </row>
    <row r="1875" spans="1:2" x14ac:dyDescent="0.25">
      <c r="A1875" s="3" t="s">
        <v>2602</v>
      </c>
      <c r="B1875" s="3" t="s">
        <v>729</v>
      </c>
    </row>
    <row r="1876" spans="1:2" x14ac:dyDescent="0.25">
      <c r="A1876" s="3" t="s">
        <v>2603</v>
      </c>
      <c r="B1876" s="3" t="s">
        <v>729</v>
      </c>
    </row>
    <row r="1877" spans="1:2" x14ac:dyDescent="0.25">
      <c r="A1877" s="3" t="s">
        <v>2604</v>
      </c>
      <c r="B1877" s="3" t="s">
        <v>729</v>
      </c>
    </row>
    <row r="1878" spans="1:2" x14ac:dyDescent="0.25">
      <c r="A1878" s="5" t="s">
        <v>2605</v>
      </c>
      <c r="B1878" s="5" t="s">
        <v>8162</v>
      </c>
    </row>
    <row r="1879" spans="1:2" x14ac:dyDescent="0.25">
      <c r="A1879" s="5" t="s">
        <v>2606</v>
      </c>
      <c r="B1879" s="5" t="s">
        <v>8163</v>
      </c>
    </row>
    <row r="1880" spans="1:2" x14ac:dyDescent="0.25">
      <c r="A1880" s="3" t="s">
        <v>2607</v>
      </c>
      <c r="B1880" s="3" t="s">
        <v>729</v>
      </c>
    </row>
    <row r="1881" spans="1:2" x14ac:dyDescent="0.25">
      <c r="A1881" s="5" t="s">
        <v>2608</v>
      </c>
      <c r="B1881" s="5" t="s">
        <v>8164</v>
      </c>
    </row>
    <row r="1882" spans="1:2" x14ac:dyDescent="0.25">
      <c r="A1882" s="3" t="s">
        <v>2609</v>
      </c>
      <c r="B1882" s="3" t="s">
        <v>729</v>
      </c>
    </row>
    <row r="1883" spans="1:2" x14ac:dyDescent="0.25">
      <c r="A1883" s="5" t="s">
        <v>2610</v>
      </c>
      <c r="B1883" s="5" t="s">
        <v>8165</v>
      </c>
    </row>
    <row r="1884" spans="1:2" x14ac:dyDescent="0.25">
      <c r="A1884" s="5" t="s">
        <v>2611</v>
      </c>
      <c r="B1884" s="5" t="s">
        <v>8166</v>
      </c>
    </row>
    <row r="1885" spans="1:2" x14ac:dyDescent="0.25">
      <c r="A1885" s="5" t="s">
        <v>2612</v>
      </c>
      <c r="B1885" s="5" t="s">
        <v>8167</v>
      </c>
    </row>
    <row r="1886" spans="1:2" x14ac:dyDescent="0.25">
      <c r="A1886" s="5" t="s">
        <v>2613</v>
      </c>
      <c r="B1886" s="5" t="s">
        <v>8168</v>
      </c>
    </row>
    <row r="1887" spans="1:2" x14ac:dyDescent="0.25">
      <c r="A1887" s="5" t="s">
        <v>2614</v>
      </c>
      <c r="B1887" s="5" t="s">
        <v>8169</v>
      </c>
    </row>
    <row r="1888" spans="1:2" x14ac:dyDescent="0.25">
      <c r="A1888" s="5" t="s">
        <v>2615</v>
      </c>
      <c r="B1888" s="5" t="s">
        <v>8170</v>
      </c>
    </row>
    <row r="1889" spans="1:2" x14ac:dyDescent="0.25">
      <c r="A1889" s="3" t="s">
        <v>2616</v>
      </c>
      <c r="B1889" s="3" t="s">
        <v>729</v>
      </c>
    </row>
    <row r="1890" spans="1:2" x14ac:dyDescent="0.25">
      <c r="A1890" s="5" t="s">
        <v>2617</v>
      </c>
      <c r="B1890" s="5" t="s">
        <v>8171</v>
      </c>
    </row>
    <row r="1891" spans="1:2" x14ac:dyDescent="0.25">
      <c r="A1891" s="5" t="s">
        <v>2618</v>
      </c>
      <c r="B1891" s="5" t="s">
        <v>8172</v>
      </c>
    </row>
    <row r="1892" spans="1:2" x14ac:dyDescent="0.25">
      <c r="A1892" s="5" t="s">
        <v>2619</v>
      </c>
      <c r="B1892" s="5" t="s">
        <v>8173</v>
      </c>
    </row>
    <row r="1893" spans="1:2" x14ac:dyDescent="0.25">
      <c r="A1893" s="5" t="s">
        <v>2620</v>
      </c>
      <c r="B1893" s="5" t="s">
        <v>8174</v>
      </c>
    </row>
    <row r="1894" spans="1:2" x14ac:dyDescent="0.25">
      <c r="A1894" s="5" t="s">
        <v>2621</v>
      </c>
      <c r="B1894" s="5" t="s">
        <v>8175</v>
      </c>
    </row>
    <row r="1895" spans="1:2" x14ac:dyDescent="0.25">
      <c r="A1895" s="5" t="s">
        <v>2622</v>
      </c>
      <c r="B1895" s="5" t="s">
        <v>8176</v>
      </c>
    </row>
    <row r="1896" spans="1:2" x14ac:dyDescent="0.25">
      <c r="A1896" s="5" t="s">
        <v>2623</v>
      </c>
      <c r="B1896" s="5" t="s">
        <v>8177</v>
      </c>
    </row>
    <row r="1897" spans="1:2" x14ac:dyDescent="0.25">
      <c r="A1897" s="3" t="s">
        <v>2624</v>
      </c>
      <c r="B1897" s="3" t="s">
        <v>729</v>
      </c>
    </row>
    <row r="1898" spans="1:2" x14ac:dyDescent="0.25">
      <c r="A1898" s="3" t="s">
        <v>2625</v>
      </c>
      <c r="B1898" s="3" t="s">
        <v>729</v>
      </c>
    </row>
    <row r="1899" spans="1:2" x14ac:dyDescent="0.25">
      <c r="A1899" s="3" t="s">
        <v>2626</v>
      </c>
      <c r="B1899" s="3" t="s">
        <v>729</v>
      </c>
    </row>
    <row r="1900" spans="1:2" x14ac:dyDescent="0.25">
      <c r="A1900" s="3" t="s">
        <v>2627</v>
      </c>
      <c r="B1900" s="3" t="s">
        <v>729</v>
      </c>
    </row>
    <row r="1901" spans="1:2" x14ac:dyDescent="0.25">
      <c r="A1901" s="3" t="s">
        <v>2628</v>
      </c>
      <c r="B1901" s="3" t="s">
        <v>729</v>
      </c>
    </row>
    <row r="1902" spans="1:2" x14ac:dyDescent="0.25">
      <c r="A1902" s="5" t="s">
        <v>2629</v>
      </c>
      <c r="B1902" s="5" t="s">
        <v>8178</v>
      </c>
    </row>
    <row r="1903" spans="1:2" x14ac:dyDescent="0.25">
      <c r="A1903" s="5" t="s">
        <v>2630</v>
      </c>
      <c r="B1903" s="5" t="s">
        <v>8179</v>
      </c>
    </row>
    <row r="1904" spans="1:2" x14ac:dyDescent="0.25">
      <c r="A1904" s="5" t="s">
        <v>2631</v>
      </c>
      <c r="B1904" s="5" t="s">
        <v>8180</v>
      </c>
    </row>
    <row r="1905" spans="1:2" x14ac:dyDescent="0.25">
      <c r="A1905" s="3" t="s">
        <v>2632</v>
      </c>
      <c r="B1905" s="3" t="s">
        <v>729</v>
      </c>
    </row>
    <row r="1906" spans="1:2" x14ac:dyDescent="0.25">
      <c r="A1906" s="5" t="s">
        <v>2633</v>
      </c>
      <c r="B1906" s="5" t="s">
        <v>8181</v>
      </c>
    </row>
    <row r="1907" spans="1:2" x14ac:dyDescent="0.25">
      <c r="A1907" s="5" t="s">
        <v>2634</v>
      </c>
      <c r="B1907" s="5" t="s">
        <v>8182</v>
      </c>
    </row>
    <row r="1908" spans="1:2" x14ac:dyDescent="0.25">
      <c r="A1908" s="3" t="s">
        <v>2635</v>
      </c>
      <c r="B1908" s="3" t="s">
        <v>729</v>
      </c>
    </row>
    <row r="1909" spans="1:2" x14ac:dyDescent="0.25">
      <c r="A1909" s="5" t="s">
        <v>2636</v>
      </c>
      <c r="B1909" s="5" t="s">
        <v>8183</v>
      </c>
    </row>
    <row r="1910" spans="1:2" x14ac:dyDescent="0.25">
      <c r="A1910" s="5" t="s">
        <v>2637</v>
      </c>
      <c r="B1910" s="5" t="s">
        <v>8184</v>
      </c>
    </row>
    <row r="1911" spans="1:2" x14ac:dyDescent="0.25">
      <c r="A1911" s="3" t="s">
        <v>2638</v>
      </c>
      <c r="B1911" s="3" t="s">
        <v>729</v>
      </c>
    </row>
    <row r="1912" spans="1:2" x14ac:dyDescent="0.25">
      <c r="A1912" s="5" t="s">
        <v>2639</v>
      </c>
      <c r="B1912" s="5" t="s">
        <v>8185</v>
      </c>
    </row>
    <row r="1913" spans="1:2" x14ac:dyDescent="0.25">
      <c r="A1913" s="3" t="s">
        <v>2640</v>
      </c>
      <c r="B1913" s="3" t="s">
        <v>729</v>
      </c>
    </row>
    <row r="1914" spans="1:2" x14ac:dyDescent="0.25">
      <c r="A1914" s="5" t="s">
        <v>2641</v>
      </c>
      <c r="B1914" s="5" t="s">
        <v>8186</v>
      </c>
    </row>
    <row r="1915" spans="1:2" x14ac:dyDescent="0.25">
      <c r="A1915" s="5" t="s">
        <v>2642</v>
      </c>
      <c r="B1915" s="5" t="s">
        <v>8187</v>
      </c>
    </row>
    <row r="1916" spans="1:2" x14ac:dyDescent="0.25">
      <c r="A1916" s="5" t="s">
        <v>2643</v>
      </c>
      <c r="B1916" s="5" t="s">
        <v>8188</v>
      </c>
    </row>
    <row r="1917" spans="1:2" x14ac:dyDescent="0.25">
      <c r="A1917" s="5" t="s">
        <v>2644</v>
      </c>
      <c r="B1917" s="5" t="s">
        <v>8189</v>
      </c>
    </row>
    <row r="1918" spans="1:2" x14ac:dyDescent="0.25">
      <c r="A1918" s="3" t="s">
        <v>2645</v>
      </c>
      <c r="B1918" s="3" t="s">
        <v>729</v>
      </c>
    </row>
    <row r="1919" spans="1:2" x14ac:dyDescent="0.25">
      <c r="A1919" s="5" t="s">
        <v>2646</v>
      </c>
      <c r="B1919" s="5" t="s">
        <v>8190</v>
      </c>
    </row>
    <row r="1920" spans="1:2" x14ac:dyDescent="0.25">
      <c r="A1920" s="5" t="s">
        <v>2647</v>
      </c>
      <c r="B1920" s="5" t="s">
        <v>8191</v>
      </c>
    </row>
    <row r="1921" spans="1:2" x14ac:dyDescent="0.25">
      <c r="A1921" s="3" t="s">
        <v>2648</v>
      </c>
      <c r="B1921" s="3" t="s">
        <v>729</v>
      </c>
    </row>
    <row r="1922" spans="1:2" x14ac:dyDescent="0.25">
      <c r="A1922" s="5" t="s">
        <v>2649</v>
      </c>
      <c r="B1922" s="5" t="s">
        <v>8192</v>
      </c>
    </row>
    <row r="1923" spans="1:2" x14ac:dyDescent="0.25">
      <c r="A1923" s="3" t="s">
        <v>2650</v>
      </c>
      <c r="B1923" s="3" t="s">
        <v>729</v>
      </c>
    </row>
    <row r="1924" spans="1:2" x14ac:dyDescent="0.25">
      <c r="A1924" s="5" t="s">
        <v>2651</v>
      </c>
      <c r="B1924" s="5" t="s">
        <v>8193</v>
      </c>
    </row>
    <row r="1925" spans="1:2" x14ac:dyDescent="0.25">
      <c r="A1925" s="3" t="s">
        <v>2652</v>
      </c>
      <c r="B1925" s="3" t="s">
        <v>729</v>
      </c>
    </row>
    <row r="1926" spans="1:2" x14ac:dyDescent="0.25">
      <c r="A1926" s="5" t="s">
        <v>2653</v>
      </c>
      <c r="B1926" s="5" t="s">
        <v>8194</v>
      </c>
    </row>
    <row r="1927" spans="1:2" x14ac:dyDescent="0.25">
      <c r="A1927" s="5" t="s">
        <v>2654</v>
      </c>
      <c r="B1927" s="5" t="s">
        <v>8195</v>
      </c>
    </row>
    <row r="1928" spans="1:2" x14ac:dyDescent="0.25">
      <c r="A1928" s="5" t="s">
        <v>2655</v>
      </c>
      <c r="B1928" s="5" t="s">
        <v>8196</v>
      </c>
    </row>
    <row r="1929" spans="1:2" x14ac:dyDescent="0.25">
      <c r="A1929" s="5" t="s">
        <v>2656</v>
      </c>
      <c r="B1929" s="5" t="s">
        <v>8197</v>
      </c>
    </row>
    <row r="1930" spans="1:2" x14ac:dyDescent="0.25">
      <c r="A1930" s="3" t="s">
        <v>2657</v>
      </c>
      <c r="B1930" s="3" t="s">
        <v>729</v>
      </c>
    </row>
    <row r="1931" spans="1:2" x14ac:dyDescent="0.25">
      <c r="A1931" s="5" t="s">
        <v>2658</v>
      </c>
      <c r="B1931" s="5" t="s">
        <v>8198</v>
      </c>
    </row>
    <row r="1932" spans="1:2" x14ac:dyDescent="0.25">
      <c r="A1932" s="5" t="s">
        <v>2659</v>
      </c>
      <c r="B1932" s="5" t="s">
        <v>8199</v>
      </c>
    </row>
    <row r="1933" spans="1:2" x14ac:dyDescent="0.25">
      <c r="A1933" s="5" t="s">
        <v>2660</v>
      </c>
      <c r="B1933" s="5" t="s">
        <v>8200</v>
      </c>
    </row>
    <row r="1934" spans="1:2" x14ac:dyDescent="0.25">
      <c r="A1934" s="3" t="s">
        <v>2661</v>
      </c>
      <c r="B1934" s="3" t="s">
        <v>729</v>
      </c>
    </row>
    <row r="1935" spans="1:2" x14ac:dyDescent="0.25">
      <c r="A1935" s="5" t="s">
        <v>2662</v>
      </c>
      <c r="B1935" s="5" t="s">
        <v>8201</v>
      </c>
    </row>
    <row r="1936" spans="1:2" x14ac:dyDescent="0.25">
      <c r="A1936" s="5" t="s">
        <v>2663</v>
      </c>
      <c r="B1936" s="5" t="s">
        <v>8202</v>
      </c>
    </row>
    <row r="1937" spans="1:2" x14ac:dyDescent="0.25">
      <c r="A1937" s="3" t="s">
        <v>2664</v>
      </c>
      <c r="B1937" s="3" t="s">
        <v>729</v>
      </c>
    </row>
    <row r="1938" spans="1:2" x14ac:dyDescent="0.25">
      <c r="A1938" s="5" t="s">
        <v>2665</v>
      </c>
      <c r="B1938" s="5" t="s">
        <v>8203</v>
      </c>
    </row>
    <row r="1939" spans="1:2" x14ac:dyDescent="0.25">
      <c r="A1939" s="3" t="s">
        <v>2666</v>
      </c>
      <c r="B1939" s="3" t="s">
        <v>729</v>
      </c>
    </row>
    <row r="1940" spans="1:2" x14ac:dyDescent="0.25">
      <c r="A1940" s="5" t="s">
        <v>2667</v>
      </c>
      <c r="B1940" s="5" t="s">
        <v>8204</v>
      </c>
    </row>
    <row r="1941" spans="1:2" x14ac:dyDescent="0.25">
      <c r="A1941" s="3" t="s">
        <v>2668</v>
      </c>
      <c r="B1941" s="3" t="s">
        <v>729</v>
      </c>
    </row>
    <row r="1942" spans="1:2" x14ac:dyDescent="0.25">
      <c r="A1942" s="5" t="s">
        <v>2669</v>
      </c>
      <c r="B1942" s="5" t="s">
        <v>8205</v>
      </c>
    </row>
    <row r="1943" spans="1:2" x14ac:dyDescent="0.25">
      <c r="A1943" s="3" t="s">
        <v>2670</v>
      </c>
      <c r="B1943" s="3" t="s">
        <v>729</v>
      </c>
    </row>
    <row r="1944" spans="1:2" x14ac:dyDescent="0.25">
      <c r="A1944" s="3" t="s">
        <v>2671</v>
      </c>
      <c r="B1944" s="3" t="s">
        <v>729</v>
      </c>
    </row>
    <row r="1945" spans="1:2" x14ac:dyDescent="0.25">
      <c r="A1945" s="3" t="s">
        <v>2672</v>
      </c>
      <c r="B1945" s="3" t="s">
        <v>729</v>
      </c>
    </row>
    <row r="1946" spans="1:2" x14ac:dyDescent="0.25">
      <c r="A1946" s="5" t="s">
        <v>2673</v>
      </c>
      <c r="B1946" s="5" t="s">
        <v>8206</v>
      </c>
    </row>
    <row r="1947" spans="1:2" x14ac:dyDescent="0.25">
      <c r="A1947" s="5" t="s">
        <v>2674</v>
      </c>
      <c r="B1947" s="5" t="s">
        <v>8207</v>
      </c>
    </row>
    <row r="1948" spans="1:2" x14ac:dyDescent="0.25">
      <c r="A1948" s="5" t="s">
        <v>2675</v>
      </c>
      <c r="B1948" s="5" t="s">
        <v>8208</v>
      </c>
    </row>
    <row r="1949" spans="1:2" x14ac:dyDescent="0.25">
      <c r="A1949" s="5" t="s">
        <v>2676</v>
      </c>
      <c r="B1949" s="5" t="s">
        <v>8209</v>
      </c>
    </row>
    <row r="1950" spans="1:2" x14ac:dyDescent="0.25">
      <c r="A1950" s="3" t="s">
        <v>2677</v>
      </c>
      <c r="B1950" s="3" t="s">
        <v>729</v>
      </c>
    </row>
    <row r="1951" spans="1:2" x14ac:dyDescent="0.25">
      <c r="A1951" s="5" t="s">
        <v>2678</v>
      </c>
      <c r="B1951" s="5" t="s">
        <v>8210</v>
      </c>
    </row>
    <row r="1952" spans="1:2" x14ac:dyDescent="0.25">
      <c r="A1952" s="5" t="s">
        <v>2679</v>
      </c>
      <c r="B1952" s="5" t="s">
        <v>8211</v>
      </c>
    </row>
    <row r="1953" spans="1:2" x14ac:dyDescent="0.25">
      <c r="A1953" s="5" t="s">
        <v>2680</v>
      </c>
      <c r="B1953" s="5" t="s">
        <v>8212</v>
      </c>
    </row>
    <row r="1954" spans="1:2" x14ac:dyDescent="0.25">
      <c r="A1954" s="3" t="s">
        <v>2681</v>
      </c>
      <c r="B1954" s="3" t="s">
        <v>729</v>
      </c>
    </row>
    <row r="1955" spans="1:2" x14ac:dyDescent="0.25">
      <c r="A1955" s="5" t="s">
        <v>2682</v>
      </c>
      <c r="B1955" s="5" t="s">
        <v>8213</v>
      </c>
    </row>
    <row r="1956" spans="1:2" x14ac:dyDescent="0.25">
      <c r="A1956" s="5" t="s">
        <v>2683</v>
      </c>
      <c r="B1956" s="5" t="s">
        <v>8214</v>
      </c>
    </row>
    <row r="1957" spans="1:2" x14ac:dyDescent="0.25">
      <c r="A1957" s="5" t="s">
        <v>2684</v>
      </c>
      <c r="B1957" s="5" t="s">
        <v>8215</v>
      </c>
    </row>
    <row r="1958" spans="1:2" x14ac:dyDescent="0.25">
      <c r="A1958" s="3" t="s">
        <v>2685</v>
      </c>
      <c r="B1958" s="3" t="s">
        <v>729</v>
      </c>
    </row>
    <row r="1959" spans="1:2" x14ac:dyDescent="0.25">
      <c r="A1959" s="5" t="s">
        <v>2686</v>
      </c>
      <c r="B1959" s="5" t="s">
        <v>8216</v>
      </c>
    </row>
    <row r="1960" spans="1:2" x14ac:dyDescent="0.25">
      <c r="A1960" s="5" t="s">
        <v>2687</v>
      </c>
      <c r="B1960" s="5" t="s">
        <v>8217</v>
      </c>
    </row>
    <row r="1961" spans="1:2" x14ac:dyDescent="0.25">
      <c r="A1961" s="5" t="s">
        <v>2688</v>
      </c>
      <c r="B1961" s="5" t="s">
        <v>8218</v>
      </c>
    </row>
    <row r="1962" spans="1:2" x14ac:dyDescent="0.25">
      <c r="A1962" s="5" t="s">
        <v>2689</v>
      </c>
      <c r="B1962" s="5" t="s">
        <v>8219</v>
      </c>
    </row>
    <row r="1963" spans="1:2" x14ac:dyDescent="0.25">
      <c r="A1963" s="5" t="s">
        <v>2690</v>
      </c>
      <c r="B1963" s="5" t="s">
        <v>8220</v>
      </c>
    </row>
    <row r="1964" spans="1:2" x14ac:dyDescent="0.25">
      <c r="A1964" s="5" t="s">
        <v>2691</v>
      </c>
      <c r="B1964" s="5" t="s">
        <v>8221</v>
      </c>
    </row>
    <row r="1965" spans="1:2" x14ac:dyDescent="0.25">
      <c r="A1965" s="3" t="s">
        <v>2692</v>
      </c>
      <c r="B1965" s="3" t="s">
        <v>729</v>
      </c>
    </row>
    <row r="1966" spans="1:2" x14ac:dyDescent="0.25">
      <c r="A1966" s="5" t="s">
        <v>2693</v>
      </c>
      <c r="B1966" s="5" t="s">
        <v>8222</v>
      </c>
    </row>
    <row r="1967" spans="1:2" x14ac:dyDescent="0.25">
      <c r="A1967" s="5" t="s">
        <v>2694</v>
      </c>
      <c r="B1967" s="5" t="s">
        <v>8223</v>
      </c>
    </row>
    <row r="1968" spans="1:2" x14ac:dyDescent="0.25">
      <c r="A1968" s="5" t="s">
        <v>2695</v>
      </c>
      <c r="B1968" s="5" t="s">
        <v>8224</v>
      </c>
    </row>
    <row r="1969" spans="1:2" x14ac:dyDescent="0.25">
      <c r="A1969" s="5" t="s">
        <v>2696</v>
      </c>
      <c r="B1969" s="5" t="s">
        <v>8225</v>
      </c>
    </row>
    <row r="1970" spans="1:2" x14ac:dyDescent="0.25">
      <c r="A1970" s="5" t="s">
        <v>2697</v>
      </c>
      <c r="B1970" s="5" t="s">
        <v>8226</v>
      </c>
    </row>
    <row r="1971" spans="1:2" x14ac:dyDescent="0.25">
      <c r="A1971" s="5" t="s">
        <v>2698</v>
      </c>
      <c r="B1971" s="5" t="s">
        <v>8227</v>
      </c>
    </row>
    <row r="1972" spans="1:2" x14ac:dyDescent="0.25">
      <c r="A1972" s="5" t="s">
        <v>2699</v>
      </c>
      <c r="B1972" s="5" t="s">
        <v>8228</v>
      </c>
    </row>
    <row r="1973" spans="1:2" x14ac:dyDescent="0.25">
      <c r="A1973" s="5" t="s">
        <v>2700</v>
      </c>
      <c r="B1973" s="5" t="s">
        <v>8229</v>
      </c>
    </row>
    <row r="1974" spans="1:2" x14ac:dyDescent="0.25">
      <c r="A1974" s="5" t="s">
        <v>2701</v>
      </c>
      <c r="B1974" s="5" t="s">
        <v>8230</v>
      </c>
    </row>
    <row r="1975" spans="1:2" x14ac:dyDescent="0.25">
      <c r="A1975" s="3" t="s">
        <v>2702</v>
      </c>
      <c r="B1975" s="3" t="s">
        <v>729</v>
      </c>
    </row>
    <row r="1976" spans="1:2" x14ac:dyDescent="0.25">
      <c r="A1976" s="5" t="s">
        <v>2703</v>
      </c>
      <c r="B1976" s="5" t="s">
        <v>8231</v>
      </c>
    </row>
    <row r="1977" spans="1:2" x14ac:dyDescent="0.25">
      <c r="A1977" s="5" t="s">
        <v>2704</v>
      </c>
      <c r="B1977" s="5" t="s">
        <v>8232</v>
      </c>
    </row>
    <row r="1978" spans="1:2" x14ac:dyDescent="0.25">
      <c r="A1978" s="3" t="s">
        <v>2705</v>
      </c>
      <c r="B1978" s="3" t="s">
        <v>729</v>
      </c>
    </row>
    <row r="1979" spans="1:2" x14ac:dyDescent="0.25">
      <c r="A1979" s="5" t="s">
        <v>2706</v>
      </c>
      <c r="B1979" s="5" t="s">
        <v>8233</v>
      </c>
    </row>
    <row r="1980" spans="1:2" x14ac:dyDescent="0.25">
      <c r="A1980" s="5" t="s">
        <v>2707</v>
      </c>
      <c r="B1980" s="5" t="s">
        <v>8234</v>
      </c>
    </row>
    <row r="1981" spans="1:2" x14ac:dyDescent="0.25">
      <c r="A1981" s="5" t="s">
        <v>2708</v>
      </c>
      <c r="B1981" s="5" t="s">
        <v>8235</v>
      </c>
    </row>
    <row r="1982" spans="1:2" x14ac:dyDescent="0.25">
      <c r="A1982" s="3" t="s">
        <v>2709</v>
      </c>
      <c r="B1982" s="3" t="s">
        <v>729</v>
      </c>
    </row>
    <row r="1983" spans="1:2" x14ac:dyDescent="0.25">
      <c r="A1983" s="3" t="s">
        <v>2710</v>
      </c>
      <c r="B1983" s="3" t="s">
        <v>729</v>
      </c>
    </row>
    <row r="1984" spans="1:2" x14ac:dyDescent="0.25">
      <c r="A1984" s="5" t="s">
        <v>2711</v>
      </c>
      <c r="B1984" s="5" t="s">
        <v>8236</v>
      </c>
    </row>
    <row r="1985" spans="1:2" x14ac:dyDescent="0.25">
      <c r="A1985" s="5" t="s">
        <v>2712</v>
      </c>
      <c r="B1985" s="5" t="s">
        <v>8237</v>
      </c>
    </row>
    <row r="1986" spans="1:2" x14ac:dyDescent="0.25">
      <c r="A1986" s="5" t="s">
        <v>2713</v>
      </c>
      <c r="B1986" s="5" t="s">
        <v>8238</v>
      </c>
    </row>
    <row r="1987" spans="1:2" x14ac:dyDescent="0.25">
      <c r="A1987" s="3" t="s">
        <v>2714</v>
      </c>
      <c r="B1987" s="3" t="s">
        <v>729</v>
      </c>
    </row>
    <row r="1988" spans="1:2" x14ac:dyDescent="0.25">
      <c r="A1988" s="5" t="s">
        <v>2715</v>
      </c>
      <c r="B1988" s="5" t="s">
        <v>8239</v>
      </c>
    </row>
    <row r="1989" spans="1:2" x14ac:dyDescent="0.25">
      <c r="A1989" s="5" t="s">
        <v>2716</v>
      </c>
      <c r="B1989" s="5" t="s">
        <v>8240</v>
      </c>
    </row>
    <row r="1990" spans="1:2" x14ac:dyDescent="0.25">
      <c r="A1990" s="3" t="s">
        <v>2717</v>
      </c>
      <c r="B1990" s="3" t="s">
        <v>729</v>
      </c>
    </row>
    <row r="1991" spans="1:2" x14ac:dyDescent="0.25">
      <c r="A1991" s="3" t="s">
        <v>2718</v>
      </c>
      <c r="B1991" s="3" t="s">
        <v>729</v>
      </c>
    </row>
    <row r="1992" spans="1:2" x14ac:dyDescent="0.25">
      <c r="A1992" s="5" t="s">
        <v>2719</v>
      </c>
      <c r="B1992" s="5" t="s">
        <v>8241</v>
      </c>
    </row>
    <row r="1993" spans="1:2" x14ac:dyDescent="0.25">
      <c r="A1993" s="5" t="s">
        <v>2720</v>
      </c>
      <c r="B1993" s="5" t="s">
        <v>8242</v>
      </c>
    </row>
    <row r="1994" spans="1:2" x14ac:dyDescent="0.25">
      <c r="A1994" s="3" t="s">
        <v>2721</v>
      </c>
      <c r="B1994" s="3" t="s">
        <v>729</v>
      </c>
    </row>
    <row r="1995" spans="1:2" x14ac:dyDescent="0.25">
      <c r="A1995" s="5" t="s">
        <v>2722</v>
      </c>
      <c r="B1995" s="5" t="s">
        <v>8243</v>
      </c>
    </row>
    <row r="1996" spans="1:2" x14ac:dyDescent="0.25">
      <c r="A1996" s="3" t="s">
        <v>2723</v>
      </c>
      <c r="B1996" s="3" t="s">
        <v>729</v>
      </c>
    </row>
    <row r="1997" spans="1:2" x14ac:dyDescent="0.25">
      <c r="A1997" s="3" t="s">
        <v>2724</v>
      </c>
      <c r="B1997" s="3" t="s">
        <v>729</v>
      </c>
    </row>
    <row r="1998" spans="1:2" x14ac:dyDescent="0.25">
      <c r="A1998" s="5" t="s">
        <v>2725</v>
      </c>
      <c r="B1998" s="5" t="s">
        <v>8244</v>
      </c>
    </row>
    <row r="1999" spans="1:2" x14ac:dyDescent="0.25">
      <c r="A1999" s="3" t="s">
        <v>2726</v>
      </c>
      <c r="B1999" s="3" t="s">
        <v>729</v>
      </c>
    </row>
    <row r="2000" spans="1:2" x14ac:dyDescent="0.25">
      <c r="A2000" s="5" t="s">
        <v>2727</v>
      </c>
      <c r="B2000" s="5" t="s">
        <v>8245</v>
      </c>
    </row>
    <row r="2001" spans="1:2" x14ac:dyDescent="0.25">
      <c r="A2001" s="3" t="s">
        <v>2728</v>
      </c>
      <c r="B2001" s="3" t="s">
        <v>729</v>
      </c>
    </row>
    <row r="2002" spans="1:2" x14ac:dyDescent="0.25">
      <c r="A2002" s="3" t="s">
        <v>2729</v>
      </c>
      <c r="B2002" s="3" t="s">
        <v>729</v>
      </c>
    </row>
    <row r="2003" spans="1:2" x14ac:dyDescent="0.25">
      <c r="A2003" s="3" t="s">
        <v>2730</v>
      </c>
      <c r="B2003" s="3" t="s">
        <v>729</v>
      </c>
    </row>
    <row r="2004" spans="1:2" x14ac:dyDescent="0.25">
      <c r="A2004" s="5" t="s">
        <v>2731</v>
      </c>
      <c r="B2004" s="5" t="s">
        <v>8246</v>
      </c>
    </row>
    <row r="2005" spans="1:2" x14ac:dyDescent="0.25">
      <c r="A2005" s="5" t="s">
        <v>2732</v>
      </c>
      <c r="B2005" s="5" t="s">
        <v>8247</v>
      </c>
    </row>
    <row r="2006" spans="1:2" x14ac:dyDescent="0.25">
      <c r="A2006" s="5" t="s">
        <v>2733</v>
      </c>
      <c r="B2006" s="5" t="s">
        <v>8248</v>
      </c>
    </row>
    <row r="2007" spans="1:2" x14ac:dyDescent="0.25">
      <c r="A2007" s="5" t="s">
        <v>2734</v>
      </c>
      <c r="B2007" s="5" t="s">
        <v>8249</v>
      </c>
    </row>
    <row r="2008" spans="1:2" x14ac:dyDescent="0.25">
      <c r="A2008" s="5" t="s">
        <v>2735</v>
      </c>
      <c r="B2008" s="5" t="s">
        <v>8250</v>
      </c>
    </row>
    <row r="2009" spans="1:2" x14ac:dyDescent="0.25">
      <c r="A2009" s="5" t="s">
        <v>2736</v>
      </c>
      <c r="B2009" s="5" t="s">
        <v>8251</v>
      </c>
    </row>
    <row r="2010" spans="1:2" x14ac:dyDescent="0.25">
      <c r="A2010" s="5" t="s">
        <v>2737</v>
      </c>
      <c r="B2010" s="5" t="s">
        <v>8252</v>
      </c>
    </row>
    <row r="2011" spans="1:2" x14ac:dyDescent="0.25">
      <c r="A2011" s="5" t="s">
        <v>2738</v>
      </c>
      <c r="B2011" s="5" t="s">
        <v>8253</v>
      </c>
    </row>
    <row r="2012" spans="1:2" x14ac:dyDescent="0.25">
      <c r="A2012" s="5" t="s">
        <v>2739</v>
      </c>
      <c r="B2012" s="5" t="s">
        <v>8254</v>
      </c>
    </row>
    <row r="2013" spans="1:2" x14ac:dyDescent="0.25">
      <c r="A2013" s="3" t="s">
        <v>2740</v>
      </c>
      <c r="B2013" s="3" t="s">
        <v>729</v>
      </c>
    </row>
    <row r="2014" spans="1:2" x14ac:dyDescent="0.25">
      <c r="A2014" s="5" t="s">
        <v>2741</v>
      </c>
      <c r="B2014" s="5" t="s">
        <v>8255</v>
      </c>
    </row>
    <row r="2015" spans="1:2" x14ac:dyDescent="0.25">
      <c r="A2015" s="5" t="s">
        <v>2742</v>
      </c>
      <c r="B2015" s="5" t="s">
        <v>8256</v>
      </c>
    </row>
    <row r="2016" spans="1:2" x14ac:dyDescent="0.25">
      <c r="A2016" s="5" t="s">
        <v>2743</v>
      </c>
      <c r="B2016" s="5" t="s">
        <v>8257</v>
      </c>
    </row>
    <row r="2017" spans="1:2" x14ac:dyDescent="0.25">
      <c r="A2017" s="3" t="s">
        <v>2744</v>
      </c>
      <c r="B2017" s="3" t="s">
        <v>729</v>
      </c>
    </row>
    <row r="2018" spans="1:2" x14ac:dyDescent="0.25">
      <c r="A2018" s="5" t="s">
        <v>2745</v>
      </c>
      <c r="B2018" s="5" t="s">
        <v>8258</v>
      </c>
    </row>
    <row r="2019" spans="1:2" x14ac:dyDescent="0.25">
      <c r="A2019" s="3" t="s">
        <v>2746</v>
      </c>
      <c r="B2019" s="3" t="s">
        <v>729</v>
      </c>
    </row>
    <row r="2020" spans="1:2" x14ac:dyDescent="0.25">
      <c r="A2020" s="5" t="s">
        <v>2747</v>
      </c>
      <c r="B2020" s="5" t="s">
        <v>8259</v>
      </c>
    </row>
    <row r="2021" spans="1:2" x14ac:dyDescent="0.25">
      <c r="A2021" s="5" t="s">
        <v>2748</v>
      </c>
      <c r="B2021" s="5" t="s">
        <v>8260</v>
      </c>
    </row>
    <row r="2022" spans="1:2" x14ac:dyDescent="0.25">
      <c r="A2022" s="5" t="s">
        <v>2749</v>
      </c>
      <c r="B2022" s="5" t="s">
        <v>8261</v>
      </c>
    </row>
    <row r="2023" spans="1:2" x14ac:dyDescent="0.25">
      <c r="A2023" s="5" t="s">
        <v>2750</v>
      </c>
      <c r="B2023" s="5" t="s">
        <v>8262</v>
      </c>
    </row>
    <row r="2024" spans="1:2" x14ac:dyDescent="0.25">
      <c r="A2024" s="3" t="s">
        <v>2751</v>
      </c>
      <c r="B2024" s="3" t="s">
        <v>729</v>
      </c>
    </row>
    <row r="2025" spans="1:2" x14ac:dyDescent="0.25">
      <c r="A2025" s="5" t="s">
        <v>2752</v>
      </c>
      <c r="B2025" s="5" t="s">
        <v>8263</v>
      </c>
    </row>
    <row r="2026" spans="1:2" x14ac:dyDescent="0.25">
      <c r="A2026" s="5" t="s">
        <v>2753</v>
      </c>
      <c r="B2026" s="5" t="s">
        <v>8264</v>
      </c>
    </row>
    <row r="2027" spans="1:2" x14ac:dyDescent="0.25">
      <c r="A2027" s="5" t="s">
        <v>2754</v>
      </c>
      <c r="B2027" s="5" t="s">
        <v>8265</v>
      </c>
    </row>
    <row r="2028" spans="1:2" x14ac:dyDescent="0.25">
      <c r="A2028" s="5" t="s">
        <v>2755</v>
      </c>
      <c r="B2028" s="5" t="s">
        <v>8266</v>
      </c>
    </row>
    <row r="2029" spans="1:2" x14ac:dyDescent="0.25">
      <c r="A2029" s="5" t="s">
        <v>2756</v>
      </c>
      <c r="B2029" s="5" t="s">
        <v>8267</v>
      </c>
    </row>
    <row r="2030" spans="1:2" x14ac:dyDescent="0.25">
      <c r="A2030" s="5" t="s">
        <v>2757</v>
      </c>
      <c r="B2030" s="5" t="s">
        <v>8268</v>
      </c>
    </row>
    <row r="2031" spans="1:2" x14ac:dyDescent="0.25">
      <c r="A2031" s="3" t="s">
        <v>2758</v>
      </c>
      <c r="B2031" s="3" t="s">
        <v>729</v>
      </c>
    </row>
    <row r="2032" spans="1:2" x14ac:dyDescent="0.25">
      <c r="A2032" s="3" t="s">
        <v>2759</v>
      </c>
      <c r="B2032" s="3" t="s">
        <v>729</v>
      </c>
    </row>
    <row r="2033" spans="1:2" x14ac:dyDescent="0.25">
      <c r="A2033" s="5" t="s">
        <v>2760</v>
      </c>
      <c r="B2033" s="5" t="s">
        <v>8269</v>
      </c>
    </row>
    <row r="2034" spans="1:2" x14ac:dyDescent="0.25">
      <c r="A2034" s="5" t="s">
        <v>2761</v>
      </c>
      <c r="B2034" s="5" t="s">
        <v>8270</v>
      </c>
    </row>
    <row r="2035" spans="1:2" x14ac:dyDescent="0.25">
      <c r="A2035" s="5" t="s">
        <v>2762</v>
      </c>
      <c r="B2035" s="5" t="s">
        <v>8271</v>
      </c>
    </row>
    <row r="2036" spans="1:2" x14ac:dyDescent="0.25">
      <c r="A2036" s="5" t="s">
        <v>2763</v>
      </c>
      <c r="B2036" s="5" t="s">
        <v>8272</v>
      </c>
    </row>
    <row r="2037" spans="1:2" x14ac:dyDescent="0.25">
      <c r="A2037" s="5" t="s">
        <v>2764</v>
      </c>
      <c r="B2037" s="5" t="s">
        <v>8273</v>
      </c>
    </row>
    <row r="2038" spans="1:2" x14ac:dyDescent="0.25">
      <c r="A2038" s="5" t="s">
        <v>2765</v>
      </c>
      <c r="B2038" s="5" t="s">
        <v>8274</v>
      </c>
    </row>
    <row r="2039" spans="1:2" x14ac:dyDescent="0.25">
      <c r="A2039" s="3" t="s">
        <v>2766</v>
      </c>
      <c r="B2039" s="3" t="s">
        <v>729</v>
      </c>
    </row>
    <row r="2040" spans="1:2" x14ac:dyDescent="0.25">
      <c r="A2040" s="3" t="s">
        <v>2767</v>
      </c>
      <c r="B2040" s="3" t="s">
        <v>729</v>
      </c>
    </row>
    <row r="2041" spans="1:2" x14ac:dyDescent="0.25">
      <c r="A2041" s="5" t="s">
        <v>2768</v>
      </c>
      <c r="B2041" s="5" t="s">
        <v>8275</v>
      </c>
    </row>
    <row r="2042" spans="1:2" x14ac:dyDescent="0.25">
      <c r="A2042" s="3" t="s">
        <v>2769</v>
      </c>
      <c r="B2042" s="3" t="s">
        <v>729</v>
      </c>
    </row>
    <row r="2043" spans="1:2" x14ac:dyDescent="0.25">
      <c r="A2043" s="5" t="s">
        <v>2770</v>
      </c>
      <c r="B2043" s="5" t="s">
        <v>8276</v>
      </c>
    </row>
    <row r="2044" spans="1:2" x14ac:dyDescent="0.25">
      <c r="A2044" s="3" t="s">
        <v>2771</v>
      </c>
      <c r="B2044" s="3" t="s">
        <v>729</v>
      </c>
    </row>
    <row r="2045" spans="1:2" x14ac:dyDescent="0.25">
      <c r="A2045" s="5" t="s">
        <v>2772</v>
      </c>
      <c r="B2045" s="5" t="s">
        <v>8277</v>
      </c>
    </row>
    <row r="2046" spans="1:2" x14ac:dyDescent="0.25">
      <c r="A2046" s="3" t="s">
        <v>2773</v>
      </c>
      <c r="B2046" s="3" t="s">
        <v>729</v>
      </c>
    </row>
    <row r="2047" spans="1:2" x14ac:dyDescent="0.25">
      <c r="A2047" s="5" t="s">
        <v>2774</v>
      </c>
      <c r="B2047" s="5" t="s">
        <v>8278</v>
      </c>
    </row>
    <row r="2048" spans="1:2" x14ac:dyDescent="0.25">
      <c r="A2048" s="3" t="s">
        <v>2775</v>
      </c>
      <c r="B2048" s="3" t="s">
        <v>729</v>
      </c>
    </row>
    <row r="2049" spans="1:2" x14ac:dyDescent="0.25">
      <c r="A2049" s="5" t="s">
        <v>2776</v>
      </c>
      <c r="B2049" s="5" t="s">
        <v>8279</v>
      </c>
    </row>
    <row r="2050" spans="1:2" x14ac:dyDescent="0.25">
      <c r="A2050" s="5" t="s">
        <v>2777</v>
      </c>
      <c r="B2050" s="5" t="s">
        <v>8280</v>
      </c>
    </row>
    <row r="2051" spans="1:2" x14ac:dyDescent="0.25">
      <c r="A2051" s="3" t="s">
        <v>2778</v>
      </c>
      <c r="B2051" s="3" t="s">
        <v>729</v>
      </c>
    </row>
    <row r="2052" spans="1:2" x14ac:dyDescent="0.25">
      <c r="A2052" s="3" t="s">
        <v>2779</v>
      </c>
      <c r="B2052" s="3" t="s">
        <v>729</v>
      </c>
    </row>
    <row r="2053" spans="1:2" x14ac:dyDescent="0.25">
      <c r="A2053" s="3" t="s">
        <v>2780</v>
      </c>
      <c r="B2053" s="3" t="s">
        <v>729</v>
      </c>
    </row>
    <row r="2054" spans="1:2" x14ac:dyDescent="0.25">
      <c r="A2054" s="5" t="s">
        <v>2781</v>
      </c>
      <c r="B2054" s="5" t="s">
        <v>8281</v>
      </c>
    </row>
    <row r="2055" spans="1:2" x14ac:dyDescent="0.25">
      <c r="A2055" s="5" t="s">
        <v>2782</v>
      </c>
      <c r="B2055" s="5" t="s">
        <v>8282</v>
      </c>
    </row>
    <row r="2056" spans="1:2" x14ac:dyDescent="0.25">
      <c r="A2056" s="5" t="s">
        <v>2783</v>
      </c>
      <c r="B2056" s="5" t="s">
        <v>8283</v>
      </c>
    </row>
    <row r="2057" spans="1:2" x14ac:dyDescent="0.25">
      <c r="A2057" s="3" t="s">
        <v>2784</v>
      </c>
      <c r="B2057" s="3" t="s">
        <v>729</v>
      </c>
    </row>
    <row r="2058" spans="1:2" x14ac:dyDescent="0.25">
      <c r="A2058" s="5" t="s">
        <v>2785</v>
      </c>
      <c r="B2058" s="5" t="s">
        <v>8284</v>
      </c>
    </row>
    <row r="2059" spans="1:2" x14ac:dyDescent="0.25">
      <c r="A2059" s="5" t="s">
        <v>2786</v>
      </c>
      <c r="B2059" s="5" t="s">
        <v>8285</v>
      </c>
    </row>
    <row r="2060" spans="1:2" x14ac:dyDescent="0.25">
      <c r="A2060" s="5" t="s">
        <v>2787</v>
      </c>
      <c r="B2060" s="5" t="s">
        <v>8286</v>
      </c>
    </row>
    <row r="2061" spans="1:2" x14ac:dyDescent="0.25">
      <c r="A2061" s="3" t="s">
        <v>2788</v>
      </c>
      <c r="B2061" s="3" t="s">
        <v>729</v>
      </c>
    </row>
    <row r="2062" spans="1:2" x14ac:dyDescent="0.25">
      <c r="A2062" s="3" t="s">
        <v>2789</v>
      </c>
      <c r="B2062" s="3" t="s">
        <v>729</v>
      </c>
    </row>
    <row r="2063" spans="1:2" x14ac:dyDescent="0.25">
      <c r="A2063" s="3" t="s">
        <v>2790</v>
      </c>
      <c r="B2063" s="3" t="s">
        <v>729</v>
      </c>
    </row>
    <row r="2064" spans="1:2" x14ac:dyDescent="0.25">
      <c r="A2064" s="3" t="s">
        <v>2791</v>
      </c>
      <c r="B2064" s="3" t="s">
        <v>729</v>
      </c>
    </row>
    <row r="2065" spans="1:2" x14ac:dyDescent="0.25">
      <c r="A2065" s="5" t="s">
        <v>2792</v>
      </c>
      <c r="B2065" s="5" t="s">
        <v>8287</v>
      </c>
    </row>
    <row r="2066" spans="1:2" x14ac:dyDescent="0.25">
      <c r="A2066" s="5" t="s">
        <v>2793</v>
      </c>
      <c r="B2066" s="5" t="s">
        <v>8288</v>
      </c>
    </row>
    <row r="2067" spans="1:2" x14ac:dyDescent="0.25">
      <c r="A2067" s="3" t="s">
        <v>2794</v>
      </c>
      <c r="B2067" s="3" t="s">
        <v>729</v>
      </c>
    </row>
    <row r="2068" spans="1:2" x14ac:dyDescent="0.25">
      <c r="A2068" s="5" t="s">
        <v>2795</v>
      </c>
      <c r="B2068" s="5" t="s">
        <v>8289</v>
      </c>
    </row>
    <row r="2069" spans="1:2" x14ac:dyDescent="0.25">
      <c r="A2069" s="3" t="s">
        <v>2796</v>
      </c>
      <c r="B2069" s="3" t="s">
        <v>729</v>
      </c>
    </row>
    <row r="2070" spans="1:2" x14ac:dyDescent="0.25">
      <c r="A2070" s="5" t="s">
        <v>2797</v>
      </c>
      <c r="B2070" s="5" t="s">
        <v>8290</v>
      </c>
    </row>
    <row r="2071" spans="1:2" x14ac:dyDescent="0.25">
      <c r="A2071" s="5" t="s">
        <v>2798</v>
      </c>
      <c r="B2071" s="5" t="s">
        <v>8291</v>
      </c>
    </row>
    <row r="2072" spans="1:2" x14ac:dyDescent="0.25">
      <c r="A2072" s="5" t="s">
        <v>2799</v>
      </c>
      <c r="B2072" s="5" t="s">
        <v>8292</v>
      </c>
    </row>
    <row r="2073" spans="1:2" x14ac:dyDescent="0.25">
      <c r="A2073" s="3" t="s">
        <v>2800</v>
      </c>
      <c r="B2073" s="3" t="s">
        <v>729</v>
      </c>
    </row>
    <row r="2074" spans="1:2" x14ac:dyDescent="0.25">
      <c r="A2074" s="5" t="s">
        <v>2801</v>
      </c>
      <c r="B2074" s="5" t="s">
        <v>8293</v>
      </c>
    </row>
    <row r="2075" spans="1:2" x14ac:dyDescent="0.25">
      <c r="A2075" s="5" t="s">
        <v>2802</v>
      </c>
      <c r="B2075" s="5" t="s">
        <v>8294</v>
      </c>
    </row>
    <row r="2076" spans="1:2" x14ac:dyDescent="0.25">
      <c r="A2076" s="3" t="s">
        <v>2803</v>
      </c>
      <c r="B2076" s="3" t="s">
        <v>729</v>
      </c>
    </row>
    <row r="2077" spans="1:2" x14ac:dyDescent="0.25">
      <c r="A2077" s="5" t="s">
        <v>2804</v>
      </c>
      <c r="B2077" s="5" t="s">
        <v>8295</v>
      </c>
    </row>
    <row r="2078" spans="1:2" x14ac:dyDescent="0.25">
      <c r="A2078" s="3" t="s">
        <v>2805</v>
      </c>
      <c r="B2078" s="3" t="s">
        <v>729</v>
      </c>
    </row>
    <row r="2079" spans="1:2" x14ac:dyDescent="0.25">
      <c r="A2079" s="5" t="s">
        <v>2806</v>
      </c>
      <c r="B2079" s="5" t="s">
        <v>8296</v>
      </c>
    </row>
    <row r="2080" spans="1:2" x14ac:dyDescent="0.25">
      <c r="A2080" s="3" t="s">
        <v>2807</v>
      </c>
      <c r="B2080" s="3" t="s">
        <v>729</v>
      </c>
    </row>
    <row r="2081" spans="1:2" x14ac:dyDescent="0.25">
      <c r="A2081" s="5" t="s">
        <v>2808</v>
      </c>
      <c r="B2081" s="5" t="s">
        <v>8297</v>
      </c>
    </row>
    <row r="2082" spans="1:2" x14ac:dyDescent="0.25">
      <c r="A2082" s="5" t="s">
        <v>2809</v>
      </c>
      <c r="B2082" s="5" t="s">
        <v>8298</v>
      </c>
    </row>
    <row r="2083" spans="1:2" x14ac:dyDescent="0.25">
      <c r="A2083" s="5" t="s">
        <v>2810</v>
      </c>
      <c r="B2083" s="5" t="s">
        <v>8299</v>
      </c>
    </row>
    <row r="2084" spans="1:2" x14ac:dyDescent="0.25">
      <c r="A2084" s="5" t="s">
        <v>2811</v>
      </c>
      <c r="B2084" s="5" t="s">
        <v>8300</v>
      </c>
    </row>
    <row r="2085" spans="1:2" x14ac:dyDescent="0.25">
      <c r="A2085" s="3" t="s">
        <v>2812</v>
      </c>
      <c r="B2085" s="3" t="s">
        <v>729</v>
      </c>
    </row>
    <row r="2086" spans="1:2" x14ac:dyDescent="0.25">
      <c r="A2086" s="3" t="s">
        <v>2813</v>
      </c>
      <c r="B2086" s="3" t="s">
        <v>729</v>
      </c>
    </row>
    <row r="2087" spans="1:2" x14ac:dyDescent="0.25">
      <c r="A2087" s="5" t="s">
        <v>2814</v>
      </c>
      <c r="B2087" s="5" t="s">
        <v>8301</v>
      </c>
    </row>
    <row r="2088" spans="1:2" x14ac:dyDescent="0.25">
      <c r="A2088" s="3" t="s">
        <v>2815</v>
      </c>
      <c r="B2088" s="3" t="s">
        <v>729</v>
      </c>
    </row>
    <row r="2089" spans="1:2" x14ac:dyDescent="0.25">
      <c r="A2089" s="5" t="s">
        <v>2816</v>
      </c>
      <c r="B2089" s="5" t="s">
        <v>8302</v>
      </c>
    </row>
    <row r="2090" spans="1:2" x14ac:dyDescent="0.25">
      <c r="A2090" s="5" t="s">
        <v>2817</v>
      </c>
      <c r="B2090" s="5" t="s">
        <v>8303</v>
      </c>
    </row>
    <row r="2091" spans="1:2" x14ac:dyDescent="0.25">
      <c r="A2091" s="3" t="s">
        <v>2818</v>
      </c>
      <c r="B2091" s="3" t="s">
        <v>729</v>
      </c>
    </row>
    <row r="2092" spans="1:2" x14ac:dyDescent="0.25">
      <c r="A2092" s="3" t="s">
        <v>2819</v>
      </c>
      <c r="B2092" s="3" t="s">
        <v>729</v>
      </c>
    </row>
    <row r="2093" spans="1:2" x14ac:dyDescent="0.25">
      <c r="A2093" s="5" t="s">
        <v>2820</v>
      </c>
      <c r="B2093" s="5" t="s">
        <v>8304</v>
      </c>
    </row>
    <row r="2094" spans="1:2" x14ac:dyDescent="0.25">
      <c r="A2094" s="3" t="s">
        <v>2821</v>
      </c>
      <c r="B2094" s="3" t="s">
        <v>729</v>
      </c>
    </row>
    <row r="2095" spans="1:2" x14ac:dyDescent="0.25">
      <c r="A2095" s="5" t="s">
        <v>2822</v>
      </c>
      <c r="B2095" s="5" t="s">
        <v>8305</v>
      </c>
    </row>
    <row r="2096" spans="1:2" x14ac:dyDescent="0.25">
      <c r="A2096" s="5" t="s">
        <v>2823</v>
      </c>
      <c r="B2096" s="5" t="s">
        <v>8306</v>
      </c>
    </row>
    <row r="2097" spans="1:2" x14ac:dyDescent="0.25">
      <c r="A2097" s="5" t="s">
        <v>2824</v>
      </c>
      <c r="B2097" s="5" t="s">
        <v>8307</v>
      </c>
    </row>
    <row r="2098" spans="1:2" x14ac:dyDescent="0.25">
      <c r="A2098" s="3" t="s">
        <v>2825</v>
      </c>
      <c r="B2098" s="3" t="s">
        <v>729</v>
      </c>
    </row>
    <row r="2099" spans="1:2" x14ac:dyDescent="0.25">
      <c r="A2099" s="3" t="s">
        <v>2826</v>
      </c>
      <c r="B2099" s="3" t="s">
        <v>729</v>
      </c>
    </row>
    <row r="2100" spans="1:2" x14ac:dyDescent="0.25">
      <c r="A2100" s="5" t="s">
        <v>2827</v>
      </c>
      <c r="B2100" s="5" t="s">
        <v>8308</v>
      </c>
    </row>
    <row r="2101" spans="1:2" x14ac:dyDescent="0.25">
      <c r="A2101" s="5" t="s">
        <v>2828</v>
      </c>
      <c r="B2101" s="5" t="s">
        <v>8309</v>
      </c>
    </row>
    <row r="2102" spans="1:2" x14ac:dyDescent="0.25">
      <c r="A2102" s="5" t="s">
        <v>2829</v>
      </c>
      <c r="B2102" s="5" t="s">
        <v>8310</v>
      </c>
    </row>
    <row r="2103" spans="1:2" x14ac:dyDescent="0.25">
      <c r="A2103" s="5" t="s">
        <v>2830</v>
      </c>
      <c r="B2103" s="5" t="s">
        <v>8311</v>
      </c>
    </row>
    <row r="2104" spans="1:2" x14ac:dyDescent="0.25">
      <c r="A2104" s="3" t="s">
        <v>2831</v>
      </c>
      <c r="B2104" s="3" t="s">
        <v>729</v>
      </c>
    </row>
    <row r="2105" spans="1:2" x14ac:dyDescent="0.25">
      <c r="A2105" s="5" t="s">
        <v>2832</v>
      </c>
      <c r="B2105" s="5" t="s">
        <v>8312</v>
      </c>
    </row>
    <row r="2106" spans="1:2" x14ac:dyDescent="0.25">
      <c r="A2106" s="3" t="s">
        <v>2833</v>
      </c>
      <c r="B2106" s="3" t="s">
        <v>729</v>
      </c>
    </row>
    <row r="2107" spans="1:2" x14ac:dyDescent="0.25">
      <c r="A2107" s="5" t="s">
        <v>2834</v>
      </c>
      <c r="B2107" s="5" t="s">
        <v>8313</v>
      </c>
    </row>
    <row r="2108" spans="1:2" x14ac:dyDescent="0.25">
      <c r="A2108" s="5" t="s">
        <v>2835</v>
      </c>
      <c r="B2108" s="5" t="s">
        <v>8314</v>
      </c>
    </row>
    <row r="2109" spans="1:2" x14ac:dyDescent="0.25">
      <c r="A2109" s="5" t="s">
        <v>2836</v>
      </c>
      <c r="B2109" s="5" t="s">
        <v>8315</v>
      </c>
    </row>
    <row r="2110" spans="1:2" x14ac:dyDescent="0.25">
      <c r="A2110" s="5" t="s">
        <v>2837</v>
      </c>
      <c r="B2110" s="5" t="s">
        <v>8316</v>
      </c>
    </row>
    <row r="2111" spans="1:2" x14ac:dyDescent="0.25">
      <c r="A2111" s="5" t="s">
        <v>2838</v>
      </c>
      <c r="B2111" s="5" t="s">
        <v>8317</v>
      </c>
    </row>
    <row r="2112" spans="1:2" x14ac:dyDescent="0.25">
      <c r="A2112" s="5" t="s">
        <v>2839</v>
      </c>
      <c r="B2112" s="5" t="s">
        <v>8318</v>
      </c>
    </row>
    <row r="2113" spans="1:2" x14ac:dyDescent="0.25">
      <c r="A2113" s="5" t="s">
        <v>2840</v>
      </c>
      <c r="B2113" s="5" t="s">
        <v>8319</v>
      </c>
    </row>
    <row r="2114" spans="1:2" x14ac:dyDescent="0.25">
      <c r="A2114" s="5" t="s">
        <v>2841</v>
      </c>
      <c r="B2114" s="5" t="s">
        <v>8320</v>
      </c>
    </row>
    <row r="2115" spans="1:2" x14ac:dyDescent="0.25">
      <c r="A2115" s="5" t="s">
        <v>2842</v>
      </c>
      <c r="B2115" s="5" t="s">
        <v>8321</v>
      </c>
    </row>
    <row r="2116" spans="1:2" x14ac:dyDescent="0.25">
      <c r="A2116" s="5" t="s">
        <v>2843</v>
      </c>
      <c r="B2116" s="5" t="s">
        <v>8322</v>
      </c>
    </row>
    <row r="2117" spans="1:2" x14ac:dyDescent="0.25">
      <c r="A2117" s="5" t="s">
        <v>2844</v>
      </c>
      <c r="B2117" s="5" t="s">
        <v>8323</v>
      </c>
    </row>
    <row r="2118" spans="1:2" x14ac:dyDescent="0.25">
      <c r="A2118" s="5" t="s">
        <v>2845</v>
      </c>
      <c r="B2118" s="5" t="s">
        <v>8324</v>
      </c>
    </row>
    <row r="2119" spans="1:2" x14ac:dyDescent="0.25">
      <c r="A2119" s="3" t="s">
        <v>2846</v>
      </c>
      <c r="B2119" s="3" t="s">
        <v>729</v>
      </c>
    </row>
    <row r="2120" spans="1:2" x14ac:dyDescent="0.25">
      <c r="A2120" s="5" t="s">
        <v>2847</v>
      </c>
      <c r="B2120" s="5" t="s">
        <v>8325</v>
      </c>
    </row>
    <row r="2121" spans="1:2" x14ac:dyDescent="0.25">
      <c r="A2121" s="5" t="s">
        <v>2848</v>
      </c>
      <c r="B2121" s="5" t="s">
        <v>8326</v>
      </c>
    </row>
    <row r="2122" spans="1:2" x14ac:dyDescent="0.25">
      <c r="A2122" s="3" t="s">
        <v>2849</v>
      </c>
      <c r="B2122" s="3" t="s">
        <v>729</v>
      </c>
    </row>
    <row r="2123" spans="1:2" x14ac:dyDescent="0.25">
      <c r="A2123" s="3" t="s">
        <v>2850</v>
      </c>
      <c r="B2123" s="3" t="s">
        <v>729</v>
      </c>
    </row>
    <row r="2124" spans="1:2" x14ac:dyDescent="0.25">
      <c r="A2124" s="3" t="s">
        <v>2851</v>
      </c>
      <c r="B2124" s="3" t="s">
        <v>729</v>
      </c>
    </row>
    <row r="2125" spans="1:2" x14ac:dyDescent="0.25">
      <c r="A2125" s="5" t="s">
        <v>2852</v>
      </c>
      <c r="B2125" s="5" t="s">
        <v>8327</v>
      </c>
    </row>
    <row r="2126" spans="1:2" x14ac:dyDescent="0.25">
      <c r="A2126" s="3" t="s">
        <v>2853</v>
      </c>
      <c r="B2126" s="3" t="s">
        <v>729</v>
      </c>
    </row>
    <row r="2127" spans="1:2" x14ac:dyDescent="0.25">
      <c r="A2127" s="3" t="s">
        <v>2854</v>
      </c>
      <c r="B2127" s="3" t="s">
        <v>729</v>
      </c>
    </row>
    <row r="2128" spans="1:2" x14ac:dyDescent="0.25">
      <c r="A2128" s="5" t="s">
        <v>2855</v>
      </c>
      <c r="B2128" s="5" t="s">
        <v>8328</v>
      </c>
    </row>
    <row r="2129" spans="1:2" x14ac:dyDescent="0.25">
      <c r="A2129" s="3" t="s">
        <v>2856</v>
      </c>
      <c r="B2129" s="3" t="s">
        <v>729</v>
      </c>
    </row>
    <row r="2130" spans="1:2" x14ac:dyDescent="0.25">
      <c r="A2130" s="3" t="s">
        <v>2857</v>
      </c>
      <c r="B2130" s="3" t="s">
        <v>729</v>
      </c>
    </row>
    <row r="2131" spans="1:2" x14ac:dyDescent="0.25">
      <c r="A2131" s="3" t="s">
        <v>2858</v>
      </c>
      <c r="B2131" s="3" t="s">
        <v>729</v>
      </c>
    </row>
    <row r="2132" spans="1:2" x14ac:dyDescent="0.25">
      <c r="A2132" s="3" t="s">
        <v>2859</v>
      </c>
      <c r="B2132" s="3" t="s">
        <v>729</v>
      </c>
    </row>
    <row r="2133" spans="1:2" x14ac:dyDescent="0.25">
      <c r="A2133" s="5" t="s">
        <v>2860</v>
      </c>
      <c r="B2133" s="5" t="s">
        <v>8329</v>
      </c>
    </row>
    <row r="2134" spans="1:2" x14ac:dyDescent="0.25">
      <c r="A2134" s="5" t="s">
        <v>2861</v>
      </c>
      <c r="B2134" s="5" t="s">
        <v>8330</v>
      </c>
    </row>
    <row r="2135" spans="1:2" x14ac:dyDescent="0.25">
      <c r="A2135" s="5" t="s">
        <v>2862</v>
      </c>
      <c r="B2135" s="5" t="s">
        <v>8331</v>
      </c>
    </row>
    <row r="2136" spans="1:2" x14ac:dyDescent="0.25">
      <c r="A2136" s="5" t="s">
        <v>2863</v>
      </c>
      <c r="B2136" s="5" t="s">
        <v>8332</v>
      </c>
    </row>
    <row r="2137" spans="1:2" x14ac:dyDescent="0.25">
      <c r="A2137" s="5" t="s">
        <v>2864</v>
      </c>
      <c r="B2137" s="5" t="s">
        <v>8333</v>
      </c>
    </row>
    <row r="2138" spans="1:2" x14ac:dyDescent="0.25">
      <c r="A2138" s="5" t="s">
        <v>2865</v>
      </c>
      <c r="B2138" s="5" t="s">
        <v>8334</v>
      </c>
    </row>
    <row r="2139" spans="1:2" x14ac:dyDescent="0.25">
      <c r="A2139" s="5" t="s">
        <v>2866</v>
      </c>
      <c r="B2139" s="5" t="s">
        <v>8335</v>
      </c>
    </row>
    <row r="2140" spans="1:2" x14ac:dyDescent="0.25">
      <c r="A2140" s="5" t="s">
        <v>2867</v>
      </c>
      <c r="B2140" s="5" t="s">
        <v>8336</v>
      </c>
    </row>
    <row r="2141" spans="1:2" x14ac:dyDescent="0.25">
      <c r="A2141" s="5" t="s">
        <v>2868</v>
      </c>
      <c r="B2141" s="5" t="s">
        <v>8337</v>
      </c>
    </row>
    <row r="2142" spans="1:2" x14ac:dyDescent="0.25">
      <c r="A2142" s="3" t="s">
        <v>2869</v>
      </c>
      <c r="B2142" s="3" t="s">
        <v>729</v>
      </c>
    </row>
    <row r="2143" spans="1:2" x14ac:dyDescent="0.25">
      <c r="A2143" s="3" t="s">
        <v>2870</v>
      </c>
      <c r="B2143" s="3" t="s">
        <v>729</v>
      </c>
    </row>
    <row r="2144" spans="1:2" x14ac:dyDescent="0.25">
      <c r="A2144" s="5" t="s">
        <v>2871</v>
      </c>
      <c r="B2144" s="5" t="s">
        <v>8338</v>
      </c>
    </row>
    <row r="2145" spans="1:2" x14ac:dyDescent="0.25">
      <c r="A2145" s="5" t="s">
        <v>2872</v>
      </c>
      <c r="B2145" s="5" t="s">
        <v>8339</v>
      </c>
    </row>
    <row r="2146" spans="1:2" x14ac:dyDescent="0.25">
      <c r="A2146" s="5" t="s">
        <v>2873</v>
      </c>
      <c r="B2146" s="5" t="s">
        <v>8340</v>
      </c>
    </row>
    <row r="2147" spans="1:2" x14ac:dyDescent="0.25">
      <c r="A2147" s="5" t="s">
        <v>2874</v>
      </c>
      <c r="B2147" s="5" t="s">
        <v>8341</v>
      </c>
    </row>
    <row r="2148" spans="1:2" x14ac:dyDescent="0.25">
      <c r="A2148" s="5" t="s">
        <v>2875</v>
      </c>
      <c r="B2148" s="5" t="s">
        <v>8342</v>
      </c>
    </row>
    <row r="2149" spans="1:2" x14ac:dyDescent="0.25">
      <c r="A2149" s="5" t="s">
        <v>2876</v>
      </c>
      <c r="B2149" s="5" t="s">
        <v>8343</v>
      </c>
    </row>
    <row r="2150" spans="1:2" x14ac:dyDescent="0.25">
      <c r="A2150" s="3" t="s">
        <v>2877</v>
      </c>
      <c r="B2150" s="3" t="s">
        <v>729</v>
      </c>
    </row>
    <row r="2151" spans="1:2" x14ac:dyDescent="0.25">
      <c r="A2151" s="3" t="s">
        <v>2878</v>
      </c>
      <c r="B2151" s="3" t="s">
        <v>729</v>
      </c>
    </row>
    <row r="2152" spans="1:2" x14ac:dyDescent="0.25">
      <c r="A2152" s="3" t="s">
        <v>2879</v>
      </c>
      <c r="B2152" s="3" t="s">
        <v>729</v>
      </c>
    </row>
    <row r="2153" spans="1:2" x14ac:dyDescent="0.25">
      <c r="A2153" s="3" t="s">
        <v>2880</v>
      </c>
      <c r="B2153" s="3" t="s">
        <v>729</v>
      </c>
    </row>
    <row r="2154" spans="1:2" x14ac:dyDescent="0.25">
      <c r="A2154" s="5" t="s">
        <v>2881</v>
      </c>
      <c r="B2154" s="5" t="s">
        <v>8344</v>
      </c>
    </row>
    <row r="2155" spans="1:2" x14ac:dyDescent="0.25">
      <c r="A2155" s="5" t="s">
        <v>2882</v>
      </c>
      <c r="B2155" s="5" t="s">
        <v>8345</v>
      </c>
    </row>
    <row r="2156" spans="1:2" x14ac:dyDescent="0.25">
      <c r="A2156" s="3" t="s">
        <v>2883</v>
      </c>
      <c r="B2156" s="3" t="s">
        <v>729</v>
      </c>
    </row>
    <row r="2157" spans="1:2" x14ac:dyDescent="0.25">
      <c r="A2157" s="5" t="s">
        <v>2884</v>
      </c>
      <c r="B2157" s="5" t="s">
        <v>8346</v>
      </c>
    </row>
    <row r="2158" spans="1:2" x14ac:dyDescent="0.25">
      <c r="A2158" s="5" t="s">
        <v>2885</v>
      </c>
      <c r="B2158" s="5" t="s">
        <v>8347</v>
      </c>
    </row>
    <row r="2159" spans="1:2" x14ac:dyDescent="0.25">
      <c r="A2159" s="5" t="s">
        <v>2886</v>
      </c>
      <c r="B2159" s="5" t="s">
        <v>8348</v>
      </c>
    </row>
    <row r="2160" spans="1:2" x14ac:dyDescent="0.25">
      <c r="A2160" s="5" t="s">
        <v>2887</v>
      </c>
      <c r="B2160" s="5" t="s">
        <v>8349</v>
      </c>
    </row>
    <row r="2161" spans="1:2" x14ac:dyDescent="0.25">
      <c r="A2161" s="5" t="s">
        <v>2888</v>
      </c>
      <c r="B2161" s="5" t="s">
        <v>8350</v>
      </c>
    </row>
    <row r="2162" spans="1:2" x14ac:dyDescent="0.25">
      <c r="A2162" s="5" t="s">
        <v>2889</v>
      </c>
      <c r="B2162" s="5" t="s">
        <v>8351</v>
      </c>
    </row>
    <row r="2163" spans="1:2" x14ac:dyDescent="0.25">
      <c r="A2163" s="3" t="s">
        <v>2890</v>
      </c>
      <c r="B2163" s="3" t="s">
        <v>729</v>
      </c>
    </row>
    <row r="2164" spans="1:2" x14ac:dyDescent="0.25">
      <c r="A2164" s="5" t="s">
        <v>2891</v>
      </c>
      <c r="B2164" s="5" t="s">
        <v>8352</v>
      </c>
    </row>
    <row r="2165" spans="1:2" x14ac:dyDescent="0.25">
      <c r="A2165" s="5" t="s">
        <v>2892</v>
      </c>
      <c r="B2165" s="5" t="s">
        <v>8353</v>
      </c>
    </row>
    <row r="2166" spans="1:2" x14ac:dyDescent="0.25">
      <c r="A2166" s="5" t="s">
        <v>2893</v>
      </c>
      <c r="B2166" s="5" t="s">
        <v>8354</v>
      </c>
    </row>
    <row r="2167" spans="1:2" x14ac:dyDescent="0.25">
      <c r="A2167" s="5" t="s">
        <v>2894</v>
      </c>
      <c r="B2167" s="5" t="s">
        <v>8355</v>
      </c>
    </row>
    <row r="2168" spans="1:2" x14ac:dyDescent="0.25">
      <c r="A2168" s="3" t="s">
        <v>2895</v>
      </c>
      <c r="B2168" s="3" t="s">
        <v>729</v>
      </c>
    </row>
    <row r="2169" spans="1:2" x14ac:dyDescent="0.25">
      <c r="A2169" s="5" t="s">
        <v>2896</v>
      </c>
      <c r="B2169" s="5" t="s">
        <v>8356</v>
      </c>
    </row>
    <row r="2170" spans="1:2" x14ac:dyDescent="0.25">
      <c r="A2170" s="5" t="s">
        <v>2897</v>
      </c>
      <c r="B2170" s="5" t="s">
        <v>8357</v>
      </c>
    </row>
    <row r="2171" spans="1:2" x14ac:dyDescent="0.25">
      <c r="A2171" s="5" t="s">
        <v>2898</v>
      </c>
      <c r="B2171" s="5" t="s">
        <v>8358</v>
      </c>
    </row>
    <row r="2172" spans="1:2" x14ac:dyDescent="0.25">
      <c r="A2172" s="5" t="s">
        <v>2899</v>
      </c>
      <c r="B2172" s="5" t="s">
        <v>8359</v>
      </c>
    </row>
    <row r="2173" spans="1:2" x14ac:dyDescent="0.25">
      <c r="A2173" s="3" t="s">
        <v>2900</v>
      </c>
      <c r="B2173" s="3" t="s">
        <v>729</v>
      </c>
    </row>
    <row r="2174" spans="1:2" x14ac:dyDescent="0.25">
      <c r="A2174" s="3" t="s">
        <v>2901</v>
      </c>
      <c r="B2174" s="3" t="s">
        <v>729</v>
      </c>
    </row>
    <row r="2175" spans="1:2" x14ac:dyDescent="0.25">
      <c r="A2175" s="5" t="s">
        <v>2902</v>
      </c>
      <c r="B2175" s="5" t="s">
        <v>8360</v>
      </c>
    </row>
    <row r="2176" spans="1:2" x14ac:dyDescent="0.25">
      <c r="A2176" s="3" t="s">
        <v>2903</v>
      </c>
      <c r="B2176" s="3" t="s">
        <v>729</v>
      </c>
    </row>
    <row r="2177" spans="1:2" x14ac:dyDescent="0.25">
      <c r="A2177" s="3" t="s">
        <v>2904</v>
      </c>
      <c r="B2177" s="3" t="s">
        <v>729</v>
      </c>
    </row>
    <row r="2178" spans="1:2" x14ac:dyDescent="0.25">
      <c r="A2178" s="3" t="s">
        <v>2905</v>
      </c>
      <c r="B2178" s="3" t="s">
        <v>729</v>
      </c>
    </row>
    <row r="2179" spans="1:2" x14ac:dyDescent="0.25">
      <c r="A2179" s="5" t="s">
        <v>2906</v>
      </c>
      <c r="B2179" s="5" t="s">
        <v>8361</v>
      </c>
    </row>
    <row r="2180" spans="1:2" x14ac:dyDescent="0.25">
      <c r="A2180" s="5" t="s">
        <v>2907</v>
      </c>
      <c r="B2180" s="5" t="s">
        <v>8362</v>
      </c>
    </row>
    <row r="2181" spans="1:2" x14ac:dyDescent="0.25">
      <c r="A2181" s="5" t="s">
        <v>2908</v>
      </c>
      <c r="B2181" s="5" t="s">
        <v>8363</v>
      </c>
    </row>
    <row r="2182" spans="1:2" x14ac:dyDescent="0.25">
      <c r="A2182" s="5" t="s">
        <v>2909</v>
      </c>
      <c r="B2182" s="5" t="s">
        <v>8364</v>
      </c>
    </row>
    <row r="2183" spans="1:2" x14ac:dyDescent="0.25">
      <c r="A2183" s="3" t="s">
        <v>2910</v>
      </c>
      <c r="B2183" s="3" t="s">
        <v>729</v>
      </c>
    </row>
    <row r="2184" spans="1:2" x14ac:dyDescent="0.25">
      <c r="A2184" s="5" t="s">
        <v>2911</v>
      </c>
      <c r="B2184" s="5" t="s">
        <v>8365</v>
      </c>
    </row>
    <row r="2185" spans="1:2" x14ac:dyDescent="0.25">
      <c r="A2185" s="5" t="s">
        <v>2912</v>
      </c>
      <c r="B2185" s="5" t="s">
        <v>8366</v>
      </c>
    </row>
    <row r="2186" spans="1:2" x14ac:dyDescent="0.25">
      <c r="A2186" s="3" t="s">
        <v>2913</v>
      </c>
      <c r="B2186" s="3" t="s">
        <v>729</v>
      </c>
    </row>
    <row r="2187" spans="1:2" x14ac:dyDescent="0.25">
      <c r="A2187" s="3" t="s">
        <v>2914</v>
      </c>
      <c r="B2187" s="3" t="s">
        <v>729</v>
      </c>
    </row>
    <row r="2188" spans="1:2" x14ac:dyDescent="0.25">
      <c r="A2188" s="3" t="s">
        <v>2915</v>
      </c>
      <c r="B2188" s="3" t="s">
        <v>729</v>
      </c>
    </row>
    <row r="2189" spans="1:2" x14ac:dyDescent="0.25">
      <c r="A2189" s="3" t="s">
        <v>2916</v>
      </c>
      <c r="B2189" s="3" t="s">
        <v>729</v>
      </c>
    </row>
    <row r="2190" spans="1:2" x14ac:dyDescent="0.25">
      <c r="A2190" s="5" t="s">
        <v>2917</v>
      </c>
      <c r="B2190" s="5" t="s">
        <v>8367</v>
      </c>
    </row>
    <row r="2191" spans="1:2" x14ac:dyDescent="0.25">
      <c r="A2191" s="3" t="s">
        <v>2918</v>
      </c>
      <c r="B2191" s="3" t="s">
        <v>729</v>
      </c>
    </row>
    <row r="2192" spans="1:2" x14ac:dyDescent="0.25">
      <c r="A2192" s="5" t="s">
        <v>2919</v>
      </c>
      <c r="B2192" s="5" t="s">
        <v>8368</v>
      </c>
    </row>
    <row r="2193" spans="1:2" x14ac:dyDescent="0.25">
      <c r="A2193" s="5" t="s">
        <v>2920</v>
      </c>
      <c r="B2193" s="5" t="s">
        <v>8369</v>
      </c>
    </row>
    <row r="2194" spans="1:2" x14ac:dyDescent="0.25">
      <c r="A2194" s="3" t="s">
        <v>2921</v>
      </c>
      <c r="B2194" s="3" t="s">
        <v>729</v>
      </c>
    </row>
    <row r="2195" spans="1:2" x14ac:dyDescent="0.25">
      <c r="A2195" s="3" t="s">
        <v>2922</v>
      </c>
      <c r="B2195" s="3" t="s">
        <v>729</v>
      </c>
    </row>
    <row r="2196" spans="1:2" x14ac:dyDescent="0.25">
      <c r="A2196" s="5" t="s">
        <v>2923</v>
      </c>
      <c r="B2196" s="5" t="s">
        <v>8370</v>
      </c>
    </row>
    <row r="2197" spans="1:2" x14ac:dyDescent="0.25">
      <c r="A2197" s="5" t="s">
        <v>2924</v>
      </c>
      <c r="B2197" s="5" t="s">
        <v>8371</v>
      </c>
    </row>
    <row r="2198" spans="1:2" x14ac:dyDescent="0.25">
      <c r="A2198" s="5" t="s">
        <v>2925</v>
      </c>
      <c r="B2198" s="5" t="s">
        <v>8372</v>
      </c>
    </row>
    <row r="2199" spans="1:2" x14ac:dyDescent="0.25">
      <c r="A2199" s="3" t="s">
        <v>2926</v>
      </c>
      <c r="B2199" s="3" t="s">
        <v>729</v>
      </c>
    </row>
    <row r="2200" spans="1:2" x14ac:dyDescent="0.25">
      <c r="A2200" s="5" t="s">
        <v>2927</v>
      </c>
      <c r="B2200" s="5" t="s">
        <v>8373</v>
      </c>
    </row>
    <row r="2201" spans="1:2" x14ac:dyDescent="0.25">
      <c r="A2201" s="5" t="s">
        <v>2928</v>
      </c>
      <c r="B2201" s="5" t="s">
        <v>8374</v>
      </c>
    </row>
    <row r="2202" spans="1:2" x14ac:dyDescent="0.25">
      <c r="A2202" s="5" t="s">
        <v>2929</v>
      </c>
      <c r="B2202" s="5" t="s">
        <v>8375</v>
      </c>
    </row>
    <row r="2203" spans="1:2" x14ac:dyDescent="0.25">
      <c r="A2203" s="5" t="s">
        <v>2930</v>
      </c>
      <c r="B2203" s="5" t="s">
        <v>8376</v>
      </c>
    </row>
    <row r="2204" spans="1:2" x14ac:dyDescent="0.25">
      <c r="A2204" s="5" t="s">
        <v>2931</v>
      </c>
      <c r="B2204" s="5" t="s">
        <v>8377</v>
      </c>
    </row>
    <row r="2205" spans="1:2" x14ac:dyDescent="0.25">
      <c r="A2205" s="5" t="s">
        <v>2932</v>
      </c>
      <c r="B2205" s="5" t="s">
        <v>8378</v>
      </c>
    </row>
    <row r="2206" spans="1:2" x14ac:dyDescent="0.25">
      <c r="A2206" s="5" t="s">
        <v>2933</v>
      </c>
      <c r="B2206" s="5" t="s">
        <v>8379</v>
      </c>
    </row>
    <row r="2207" spans="1:2" x14ac:dyDescent="0.25">
      <c r="A2207" s="3" t="s">
        <v>2934</v>
      </c>
      <c r="B2207" s="3" t="s">
        <v>729</v>
      </c>
    </row>
    <row r="2208" spans="1:2" x14ac:dyDescent="0.25">
      <c r="A2208" s="5" t="s">
        <v>2935</v>
      </c>
      <c r="B2208" s="5" t="s">
        <v>8380</v>
      </c>
    </row>
    <row r="2209" spans="1:2" x14ac:dyDescent="0.25">
      <c r="A2209" s="5" t="s">
        <v>2936</v>
      </c>
      <c r="B2209" s="5" t="s">
        <v>8381</v>
      </c>
    </row>
    <row r="2210" spans="1:2" x14ac:dyDescent="0.25">
      <c r="A2210" s="5" t="s">
        <v>2937</v>
      </c>
      <c r="B2210" s="5" t="s">
        <v>8382</v>
      </c>
    </row>
    <row r="2211" spans="1:2" x14ac:dyDescent="0.25">
      <c r="A2211" s="5" t="s">
        <v>2938</v>
      </c>
      <c r="B2211" s="5" t="s">
        <v>8383</v>
      </c>
    </row>
    <row r="2212" spans="1:2" x14ac:dyDescent="0.25">
      <c r="A2212" s="5" t="s">
        <v>2939</v>
      </c>
      <c r="B2212" s="5" t="s">
        <v>8384</v>
      </c>
    </row>
    <row r="2213" spans="1:2" x14ac:dyDescent="0.25">
      <c r="A2213" s="5" t="s">
        <v>2940</v>
      </c>
      <c r="B2213" s="5" t="s">
        <v>8385</v>
      </c>
    </row>
    <row r="2214" spans="1:2" x14ac:dyDescent="0.25">
      <c r="A2214" s="5" t="s">
        <v>2941</v>
      </c>
      <c r="B2214" s="5" t="s">
        <v>8386</v>
      </c>
    </row>
    <row r="2215" spans="1:2" x14ac:dyDescent="0.25">
      <c r="A2215" s="5" t="s">
        <v>2942</v>
      </c>
      <c r="B2215" s="5" t="s">
        <v>8387</v>
      </c>
    </row>
    <row r="2216" spans="1:2" x14ac:dyDescent="0.25">
      <c r="A2216" s="5" t="s">
        <v>2943</v>
      </c>
      <c r="B2216" s="5" t="s">
        <v>8388</v>
      </c>
    </row>
    <row r="2217" spans="1:2" x14ac:dyDescent="0.25">
      <c r="A2217" s="3" t="s">
        <v>2944</v>
      </c>
      <c r="B2217" s="3" t="s">
        <v>729</v>
      </c>
    </row>
    <row r="2218" spans="1:2" x14ac:dyDescent="0.25">
      <c r="A2218" s="5" t="s">
        <v>2945</v>
      </c>
      <c r="B2218" s="5" t="s">
        <v>8389</v>
      </c>
    </row>
    <row r="2219" spans="1:2" x14ac:dyDescent="0.25">
      <c r="A2219" s="5" t="s">
        <v>2946</v>
      </c>
      <c r="B2219" s="5" t="s">
        <v>8390</v>
      </c>
    </row>
    <row r="2220" spans="1:2" x14ac:dyDescent="0.25">
      <c r="A2220" s="5" t="s">
        <v>2947</v>
      </c>
      <c r="B2220" s="5" t="s">
        <v>8391</v>
      </c>
    </row>
    <row r="2221" spans="1:2" x14ac:dyDescent="0.25">
      <c r="A2221" s="5" t="s">
        <v>2948</v>
      </c>
      <c r="B2221" s="5" t="s">
        <v>8392</v>
      </c>
    </row>
    <row r="2222" spans="1:2" x14ac:dyDescent="0.25">
      <c r="A2222" s="5" t="s">
        <v>2949</v>
      </c>
      <c r="B2222" s="5" t="s">
        <v>8393</v>
      </c>
    </row>
    <row r="2223" spans="1:2" x14ac:dyDescent="0.25">
      <c r="A2223" s="5" t="s">
        <v>2950</v>
      </c>
      <c r="B2223" s="5" t="s">
        <v>8394</v>
      </c>
    </row>
    <row r="2224" spans="1:2" x14ac:dyDescent="0.25">
      <c r="A2224" s="5" t="s">
        <v>2951</v>
      </c>
      <c r="B2224" s="5" t="s">
        <v>8395</v>
      </c>
    </row>
    <row r="2225" spans="1:2" x14ac:dyDescent="0.25">
      <c r="A2225" s="5" t="s">
        <v>2952</v>
      </c>
      <c r="B2225" s="5" t="s">
        <v>8396</v>
      </c>
    </row>
    <row r="2226" spans="1:2" x14ac:dyDescent="0.25">
      <c r="A2226" s="5" t="s">
        <v>2953</v>
      </c>
      <c r="B2226" s="5" t="s">
        <v>8397</v>
      </c>
    </row>
    <row r="2227" spans="1:2" x14ac:dyDescent="0.25">
      <c r="A2227" s="5" t="s">
        <v>2954</v>
      </c>
      <c r="B2227" s="5" t="s">
        <v>8398</v>
      </c>
    </row>
    <row r="2228" spans="1:2" x14ac:dyDescent="0.25">
      <c r="A2228" s="3" t="s">
        <v>2955</v>
      </c>
      <c r="B2228" s="3" t="s">
        <v>729</v>
      </c>
    </row>
    <row r="2229" spans="1:2" x14ac:dyDescent="0.25">
      <c r="A2229" s="5" t="s">
        <v>2956</v>
      </c>
      <c r="B2229" s="5" t="s">
        <v>8399</v>
      </c>
    </row>
    <row r="2230" spans="1:2" x14ac:dyDescent="0.25">
      <c r="A2230" s="3" t="s">
        <v>2957</v>
      </c>
      <c r="B2230" s="3" t="s">
        <v>729</v>
      </c>
    </row>
    <row r="2231" spans="1:2" x14ac:dyDescent="0.25">
      <c r="A2231" s="5" t="s">
        <v>2958</v>
      </c>
      <c r="B2231" s="5" t="s">
        <v>8400</v>
      </c>
    </row>
    <row r="2232" spans="1:2" x14ac:dyDescent="0.25">
      <c r="A2232" s="3" t="s">
        <v>2959</v>
      </c>
      <c r="B2232" s="3" t="s">
        <v>729</v>
      </c>
    </row>
    <row r="2233" spans="1:2" x14ac:dyDescent="0.25">
      <c r="A2233" s="3" t="s">
        <v>2960</v>
      </c>
      <c r="B2233" s="3" t="s">
        <v>729</v>
      </c>
    </row>
    <row r="2234" spans="1:2" x14ac:dyDescent="0.25">
      <c r="A2234" s="5" t="s">
        <v>2961</v>
      </c>
      <c r="B2234" s="5" t="s">
        <v>8401</v>
      </c>
    </row>
    <row r="2235" spans="1:2" x14ac:dyDescent="0.25">
      <c r="A2235" s="3" t="s">
        <v>2962</v>
      </c>
      <c r="B2235" s="3" t="s">
        <v>729</v>
      </c>
    </row>
    <row r="2236" spans="1:2" x14ac:dyDescent="0.25">
      <c r="A2236" s="5" t="s">
        <v>2963</v>
      </c>
      <c r="B2236" s="5" t="s">
        <v>8402</v>
      </c>
    </row>
    <row r="2237" spans="1:2" x14ac:dyDescent="0.25">
      <c r="A2237" s="5" t="s">
        <v>2964</v>
      </c>
      <c r="B2237" s="5" t="s">
        <v>8403</v>
      </c>
    </row>
    <row r="2238" spans="1:2" x14ac:dyDescent="0.25">
      <c r="A2238" s="5" t="s">
        <v>2965</v>
      </c>
      <c r="B2238" s="5" t="s">
        <v>8404</v>
      </c>
    </row>
    <row r="2239" spans="1:2" x14ac:dyDescent="0.25">
      <c r="A2239" s="5" t="s">
        <v>2966</v>
      </c>
      <c r="B2239" s="5" t="s">
        <v>8405</v>
      </c>
    </row>
    <row r="2240" spans="1:2" x14ac:dyDescent="0.25">
      <c r="A2240" s="5" t="s">
        <v>2967</v>
      </c>
      <c r="B2240" s="5" t="s">
        <v>8406</v>
      </c>
    </row>
    <row r="2241" spans="1:2" x14ac:dyDescent="0.25">
      <c r="A2241" s="5" t="s">
        <v>2968</v>
      </c>
      <c r="B2241" s="5" t="s">
        <v>8407</v>
      </c>
    </row>
    <row r="2242" spans="1:2" x14ac:dyDescent="0.25">
      <c r="A2242" s="3" t="s">
        <v>2969</v>
      </c>
      <c r="B2242" s="3" t="s">
        <v>729</v>
      </c>
    </row>
    <row r="2243" spans="1:2" x14ac:dyDescent="0.25">
      <c r="A2243" s="5" t="s">
        <v>2970</v>
      </c>
      <c r="B2243" s="5" t="s">
        <v>8408</v>
      </c>
    </row>
    <row r="2244" spans="1:2" x14ac:dyDescent="0.25">
      <c r="A2244" s="5" t="s">
        <v>2971</v>
      </c>
      <c r="B2244" s="5" t="s">
        <v>8409</v>
      </c>
    </row>
    <row r="2245" spans="1:2" x14ac:dyDescent="0.25">
      <c r="A2245" s="5" t="s">
        <v>2972</v>
      </c>
      <c r="B2245" s="5" t="s">
        <v>8410</v>
      </c>
    </row>
    <row r="2246" spans="1:2" x14ac:dyDescent="0.25">
      <c r="A2246" s="3" t="s">
        <v>2973</v>
      </c>
      <c r="B2246" s="3" t="s">
        <v>729</v>
      </c>
    </row>
    <row r="2247" spans="1:2" x14ac:dyDescent="0.25">
      <c r="A2247" s="5" t="s">
        <v>2974</v>
      </c>
      <c r="B2247" s="5" t="s">
        <v>8411</v>
      </c>
    </row>
    <row r="2248" spans="1:2" x14ac:dyDescent="0.25">
      <c r="A2248" s="3" t="s">
        <v>2975</v>
      </c>
      <c r="B2248" s="3" t="s">
        <v>729</v>
      </c>
    </row>
    <row r="2249" spans="1:2" x14ac:dyDescent="0.25">
      <c r="A2249" s="3" t="s">
        <v>2976</v>
      </c>
      <c r="B2249" s="3" t="s">
        <v>729</v>
      </c>
    </row>
    <row r="2250" spans="1:2" x14ac:dyDescent="0.25">
      <c r="A2250" s="5" t="s">
        <v>2977</v>
      </c>
      <c r="B2250" s="5" t="s">
        <v>8412</v>
      </c>
    </row>
    <row r="2251" spans="1:2" x14ac:dyDescent="0.25">
      <c r="A2251" s="5" t="s">
        <v>2978</v>
      </c>
      <c r="B2251" s="5" t="s">
        <v>8413</v>
      </c>
    </row>
    <row r="2252" spans="1:2" x14ac:dyDescent="0.25">
      <c r="A2252" s="5" t="s">
        <v>2979</v>
      </c>
      <c r="B2252" s="5" t="s">
        <v>8414</v>
      </c>
    </row>
    <row r="2253" spans="1:2" x14ac:dyDescent="0.25">
      <c r="A2253" s="3" t="s">
        <v>2980</v>
      </c>
      <c r="B2253" s="3" t="s">
        <v>729</v>
      </c>
    </row>
    <row r="2254" spans="1:2" x14ac:dyDescent="0.25">
      <c r="A2254" s="5" t="s">
        <v>2981</v>
      </c>
      <c r="B2254" s="5" t="s">
        <v>8415</v>
      </c>
    </row>
    <row r="2255" spans="1:2" x14ac:dyDescent="0.25">
      <c r="A2255" s="5" t="s">
        <v>2982</v>
      </c>
      <c r="B2255" s="5" t="s">
        <v>8416</v>
      </c>
    </row>
    <row r="2256" spans="1:2" x14ac:dyDescent="0.25">
      <c r="A2256" s="5" t="s">
        <v>2983</v>
      </c>
      <c r="B2256" s="5" t="s">
        <v>8417</v>
      </c>
    </row>
    <row r="2257" spans="1:2" x14ac:dyDescent="0.25">
      <c r="A2257" s="5" t="s">
        <v>2984</v>
      </c>
      <c r="B2257" s="5" t="s">
        <v>8418</v>
      </c>
    </row>
    <row r="2258" spans="1:2" x14ac:dyDescent="0.25">
      <c r="A2258" s="3" t="s">
        <v>2985</v>
      </c>
      <c r="B2258" s="3" t="s">
        <v>729</v>
      </c>
    </row>
    <row r="2259" spans="1:2" x14ac:dyDescent="0.25">
      <c r="A2259" s="3" t="s">
        <v>2986</v>
      </c>
      <c r="B2259" s="3" t="s">
        <v>729</v>
      </c>
    </row>
    <row r="2260" spans="1:2" x14ac:dyDescent="0.25">
      <c r="A2260" s="3" t="s">
        <v>2987</v>
      </c>
      <c r="B2260" s="3" t="s">
        <v>729</v>
      </c>
    </row>
    <row r="2261" spans="1:2" x14ac:dyDescent="0.25">
      <c r="A2261" s="3" t="s">
        <v>2988</v>
      </c>
      <c r="B2261" s="3" t="s">
        <v>729</v>
      </c>
    </row>
    <row r="2262" spans="1:2" x14ac:dyDescent="0.25">
      <c r="A2262" s="5" t="s">
        <v>2989</v>
      </c>
      <c r="B2262" s="5" t="s">
        <v>8419</v>
      </c>
    </row>
    <row r="2263" spans="1:2" x14ac:dyDescent="0.25">
      <c r="A2263" s="3" t="s">
        <v>2990</v>
      </c>
      <c r="B2263" s="3" t="s">
        <v>729</v>
      </c>
    </row>
    <row r="2264" spans="1:2" x14ac:dyDescent="0.25">
      <c r="A2264" s="3" t="s">
        <v>2991</v>
      </c>
      <c r="B2264" s="3" t="s">
        <v>729</v>
      </c>
    </row>
    <row r="2265" spans="1:2" x14ac:dyDescent="0.25">
      <c r="A2265" s="5" t="s">
        <v>2992</v>
      </c>
      <c r="B2265" s="5" t="s">
        <v>8420</v>
      </c>
    </row>
    <row r="2266" spans="1:2" x14ac:dyDescent="0.25">
      <c r="A2266" s="5" t="s">
        <v>2993</v>
      </c>
      <c r="B2266" s="5" t="s">
        <v>8421</v>
      </c>
    </row>
    <row r="2267" spans="1:2" x14ac:dyDescent="0.25">
      <c r="A2267" s="5" t="s">
        <v>2994</v>
      </c>
      <c r="B2267" s="5" t="s">
        <v>8422</v>
      </c>
    </row>
    <row r="2268" spans="1:2" x14ac:dyDescent="0.25">
      <c r="A2268" s="3" t="s">
        <v>2995</v>
      </c>
      <c r="B2268" s="3" t="s">
        <v>729</v>
      </c>
    </row>
    <row r="2269" spans="1:2" x14ac:dyDescent="0.25">
      <c r="A2269" s="3" t="s">
        <v>2996</v>
      </c>
      <c r="B2269" s="3" t="s">
        <v>729</v>
      </c>
    </row>
    <row r="2270" spans="1:2" x14ac:dyDescent="0.25">
      <c r="A2270" s="3" t="s">
        <v>2997</v>
      </c>
      <c r="B2270" s="3" t="s">
        <v>729</v>
      </c>
    </row>
    <row r="2271" spans="1:2" x14ac:dyDescent="0.25">
      <c r="A2271" s="5" t="s">
        <v>2998</v>
      </c>
      <c r="B2271" s="5" t="s">
        <v>8423</v>
      </c>
    </row>
    <row r="2272" spans="1:2" x14ac:dyDescent="0.25">
      <c r="A2272" s="3" t="s">
        <v>2999</v>
      </c>
      <c r="B2272" s="3" t="s">
        <v>729</v>
      </c>
    </row>
    <row r="2273" spans="1:2" x14ac:dyDescent="0.25">
      <c r="A2273" s="5" t="s">
        <v>3000</v>
      </c>
      <c r="B2273" s="5" t="s">
        <v>8424</v>
      </c>
    </row>
    <row r="2274" spans="1:2" x14ac:dyDescent="0.25">
      <c r="A2274" s="3" t="s">
        <v>3001</v>
      </c>
      <c r="B2274" s="3" t="s">
        <v>729</v>
      </c>
    </row>
    <row r="2275" spans="1:2" x14ac:dyDescent="0.25">
      <c r="A2275" s="5" t="s">
        <v>3002</v>
      </c>
      <c r="B2275" s="5" t="s">
        <v>8425</v>
      </c>
    </row>
    <row r="2276" spans="1:2" x14ac:dyDescent="0.25">
      <c r="A2276" s="5" t="s">
        <v>3003</v>
      </c>
      <c r="B2276" s="5" t="s">
        <v>8426</v>
      </c>
    </row>
    <row r="2277" spans="1:2" x14ac:dyDescent="0.25">
      <c r="A2277" s="5" t="s">
        <v>3004</v>
      </c>
      <c r="B2277" s="5" t="s">
        <v>8427</v>
      </c>
    </row>
    <row r="2278" spans="1:2" x14ac:dyDescent="0.25">
      <c r="A2278" s="5" t="s">
        <v>3005</v>
      </c>
      <c r="B2278" s="5" t="s">
        <v>8428</v>
      </c>
    </row>
    <row r="2279" spans="1:2" x14ac:dyDescent="0.25">
      <c r="A2279" s="5" t="s">
        <v>3006</v>
      </c>
      <c r="B2279" s="5" t="s">
        <v>8429</v>
      </c>
    </row>
    <row r="2280" spans="1:2" x14ac:dyDescent="0.25">
      <c r="A2280" s="5" t="s">
        <v>3007</v>
      </c>
      <c r="B2280" s="5" t="s">
        <v>8430</v>
      </c>
    </row>
    <row r="2281" spans="1:2" x14ac:dyDescent="0.25">
      <c r="A2281" s="5" t="s">
        <v>3008</v>
      </c>
      <c r="B2281" s="5" t="s">
        <v>8431</v>
      </c>
    </row>
    <row r="2282" spans="1:2" x14ac:dyDescent="0.25">
      <c r="A2282" s="5" t="s">
        <v>3009</v>
      </c>
      <c r="B2282" s="5" t="s">
        <v>8432</v>
      </c>
    </row>
    <row r="2283" spans="1:2" x14ac:dyDescent="0.25">
      <c r="A2283" s="5" t="s">
        <v>3010</v>
      </c>
      <c r="B2283" s="5" t="s">
        <v>8433</v>
      </c>
    </row>
    <row r="2284" spans="1:2" x14ac:dyDescent="0.25">
      <c r="A2284" s="5" t="s">
        <v>3011</v>
      </c>
      <c r="B2284" s="5" t="s">
        <v>8434</v>
      </c>
    </row>
    <row r="2285" spans="1:2" x14ac:dyDescent="0.25">
      <c r="A2285" s="5" t="s">
        <v>3012</v>
      </c>
      <c r="B2285" s="5" t="s">
        <v>8435</v>
      </c>
    </row>
    <row r="2286" spans="1:2" x14ac:dyDescent="0.25">
      <c r="A2286" s="3" t="s">
        <v>3013</v>
      </c>
      <c r="B2286" s="3" t="s">
        <v>729</v>
      </c>
    </row>
    <row r="2287" spans="1:2" x14ac:dyDescent="0.25">
      <c r="A2287" s="5" t="s">
        <v>3014</v>
      </c>
      <c r="B2287" s="5" t="s">
        <v>8436</v>
      </c>
    </row>
    <row r="2288" spans="1:2" x14ac:dyDescent="0.25">
      <c r="A2288" s="5" t="s">
        <v>3015</v>
      </c>
      <c r="B2288" s="5" t="s">
        <v>8437</v>
      </c>
    </row>
    <row r="2289" spans="1:2" x14ac:dyDescent="0.25">
      <c r="A2289" s="3" t="s">
        <v>3016</v>
      </c>
      <c r="B2289" s="3" t="s">
        <v>729</v>
      </c>
    </row>
    <row r="2290" spans="1:2" x14ac:dyDescent="0.25">
      <c r="A2290" s="5" t="s">
        <v>3017</v>
      </c>
      <c r="B2290" s="5" t="s">
        <v>8438</v>
      </c>
    </row>
    <row r="2291" spans="1:2" x14ac:dyDescent="0.25">
      <c r="A2291" s="3" t="s">
        <v>3018</v>
      </c>
      <c r="B2291" s="3" t="s">
        <v>729</v>
      </c>
    </row>
    <row r="2292" spans="1:2" x14ac:dyDescent="0.25">
      <c r="A2292" s="5" t="s">
        <v>3019</v>
      </c>
      <c r="B2292" s="5" t="s">
        <v>8439</v>
      </c>
    </row>
    <row r="2293" spans="1:2" x14ac:dyDescent="0.25">
      <c r="A2293" s="3" t="s">
        <v>3020</v>
      </c>
      <c r="B2293" s="3" t="s">
        <v>729</v>
      </c>
    </row>
    <row r="2294" spans="1:2" x14ac:dyDescent="0.25">
      <c r="A2294" s="5" t="s">
        <v>3021</v>
      </c>
      <c r="B2294" s="5" t="s">
        <v>8440</v>
      </c>
    </row>
    <row r="2295" spans="1:2" x14ac:dyDescent="0.25">
      <c r="A2295" s="5" t="s">
        <v>3022</v>
      </c>
      <c r="B2295" s="5" t="s">
        <v>8441</v>
      </c>
    </row>
    <row r="2296" spans="1:2" x14ac:dyDescent="0.25">
      <c r="A2296" s="3" t="s">
        <v>3023</v>
      </c>
      <c r="B2296" s="3" t="s">
        <v>729</v>
      </c>
    </row>
    <row r="2297" spans="1:2" x14ac:dyDescent="0.25">
      <c r="A2297" s="5" t="s">
        <v>3024</v>
      </c>
      <c r="B2297" s="5" t="s">
        <v>8442</v>
      </c>
    </row>
    <row r="2298" spans="1:2" x14ac:dyDescent="0.25">
      <c r="A2298" s="3" t="s">
        <v>3025</v>
      </c>
      <c r="B2298" s="3" t="s">
        <v>729</v>
      </c>
    </row>
    <row r="2299" spans="1:2" x14ac:dyDescent="0.25">
      <c r="A2299" s="5" t="s">
        <v>3026</v>
      </c>
      <c r="B2299" s="5" t="s">
        <v>8443</v>
      </c>
    </row>
    <row r="2300" spans="1:2" x14ac:dyDescent="0.25">
      <c r="A2300" s="3" t="s">
        <v>3027</v>
      </c>
      <c r="B2300" s="3" t="s">
        <v>729</v>
      </c>
    </row>
    <row r="2301" spans="1:2" x14ac:dyDescent="0.25">
      <c r="A2301" s="3" t="s">
        <v>3028</v>
      </c>
      <c r="B2301" s="3" t="s">
        <v>729</v>
      </c>
    </row>
    <row r="2302" spans="1:2" x14ac:dyDescent="0.25">
      <c r="A2302" s="5" t="s">
        <v>3029</v>
      </c>
      <c r="B2302" s="5" t="s">
        <v>8444</v>
      </c>
    </row>
    <row r="2303" spans="1:2" x14ac:dyDescent="0.25">
      <c r="A2303" s="3" t="s">
        <v>3030</v>
      </c>
      <c r="B2303" s="3" t="s">
        <v>729</v>
      </c>
    </row>
    <row r="2304" spans="1:2" x14ac:dyDescent="0.25">
      <c r="A2304" s="5" t="s">
        <v>3031</v>
      </c>
      <c r="B2304" s="5" t="s">
        <v>8445</v>
      </c>
    </row>
    <row r="2305" spans="1:2" x14ac:dyDescent="0.25">
      <c r="A2305" s="5" t="s">
        <v>3032</v>
      </c>
      <c r="B2305" s="5" t="s">
        <v>8446</v>
      </c>
    </row>
    <row r="2306" spans="1:2" x14ac:dyDescent="0.25">
      <c r="A2306" s="5" t="s">
        <v>3033</v>
      </c>
      <c r="B2306" s="5" t="s">
        <v>8447</v>
      </c>
    </row>
    <row r="2307" spans="1:2" x14ac:dyDescent="0.25">
      <c r="A2307" s="3" t="s">
        <v>3034</v>
      </c>
      <c r="B2307" s="3" t="s">
        <v>729</v>
      </c>
    </row>
    <row r="2308" spans="1:2" x14ac:dyDescent="0.25">
      <c r="A2308" s="3" t="s">
        <v>3035</v>
      </c>
      <c r="B2308" s="3" t="s">
        <v>729</v>
      </c>
    </row>
    <row r="2309" spans="1:2" x14ac:dyDescent="0.25">
      <c r="A2309" s="3" t="s">
        <v>3036</v>
      </c>
      <c r="B2309" s="3" t="s">
        <v>729</v>
      </c>
    </row>
    <row r="2310" spans="1:2" x14ac:dyDescent="0.25">
      <c r="A2310" s="5" t="s">
        <v>3037</v>
      </c>
      <c r="B2310" s="5" t="s">
        <v>8448</v>
      </c>
    </row>
    <row r="2311" spans="1:2" x14ac:dyDescent="0.25">
      <c r="A2311" s="5" t="s">
        <v>3038</v>
      </c>
      <c r="B2311" s="5" t="s">
        <v>8449</v>
      </c>
    </row>
    <row r="2312" spans="1:2" x14ac:dyDescent="0.25">
      <c r="A2312" s="5" t="s">
        <v>3039</v>
      </c>
      <c r="B2312" s="5" t="s">
        <v>8450</v>
      </c>
    </row>
    <row r="2313" spans="1:2" x14ac:dyDescent="0.25">
      <c r="A2313" s="5" t="s">
        <v>3040</v>
      </c>
      <c r="B2313" s="5" t="s">
        <v>8451</v>
      </c>
    </row>
    <row r="2314" spans="1:2" x14ac:dyDescent="0.25">
      <c r="A2314" s="5" t="s">
        <v>3041</v>
      </c>
      <c r="B2314" s="5" t="s">
        <v>8452</v>
      </c>
    </row>
    <row r="2315" spans="1:2" x14ac:dyDescent="0.25">
      <c r="A2315" s="3" t="s">
        <v>3042</v>
      </c>
      <c r="B2315" s="3" t="s">
        <v>729</v>
      </c>
    </row>
    <row r="2316" spans="1:2" x14ac:dyDescent="0.25">
      <c r="A2316" s="5" t="s">
        <v>3043</v>
      </c>
      <c r="B2316" s="5" t="s">
        <v>8453</v>
      </c>
    </row>
    <row r="2317" spans="1:2" x14ac:dyDescent="0.25">
      <c r="A2317" s="5" t="s">
        <v>3044</v>
      </c>
      <c r="B2317" s="5" t="s">
        <v>8454</v>
      </c>
    </row>
    <row r="2318" spans="1:2" x14ac:dyDescent="0.25">
      <c r="A2318" s="3" t="s">
        <v>3045</v>
      </c>
      <c r="B2318" s="3" t="s">
        <v>729</v>
      </c>
    </row>
    <row r="2319" spans="1:2" x14ac:dyDescent="0.25">
      <c r="A2319" s="5" t="s">
        <v>3046</v>
      </c>
      <c r="B2319" s="5" t="s">
        <v>8455</v>
      </c>
    </row>
    <row r="2320" spans="1:2" x14ac:dyDescent="0.25">
      <c r="A2320" s="3" t="s">
        <v>3047</v>
      </c>
      <c r="B2320" s="3" t="s">
        <v>729</v>
      </c>
    </row>
    <row r="2321" spans="1:2" x14ac:dyDescent="0.25">
      <c r="A2321" s="3" t="s">
        <v>3048</v>
      </c>
      <c r="B2321" s="3" t="s">
        <v>729</v>
      </c>
    </row>
    <row r="2322" spans="1:2" x14ac:dyDescent="0.25">
      <c r="A2322" s="5" t="s">
        <v>3049</v>
      </c>
      <c r="B2322" s="5" t="s">
        <v>8456</v>
      </c>
    </row>
    <row r="2323" spans="1:2" x14ac:dyDescent="0.25">
      <c r="A2323" s="3" t="s">
        <v>3050</v>
      </c>
      <c r="B2323" s="3" t="s">
        <v>729</v>
      </c>
    </row>
    <row r="2324" spans="1:2" x14ac:dyDescent="0.25">
      <c r="A2324" s="3" t="s">
        <v>3051</v>
      </c>
      <c r="B2324" s="3" t="s">
        <v>729</v>
      </c>
    </row>
    <row r="2325" spans="1:2" x14ac:dyDescent="0.25">
      <c r="A2325" s="5" t="s">
        <v>3052</v>
      </c>
      <c r="B2325" s="5" t="s">
        <v>8457</v>
      </c>
    </row>
    <row r="2326" spans="1:2" x14ac:dyDescent="0.25">
      <c r="A2326" s="5" t="s">
        <v>3053</v>
      </c>
      <c r="B2326" s="5" t="s">
        <v>8458</v>
      </c>
    </row>
    <row r="2327" spans="1:2" x14ac:dyDescent="0.25">
      <c r="A2327" s="5" t="s">
        <v>3054</v>
      </c>
      <c r="B2327" s="5" t="s">
        <v>8459</v>
      </c>
    </row>
    <row r="2328" spans="1:2" x14ac:dyDescent="0.25">
      <c r="A2328" s="5" t="s">
        <v>3055</v>
      </c>
      <c r="B2328" s="5" t="s">
        <v>8460</v>
      </c>
    </row>
    <row r="2329" spans="1:2" x14ac:dyDescent="0.25">
      <c r="A2329" s="3" t="s">
        <v>3056</v>
      </c>
      <c r="B2329" s="3" t="s">
        <v>729</v>
      </c>
    </row>
    <row r="2330" spans="1:2" x14ac:dyDescent="0.25">
      <c r="A2330" s="5" t="s">
        <v>3057</v>
      </c>
      <c r="B2330" s="5" t="s">
        <v>8461</v>
      </c>
    </row>
    <row r="2331" spans="1:2" x14ac:dyDescent="0.25">
      <c r="A2331" s="3" t="s">
        <v>3058</v>
      </c>
      <c r="B2331" s="3" t="s">
        <v>729</v>
      </c>
    </row>
    <row r="2332" spans="1:2" x14ac:dyDescent="0.25">
      <c r="A2332" s="5" t="s">
        <v>3059</v>
      </c>
      <c r="B2332" s="5" t="s">
        <v>8462</v>
      </c>
    </row>
    <row r="2333" spans="1:2" x14ac:dyDescent="0.25">
      <c r="A2333" s="3" t="s">
        <v>3060</v>
      </c>
      <c r="B2333" s="3" t="s">
        <v>729</v>
      </c>
    </row>
    <row r="2334" spans="1:2" x14ac:dyDescent="0.25">
      <c r="A2334" s="3" t="s">
        <v>3061</v>
      </c>
      <c r="B2334" s="3" t="s">
        <v>729</v>
      </c>
    </row>
    <row r="2335" spans="1:2" x14ac:dyDescent="0.25">
      <c r="A2335" s="3" t="s">
        <v>3062</v>
      </c>
      <c r="B2335" s="3" t="s">
        <v>729</v>
      </c>
    </row>
    <row r="2336" spans="1:2" x14ac:dyDescent="0.25">
      <c r="A2336" s="3" t="s">
        <v>3063</v>
      </c>
      <c r="B2336" s="3" t="s">
        <v>729</v>
      </c>
    </row>
    <row r="2337" spans="1:2" x14ac:dyDescent="0.25">
      <c r="A2337" s="5" t="s">
        <v>3064</v>
      </c>
      <c r="B2337" s="5" t="s">
        <v>8463</v>
      </c>
    </row>
    <row r="2338" spans="1:2" x14ac:dyDescent="0.25">
      <c r="A2338" s="5" t="s">
        <v>3065</v>
      </c>
      <c r="B2338" s="5" t="s">
        <v>8464</v>
      </c>
    </row>
    <row r="2339" spans="1:2" x14ac:dyDescent="0.25">
      <c r="A2339" s="5" t="s">
        <v>3066</v>
      </c>
      <c r="B2339" s="5" t="s">
        <v>8465</v>
      </c>
    </row>
    <row r="2340" spans="1:2" x14ac:dyDescent="0.25">
      <c r="A2340" s="5" t="s">
        <v>3067</v>
      </c>
      <c r="B2340" s="5" t="s">
        <v>8466</v>
      </c>
    </row>
    <row r="2341" spans="1:2" x14ac:dyDescent="0.25">
      <c r="A2341" s="5" t="s">
        <v>3068</v>
      </c>
      <c r="B2341" s="5" t="s">
        <v>8467</v>
      </c>
    </row>
    <row r="2342" spans="1:2" x14ac:dyDescent="0.25">
      <c r="A2342" s="5" t="s">
        <v>3069</v>
      </c>
      <c r="B2342" s="5" t="s">
        <v>8468</v>
      </c>
    </row>
    <row r="2343" spans="1:2" x14ac:dyDescent="0.25">
      <c r="A2343" s="5" t="s">
        <v>3070</v>
      </c>
      <c r="B2343" s="5" t="s">
        <v>8469</v>
      </c>
    </row>
    <row r="2344" spans="1:2" x14ac:dyDescent="0.25">
      <c r="A2344" s="5" t="s">
        <v>3071</v>
      </c>
      <c r="B2344" s="5" t="s">
        <v>8470</v>
      </c>
    </row>
    <row r="2345" spans="1:2" x14ac:dyDescent="0.25">
      <c r="A2345" s="3" t="s">
        <v>3072</v>
      </c>
      <c r="B2345" s="3" t="s">
        <v>729</v>
      </c>
    </row>
    <row r="2346" spans="1:2" x14ac:dyDescent="0.25">
      <c r="A2346" s="5" t="s">
        <v>3073</v>
      </c>
      <c r="B2346" s="5" t="s">
        <v>8471</v>
      </c>
    </row>
    <row r="2347" spans="1:2" x14ac:dyDescent="0.25">
      <c r="A2347" s="5" t="s">
        <v>3074</v>
      </c>
      <c r="B2347" s="5" t="s">
        <v>8472</v>
      </c>
    </row>
    <row r="2348" spans="1:2" x14ac:dyDescent="0.25">
      <c r="A2348" s="5" t="s">
        <v>3075</v>
      </c>
      <c r="B2348" s="5" t="s">
        <v>8473</v>
      </c>
    </row>
    <row r="2349" spans="1:2" x14ac:dyDescent="0.25">
      <c r="A2349" s="5" t="s">
        <v>3076</v>
      </c>
      <c r="B2349" s="5" t="s">
        <v>8474</v>
      </c>
    </row>
    <row r="2350" spans="1:2" x14ac:dyDescent="0.25">
      <c r="A2350" s="5" t="s">
        <v>3077</v>
      </c>
      <c r="B2350" s="5" t="s">
        <v>8475</v>
      </c>
    </row>
    <row r="2351" spans="1:2" x14ac:dyDescent="0.25">
      <c r="A2351" s="5" t="s">
        <v>3078</v>
      </c>
      <c r="B2351" s="5" t="s">
        <v>8476</v>
      </c>
    </row>
    <row r="2352" spans="1:2" x14ac:dyDescent="0.25">
      <c r="A2352" s="3" t="s">
        <v>3079</v>
      </c>
      <c r="B2352" s="3" t="s">
        <v>729</v>
      </c>
    </row>
    <row r="2353" spans="1:2" x14ac:dyDescent="0.25">
      <c r="A2353" s="5" t="s">
        <v>3080</v>
      </c>
      <c r="B2353" s="5" t="s">
        <v>8477</v>
      </c>
    </row>
    <row r="2354" spans="1:2" x14ac:dyDescent="0.25">
      <c r="A2354" s="3" t="s">
        <v>3081</v>
      </c>
      <c r="B2354" s="3" t="s">
        <v>729</v>
      </c>
    </row>
    <row r="2355" spans="1:2" x14ac:dyDescent="0.25">
      <c r="A2355" s="3" t="s">
        <v>3082</v>
      </c>
      <c r="B2355" s="3" t="s">
        <v>729</v>
      </c>
    </row>
    <row r="2356" spans="1:2" x14ac:dyDescent="0.25">
      <c r="A2356" s="3" t="s">
        <v>3083</v>
      </c>
      <c r="B2356" s="3" t="s">
        <v>729</v>
      </c>
    </row>
    <row r="2357" spans="1:2" x14ac:dyDescent="0.25">
      <c r="A2357" s="3" t="s">
        <v>3084</v>
      </c>
      <c r="B2357" s="3" t="s">
        <v>729</v>
      </c>
    </row>
    <row r="2358" spans="1:2" x14ac:dyDescent="0.25">
      <c r="A2358" s="3" t="s">
        <v>3085</v>
      </c>
      <c r="B2358" s="3" t="s">
        <v>729</v>
      </c>
    </row>
    <row r="2359" spans="1:2" x14ac:dyDescent="0.25">
      <c r="A2359" s="3" t="s">
        <v>3086</v>
      </c>
      <c r="B2359" s="3" t="s">
        <v>729</v>
      </c>
    </row>
    <row r="2360" spans="1:2" x14ac:dyDescent="0.25">
      <c r="A2360" s="3" t="s">
        <v>3087</v>
      </c>
      <c r="B2360" s="3" t="s">
        <v>729</v>
      </c>
    </row>
    <row r="2361" spans="1:2" x14ac:dyDescent="0.25">
      <c r="A2361" s="3" t="s">
        <v>3088</v>
      </c>
      <c r="B2361" s="3" t="s">
        <v>729</v>
      </c>
    </row>
    <row r="2362" spans="1:2" x14ac:dyDescent="0.25">
      <c r="A2362" s="5" t="s">
        <v>3089</v>
      </c>
      <c r="B2362" s="5" t="s">
        <v>8478</v>
      </c>
    </row>
    <row r="2363" spans="1:2" x14ac:dyDescent="0.25">
      <c r="A2363" s="3" t="s">
        <v>3090</v>
      </c>
      <c r="B2363" s="3" t="s">
        <v>729</v>
      </c>
    </row>
    <row r="2364" spans="1:2" x14ac:dyDescent="0.25">
      <c r="A2364" s="5" t="s">
        <v>3091</v>
      </c>
      <c r="B2364" s="5" t="s">
        <v>8479</v>
      </c>
    </row>
    <row r="2365" spans="1:2" x14ac:dyDescent="0.25">
      <c r="A2365" s="5" t="s">
        <v>3092</v>
      </c>
      <c r="B2365" s="5" t="s">
        <v>8480</v>
      </c>
    </row>
    <row r="2366" spans="1:2" x14ac:dyDescent="0.25">
      <c r="A2366" s="5" t="s">
        <v>3093</v>
      </c>
      <c r="B2366" s="5" t="s">
        <v>8481</v>
      </c>
    </row>
    <row r="2367" spans="1:2" x14ac:dyDescent="0.25">
      <c r="A2367" s="5" t="s">
        <v>3094</v>
      </c>
      <c r="B2367" s="5" t="s">
        <v>8482</v>
      </c>
    </row>
    <row r="2368" spans="1:2" x14ac:dyDescent="0.25">
      <c r="A2368" s="5" t="s">
        <v>3095</v>
      </c>
      <c r="B2368" s="5" t="s">
        <v>8483</v>
      </c>
    </row>
    <row r="2369" spans="1:2" x14ac:dyDescent="0.25">
      <c r="A2369" s="5" t="s">
        <v>3096</v>
      </c>
      <c r="B2369" s="5" t="s">
        <v>8484</v>
      </c>
    </row>
    <row r="2370" spans="1:2" x14ac:dyDescent="0.25">
      <c r="A2370" s="5" t="s">
        <v>3097</v>
      </c>
      <c r="B2370" s="5" t="s">
        <v>8485</v>
      </c>
    </row>
    <row r="2371" spans="1:2" x14ac:dyDescent="0.25">
      <c r="A2371" s="5" t="s">
        <v>3098</v>
      </c>
      <c r="B2371" s="5" t="s">
        <v>8486</v>
      </c>
    </row>
    <row r="2372" spans="1:2" x14ac:dyDescent="0.25">
      <c r="A2372" s="5" t="s">
        <v>3099</v>
      </c>
      <c r="B2372" s="5" t="s">
        <v>8487</v>
      </c>
    </row>
    <row r="2373" spans="1:2" x14ac:dyDescent="0.25">
      <c r="A2373" s="5" t="s">
        <v>3100</v>
      </c>
      <c r="B2373" s="5" t="s">
        <v>8488</v>
      </c>
    </row>
    <row r="2374" spans="1:2" x14ac:dyDescent="0.25">
      <c r="A2374" s="3" t="s">
        <v>3101</v>
      </c>
      <c r="B2374" s="3" t="s">
        <v>729</v>
      </c>
    </row>
    <row r="2375" spans="1:2" x14ac:dyDescent="0.25">
      <c r="A2375" s="5" t="s">
        <v>3102</v>
      </c>
      <c r="B2375" s="5" t="s">
        <v>8489</v>
      </c>
    </row>
    <row r="2376" spans="1:2" x14ac:dyDescent="0.25">
      <c r="A2376" s="5" t="s">
        <v>3103</v>
      </c>
      <c r="B2376" s="5" t="s">
        <v>8490</v>
      </c>
    </row>
    <row r="2377" spans="1:2" x14ac:dyDescent="0.25">
      <c r="A2377" s="5" t="s">
        <v>3104</v>
      </c>
      <c r="B2377" s="5" t="s">
        <v>8491</v>
      </c>
    </row>
    <row r="2378" spans="1:2" x14ac:dyDescent="0.25">
      <c r="A2378" s="5" t="s">
        <v>3105</v>
      </c>
      <c r="B2378" s="5" t="s">
        <v>8492</v>
      </c>
    </row>
    <row r="2379" spans="1:2" x14ac:dyDescent="0.25">
      <c r="A2379" s="5" t="s">
        <v>3106</v>
      </c>
      <c r="B2379" s="5" t="s">
        <v>8493</v>
      </c>
    </row>
    <row r="2380" spans="1:2" x14ac:dyDescent="0.25">
      <c r="A2380" s="5" t="s">
        <v>3107</v>
      </c>
      <c r="B2380" s="5" t="s">
        <v>8494</v>
      </c>
    </row>
    <row r="2381" spans="1:2" x14ac:dyDescent="0.25">
      <c r="A2381" s="5" t="s">
        <v>3108</v>
      </c>
      <c r="B2381" s="5" t="s">
        <v>8495</v>
      </c>
    </row>
    <row r="2382" spans="1:2" x14ac:dyDescent="0.25">
      <c r="A2382" s="5" t="s">
        <v>3109</v>
      </c>
      <c r="B2382" s="5" t="s">
        <v>8496</v>
      </c>
    </row>
    <row r="2383" spans="1:2" x14ac:dyDescent="0.25">
      <c r="A2383" s="5" t="s">
        <v>3110</v>
      </c>
      <c r="B2383" s="5" t="s">
        <v>8497</v>
      </c>
    </row>
    <row r="2384" spans="1:2" x14ac:dyDescent="0.25">
      <c r="A2384" s="5" t="s">
        <v>3111</v>
      </c>
      <c r="B2384" s="5" t="s">
        <v>8498</v>
      </c>
    </row>
    <row r="2385" spans="1:2" x14ac:dyDescent="0.25">
      <c r="A2385" s="3" t="s">
        <v>3112</v>
      </c>
      <c r="B2385" s="3" t="s">
        <v>729</v>
      </c>
    </row>
    <row r="2386" spans="1:2" x14ac:dyDescent="0.25">
      <c r="A2386" s="5" t="s">
        <v>3113</v>
      </c>
      <c r="B2386" s="5" t="s">
        <v>8499</v>
      </c>
    </row>
    <row r="2387" spans="1:2" x14ac:dyDescent="0.25">
      <c r="A2387" s="3" t="s">
        <v>3114</v>
      </c>
      <c r="B2387" s="3" t="s">
        <v>729</v>
      </c>
    </row>
    <row r="2388" spans="1:2" x14ac:dyDescent="0.25">
      <c r="A2388" s="3" t="s">
        <v>3115</v>
      </c>
      <c r="B2388" s="3" t="s">
        <v>729</v>
      </c>
    </row>
    <row r="2389" spans="1:2" x14ac:dyDescent="0.25">
      <c r="A2389" s="5" t="s">
        <v>3116</v>
      </c>
      <c r="B2389" s="5" t="s">
        <v>8500</v>
      </c>
    </row>
    <row r="2390" spans="1:2" x14ac:dyDescent="0.25">
      <c r="A2390" s="5" t="s">
        <v>3117</v>
      </c>
      <c r="B2390" s="5" t="s">
        <v>8501</v>
      </c>
    </row>
    <row r="2391" spans="1:2" x14ac:dyDescent="0.25">
      <c r="A2391" s="5" t="s">
        <v>3118</v>
      </c>
      <c r="B2391" s="5" t="s">
        <v>8502</v>
      </c>
    </row>
    <row r="2392" spans="1:2" x14ac:dyDescent="0.25">
      <c r="A2392" s="3" t="s">
        <v>3119</v>
      </c>
      <c r="B2392" s="3" t="s">
        <v>729</v>
      </c>
    </row>
    <row r="2393" spans="1:2" x14ac:dyDescent="0.25">
      <c r="A2393" s="3" t="s">
        <v>3120</v>
      </c>
      <c r="B2393" s="3" t="s">
        <v>729</v>
      </c>
    </row>
    <row r="2394" spans="1:2" x14ac:dyDescent="0.25">
      <c r="A2394" s="5" t="s">
        <v>3121</v>
      </c>
      <c r="B2394" s="5" t="s">
        <v>8503</v>
      </c>
    </row>
    <row r="2395" spans="1:2" x14ac:dyDescent="0.25">
      <c r="A2395" s="5" t="s">
        <v>3122</v>
      </c>
      <c r="B2395" s="5" t="s">
        <v>8504</v>
      </c>
    </row>
    <row r="2396" spans="1:2" x14ac:dyDescent="0.25">
      <c r="A2396" s="3" t="s">
        <v>3123</v>
      </c>
      <c r="B2396" s="3" t="s">
        <v>729</v>
      </c>
    </row>
    <row r="2397" spans="1:2" x14ac:dyDescent="0.25">
      <c r="A2397" s="5" t="s">
        <v>3124</v>
      </c>
      <c r="B2397" s="5" t="s">
        <v>8505</v>
      </c>
    </row>
    <row r="2398" spans="1:2" x14ac:dyDescent="0.25">
      <c r="A2398" s="3" t="s">
        <v>3125</v>
      </c>
      <c r="B2398" s="3" t="s">
        <v>729</v>
      </c>
    </row>
    <row r="2399" spans="1:2" x14ac:dyDescent="0.25">
      <c r="A2399" s="5" t="s">
        <v>3126</v>
      </c>
      <c r="B2399" s="5" t="s">
        <v>8506</v>
      </c>
    </row>
    <row r="2400" spans="1:2" x14ac:dyDescent="0.25">
      <c r="A2400" s="5" t="s">
        <v>3127</v>
      </c>
      <c r="B2400" s="5" t="s">
        <v>8507</v>
      </c>
    </row>
    <row r="2401" spans="1:2" x14ac:dyDescent="0.25">
      <c r="A2401" s="3" t="s">
        <v>3128</v>
      </c>
      <c r="B2401" s="3" t="s">
        <v>729</v>
      </c>
    </row>
    <row r="2402" spans="1:2" x14ac:dyDescent="0.25">
      <c r="A2402" s="5" t="s">
        <v>3129</v>
      </c>
      <c r="B2402" s="5" t="s">
        <v>8508</v>
      </c>
    </row>
    <row r="2403" spans="1:2" x14ac:dyDescent="0.25">
      <c r="A2403" s="3" t="s">
        <v>3130</v>
      </c>
      <c r="B2403" s="3" t="s">
        <v>729</v>
      </c>
    </row>
    <row r="2404" spans="1:2" x14ac:dyDescent="0.25">
      <c r="A2404" s="3" t="s">
        <v>3131</v>
      </c>
      <c r="B2404" s="3" t="s">
        <v>729</v>
      </c>
    </row>
    <row r="2405" spans="1:2" x14ac:dyDescent="0.25">
      <c r="A2405" s="3" t="s">
        <v>3132</v>
      </c>
      <c r="B2405" s="3" t="s">
        <v>729</v>
      </c>
    </row>
    <row r="2406" spans="1:2" x14ac:dyDescent="0.25">
      <c r="A2406" s="3" t="s">
        <v>3133</v>
      </c>
      <c r="B2406" s="3" t="s">
        <v>729</v>
      </c>
    </row>
    <row r="2407" spans="1:2" x14ac:dyDescent="0.25">
      <c r="A2407" s="5" t="s">
        <v>3134</v>
      </c>
      <c r="B2407" s="5" t="s">
        <v>8509</v>
      </c>
    </row>
    <row r="2408" spans="1:2" x14ac:dyDescent="0.25">
      <c r="A2408" s="5" t="s">
        <v>3135</v>
      </c>
      <c r="B2408" s="5" t="s">
        <v>8510</v>
      </c>
    </row>
    <row r="2409" spans="1:2" x14ac:dyDescent="0.25">
      <c r="A2409" s="5" t="s">
        <v>3136</v>
      </c>
      <c r="B2409" s="5" t="s">
        <v>8511</v>
      </c>
    </row>
    <row r="2410" spans="1:2" x14ac:dyDescent="0.25">
      <c r="A2410" s="3" t="s">
        <v>3137</v>
      </c>
      <c r="B2410" s="3" t="s">
        <v>729</v>
      </c>
    </row>
    <row r="2411" spans="1:2" x14ac:dyDescent="0.25">
      <c r="A2411" s="3" t="s">
        <v>3138</v>
      </c>
      <c r="B2411" s="3" t="s">
        <v>729</v>
      </c>
    </row>
    <row r="2412" spans="1:2" x14ac:dyDescent="0.25">
      <c r="A2412" s="5" t="s">
        <v>3139</v>
      </c>
      <c r="B2412" s="5" t="s">
        <v>8512</v>
      </c>
    </row>
    <row r="2413" spans="1:2" x14ac:dyDescent="0.25">
      <c r="A2413" s="3" t="s">
        <v>3140</v>
      </c>
      <c r="B2413" s="3" t="s">
        <v>729</v>
      </c>
    </row>
    <row r="2414" spans="1:2" x14ac:dyDescent="0.25">
      <c r="A2414" s="5" t="s">
        <v>3141</v>
      </c>
      <c r="B2414" s="5" t="s">
        <v>8513</v>
      </c>
    </row>
    <row r="2415" spans="1:2" x14ac:dyDescent="0.25">
      <c r="A2415" s="5" t="s">
        <v>3142</v>
      </c>
      <c r="B2415" s="5" t="s">
        <v>8514</v>
      </c>
    </row>
    <row r="2416" spans="1:2" x14ac:dyDescent="0.25">
      <c r="A2416" s="5" t="s">
        <v>3143</v>
      </c>
      <c r="B2416" s="5" t="s">
        <v>8515</v>
      </c>
    </row>
    <row r="2417" spans="1:2" x14ac:dyDescent="0.25">
      <c r="A2417" s="5" t="s">
        <v>3144</v>
      </c>
      <c r="B2417" s="5" t="s">
        <v>8516</v>
      </c>
    </row>
    <row r="2418" spans="1:2" x14ac:dyDescent="0.25">
      <c r="A2418" s="3" t="s">
        <v>3145</v>
      </c>
      <c r="B2418" s="3" t="s">
        <v>729</v>
      </c>
    </row>
    <row r="2419" spans="1:2" x14ac:dyDescent="0.25">
      <c r="A2419" s="3" t="s">
        <v>3146</v>
      </c>
      <c r="B2419" s="3" t="s">
        <v>729</v>
      </c>
    </row>
    <row r="2420" spans="1:2" x14ac:dyDescent="0.25">
      <c r="A2420" s="3" t="s">
        <v>3147</v>
      </c>
      <c r="B2420" s="3" t="s">
        <v>729</v>
      </c>
    </row>
    <row r="2421" spans="1:2" x14ac:dyDescent="0.25">
      <c r="A2421" s="3" t="s">
        <v>3148</v>
      </c>
      <c r="B2421" s="3" t="s">
        <v>729</v>
      </c>
    </row>
    <row r="2422" spans="1:2" x14ac:dyDescent="0.25">
      <c r="A2422" s="3" t="s">
        <v>3149</v>
      </c>
      <c r="B2422" s="3" t="s">
        <v>729</v>
      </c>
    </row>
    <row r="2423" spans="1:2" x14ac:dyDescent="0.25">
      <c r="A2423" s="3" t="s">
        <v>3150</v>
      </c>
      <c r="B2423" s="3" t="s">
        <v>729</v>
      </c>
    </row>
    <row r="2424" spans="1:2" x14ac:dyDescent="0.25">
      <c r="A2424" s="3" t="s">
        <v>3151</v>
      </c>
      <c r="B2424" s="3" t="s">
        <v>729</v>
      </c>
    </row>
    <row r="2425" spans="1:2" x14ac:dyDescent="0.25">
      <c r="A2425" s="5" t="s">
        <v>3152</v>
      </c>
      <c r="B2425" s="5" t="s">
        <v>8517</v>
      </c>
    </row>
    <row r="2426" spans="1:2" x14ac:dyDescent="0.25">
      <c r="A2426" s="5" t="s">
        <v>3153</v>
      </c>
      <c r="B2426" s="5" t="s">
        <v>8518</v>
      </c>
    </row>
    <row r="2427" spans="1:2" x14ac:dyDescent="0.25">
      <c r="A2427" s="3" t="s">
        <v>3154</v>
      </c>
      <c r="B2427" s="3" t="s">
        <v>729</v>
      </c>
    </row>
    <row r="2428" spans="1:2" x14ac:dyDescent="0.25">
      <c r="A2428" s="3" t="s">
        <v>3155</v>
      </c>
      <c r="B2428" s="3" t="s">
        <v>729</v>
      </c>
    </row>
    <row r="2429" spans="1:2" x14ac:dyDescent="0.25">
      <c r="A2429" s="5" t="s">
        <v>3156</v>
      </c>
      <c r="B2429" s="5" t="s">
        <v>8519</v>
      </c>
    </row>
    <row r="2430" spans="1:2" x14ac:dyDescent="0.25">
      <c r="A2430" s="3" t="s">
        <v>3157</v>
      </c>
      <c r="B2430" s="3" t="s">
        <v>729</v>
      </c>
    </row>
    <row r="2431" spans="1:2" x14ac:dyDescent="0.25">
      <c r="A2431" s="3" t="s">
        <v>3158</v>
      </c>
      <c r="B2431" s="3" t="s">
        <v>729</v>
      </c>
    </row>
    <row r="2432" spans="1:2" x14ac:dyDescent="0.25">
      <c r="A2432" s="3" t="s">
        <v>3159</v>
      </c>
      <c r="B2432" s="3" t="s">
        <v>729</v>
      </c>
    </row>
    <row r="2433" spans="1:2" x14ac:dyDescent="0.25">
      <c r="A2433" s="3" t="s">
        <v>3160</v>
      </c>
      <c r="B2433" s="3" t="s">
        <v>729</v>
      </c>
    </row>
    <row r="2434" spans="1:2" x14ac:dyDescent="0.25">
      <c r="A2434" s="5" t="s">
        <v>3161</v>
      </c>
      <c r="B2434" s="5" t="s">
        <v>8520</v>
      </c>
    </row>
    <row r="2435" spans="1:2" x14ac:dyDescent="0.25">
      <c r="A2435" s="5" t="s">
        <v>3162</v>
      </c>
      <c r="B2435" s="5" t="s">
        <v>8521</v>
      </c>
    </row>
    <row r="2436" spans="1:2" x14ac:dyDescent="0.25">
      <c r="A2436" s="5" t="s">
        <v>3163</v>
      </c>
      <c r="B2436" s="5" t="s">
        <v>8522</v>
      </c>
    </row>
    <row r="2437" spans="1:2" x14ac:dyDescent="0.25">
      <c r="A2437" s="3" t="s">
        <v>3164</v>
      </c>
      <c r="B2437" s="3" t="s">
        <v>729</v>
      </c>
    </row>
    <row r="2438" spans="1:2" x14ac:dyDescent="0.25">
      <c r="A2438" s="3" t="s">
        <v>3165</v>
      </c>
      <c r="B2438" s="3" t="s">
        <v>729</v>
      </c>
    </row>
    <row r="2439" spans="1:2" x14ac:dyDescent="0.25">
      <c r="A2439" s="3" t="s">
        <v>3166</v>
      </c>
      <c r="B2439" s="3" t="s">
        <v>729</v>
      </c>
    </row>
    <row r="2440" spans="1:2" x14ac:dyDescent="0.25">
      <c r="A2440" s="3" t="s">
        <v>3167</v>
      </c>
      <c r="B2440" s="3" t="s">
        <v>729</v>
      </c>
    </row>
    <row r="2441" spans="1:2" x14ac:dyDescent="0.25">
      <c r="A2441" s="3" t="s">
        <v>3168</v>
      </c>
      <c r="B2441" s="3" t="s">
        <v>729</v>
      </c>
    </row>
    <row r="2442" spans="1:2" x14ac:dyDescent="0.25">
      <c r="A2442" s="5" t="s">
        <v>3169</v>
      </c>
      <c r="B2442" s="5" t="s">
        <v>8523</v>
      </c>
    </row>
    <row r="2443" spans="1:2" x14ac:dyDescent="0.25">
      <c r="A2443" s="3" t="s">
        <v>3170</v>
      </c>
      <c r="B2443" s="3" t="s">
        <v>729</v>
      </c>
    </row>
    <row r="2444" spans="1:2" x14ac:dyDescent="0.25">
      <c r="A2444" s="3" t="s">
        <v>3171</v>
      </c>
      <c r="B2444" s="3" t="s">
        <v>729</v>
      </c>
    </row>
    <row r="2445" spans="1:2" x14ac:dyDescent="0.25">
      <c r="A2445" s="5" t="s">
        <v>3172</v>
      </c>
      <c r="B2445" s="5" t="s">
        <v>8524</v>
      </c>
    </row>
    <row r="2446" spans="1:2" x14ac:dyDescent="0.25">
      <c r="A2446" s="3" t="s">
        <v>3173</v>
      </c>
      <c r="B2446" s="3" t="s">
        <v>729</v>
      </c>
    </row>
    <row r="2447" spans="1:2" x14ac:dyDescent="0.25">
      <c r="A2447" s="3" t="s">
        <v>3174</v>
      </c>
      <c r="B2447" s="3" t="s">
        <v>729</v>
      </c>
    </row>
    <row r="2448" spans="1:2" x14ac:dyDescent="0.25">
      <c r="A2448" s="5" t="s">
        <v>3175</v>
      </c>
      <c r="B2448" s="5" t="s">
        <v>8525</v>
      </c>
    </row>
    <row r="2449" spans="1:2" x14ac:dyDescent="0.25">
      <c r="A2449" s="3" t="s">
        <v>3176</v>
      </c>
      <c r="B2449" s="3" t="s">
        <v>729</v>
      </c>
    </row>
    <row r="2450" spans="1:2" x14ac:dyDescent="0.25">
      <c r="A2450" s="3" t="s">
        <v>3177</v>
      </c>
      <c r="B2450" s="3" t="s">
        <v>729</v>
      </c>
    </row>
    <row r="2451" spans="1:2" x14ac:dyDescent="0.25">
      <c r="A2451" s="3" t="s">
        <v>3178</v>
      </c>
      <c r="B2451" s="3" t="s">
        <v>729</v>
      </c>
    </row>
    <row r="2452" spans="1:2" x14ac:dyDescent="0.25">
      <c r="A2452" s="5" t="s">
        <v>3179</v>
      </c>
      <c r="B2452" s="5" t="s">
        <v>8526</v>
      </c>
    </row>
    <row r="2453" spans="1:2" x14ac:dyDescent="0.25">
      <c r="A2453" s="5" t="s">
        <v>3180</v>
      </c>
      <c r="B2453" s="5" t="s">
        <v>8527</v>
      </c>
    </row>
    <row r="2454" spans="1:2" x14ac:dyDescent="0.25">
      <c r="A2454" s="5" t="s">
        <v>3181</v>
      </c>
      <c r="B2454" s="5" t="s">
        <v>8528</v>
      </c>
    </row>
    <row r="2455" spans="1:2" x14ac:dyDescent="0.25">
      <c r="A2455" s="3" t="s">
        <v>3182</v>
      </c>
      <c r="B2455" s="3" t="s">
        <v>729</v>
      </c>
    </row>
    <row r="2456" spans="1:2" x14ac:dyDescent="0.25">
      <c r="A2456" s="3" t="s">
        <v>3183</v>
      </c>
      <c r="B2456" s="3" t="s">
        <v>729</v>
      </c>
    </row>
    <row r="2457" spans="1:2" x14ac:dyDescent="0.25">
      <c r="A2457" s="3" t="s">
        <v>3184</v>
      </c>
      <c r="B2457" s="3" t="s">
        <v>729</v>
      </c>
    </row>
    <row r="2458" spans="1:2" x14ac:dyDescent="0.25">
      <c r="A2458" s="5" t="s">
        <v>3185</v>
      </c>
      <c r="B2458" s="5" t="s">
        <v>8529</v>
      </c>
    </row>
    <row r="2459" spans="1:2" x14ac:dyDescent="0.25">
      <c r="A2459" s="3" t="s">
        <v>3186</v>
      </c>
      <c r="B2459" s="3" t="s">
        <v>729</v>
      </c>
    </row>
    <row r="2460" spans="1:2" x14ac:dyDescent="0.25">
      <c r="A2460" s="5" t="s">
        <v>3187</v>
      </c>
      <c r="B2460" s="5" t="s">
        <v>8530</v>
      </c>
    </row>
    <row r="2461" spans="1:2" x14ac:dyDescent="0.25">
      <c r="A2461" s="5" t="s">
        <v>3188</v>
      </c>
      <c r="B2461" s="5" t="s">
        <v>8531</v>
      </c>
    </row>
    <row r="2462" spans="1:2" x14ac:dyDescent="0.25">
      <c r="A2462" s="3" t="s">
        <v>3189</v>
      </c>
      <c r="B2462" s="3" t="s">
        <v>729</v>
      </c>
    </row>
    <row r="2463" spans="1:2" x14ac:dyDescent="0.25">
      <c r="A2463" s="5" t="s">
        <v>3190</v>
      </c>
      <c r="B2463" s="5" t="s">
        <v>8532</v>
      </c>
    </row>
    <row r="2464" spans="1:2" x14ac:dyDescent="0.25">
      <c r="A2464" s="5" t="s">
        <v>3191</v>
      </c>
      <c r="B2464" s="5" t="s">
        <v>8533</v>
      </c>
    </row>
    <row r="2465" spans="1:2" x14ac:dyDescent="0.25">
      <c r="A2465" s="5" t="s">
        <v>3192</v>
      </c>
      <c r="B2465" s="5" t="s">
        <v>8534</v>
      </c>
    </row>
    <row r="2466" spans="1:2" x14ac:dyDescent="0.25">
      <c r="A2466" s="5" t="s">
        <v>3193</v>
      </c>
      <c r="B2466" s="5" t="s">
        <v>8535</v>
      </c>
    </row>
    <row r="2467" spans="1:2" x14ac:dyDescent="0.25">
      <c r="A2467" s="5" t="s">
        <v>3194</v>
      </c>
      <c r="B2467" s="5" t="s">
        <v>8536</v>
      </c>
    </row>
    <row r="2468" spans="1:2" x14ac:dyDescent="0.25">
      <c r="A2468" s="5" t="s">
        <v>3195</v>
      </c>
      <c r="B2468" s="5" t="s">
        <v>8537</v>
      </c>
    </row>
    <row r="2469" spans="1:2" x14ac:dyDescent="0.25">
      <c r="A2469" s="5" t="s">
        <v>3196</v>
      </c>
      <c r="B2469" s="5" t="s">
        <v>8538</v>
      </c>
    </row>
    <row r="2470" spans="1:2" x14ac:dyDescent="0.25">
      <c r="A2470" s="5" t="s">
        <v>3197</v>
      </c>
      <c r="B2470" s="5" t="s">
        <v>8539</v>
      </c>
    </row>
    <row r="2471" spans="1:2" x14ac:dyDescent="0.25">
      <c r="A2471" s="3" t="s">
        <v>3198</v>
      </c>
      <c r="B2471" s="3" t="s">
        <v>729</v>
      </c>
    </row>
    <row r="2472" spans="1:2" x14ac:dyDescent="0.25">
      <c r="A2472" s="5" t="s">
        <v>3199</v>
      </c>
      <c r="B2472" s="5" t="s">
        <v>8540</v>
      </c>
    </row>
    <row r="2473" spans="1:2" x14ac:dyDescent="0.25">
      <c r="A2473" s="5" t="s">
        <v>3200</v>
      </c>
      <c r="B2473" s="5" t="s">
        <v>8541</v>
      </c>
    </row>
    <row r="2474" spans="1:2" x14ac:dyDescent="0.25">
      <c r="A2474" s="3" t="s">
        <v>3201</v>
      </c>
      <c r="B2474" s="3" t="s">
        <v>729</v>
      </c>
    </row>
    <row r="2475" spans="1:2" x14ac:dyDescent="0.25">
      <c r="A2475" s="5" t="s">
        <v>3202</v>
      </c>
      <c r="B2475" s="5" t="s">
        <v>8542</v>
      </c>
    </row>
    <row r="2476" spans="1:2" x14ac:dyDescent="0.25">
      <c r="A2476" s="3" t="s">
        <v>3203</v>
      </c>
      <c r="B2476" s="3" t="s">
        <v>729</v>
      </c>
    </row>
    <row r="2477" spans="1:2" x14ac:dyDescent="0.25">
      <c r="A2477" s="3" t="s">
        <v>3204</v>
      </c>
      <c r="B2477" s="3" t="s">
        <v>729</v>
      </c>
    </row>
    <row r="2478" spans="1:2" x14ac:dyDescent="0.25">
      <c r="A2478" s="3" t="s">
        <v>3205</v>
      </c>
      <c r="B2478" s="3" t="s">
        <v>729</v>
      </c>
    </row>
    <row r="2479" spans="1:2" x14ac:dyDescent="0.25">
      <c r="A2479" s="5" t="s">
        <v>3206</v>
      </c>
      <c r="B2479" s="5" t="s">
        <v>8543</v>
      </c>
    </row>
    <row r="2480" spans="1:2" x14ac:dyDescent="0.25">
      <c r="A2480" s="5" t="s">
        <v>3207</v>
      </c>
      <c r="B2480" s="5" t="s">
        <v>8544</v>
      </c>
    </row>
    <row r="2481" spans="1:2" x14ac:dyDescent="0.25">
      <c r="A2481" s="5" t="s">
        <v>3208</v>
      </c>
      <c r="B2481" s="5" t="s">
        <v>8545</v>
      </c>
    </row>
    <row r="2482" spans="1:2" x14ac:dyDescent="0.25">
      <c r="A2482" s="5" t="s">
        <v>3209</v>
      </c>
      <c r="B2482" s="5" t="s">
        <v>8546</v>
      </c>
    </row>
    <row r="2483" spans="1:2" x14ac:dyDescent="0.25">
      <c r="A2483" s="3" t="s">
        <v>3210</v>
      </c>
      <c r="B2483" s="3" t="s">
        <v>729</v>
      </c>
    </row>
    <row r="2484" spans="1:2" x14ac:dyDescent="0.25">
      <c r="A2484" s="5" t="s">
        <v>3211</v>
      </c>
      <c r="B2484" s="5" t="s">
        <v>8547</v>
      </c>
    </row>
    <row r="2485" spans="1:2" x14ac:dyDescent="0.25">
      <c r="A2485" s="5" t="s">
        <v>3212</v>
      </c>
      <c r="B2485" s="5" t="s">
        <v>8548</v>
      </c>
    </row>
    <row r="2486" spans="1:2" x14ac:dyDescent="0.25">
      <c r="A2486" s="5" t="s">
        <v>3213</v>
      </c>
      <c r="B2486" s="5" t="s">
        <v>8549</v>
      </c>
    </row>
    <row r="2487" spans="1:2" x14ac:dyDescent="0.25">
      <c r="A2487" s="5" t="s">
        <v>3214</v>
      </c>
      <c r="B2487" s="5" t="s">
        <v>8550</v>
      </c>
    </row>
    <row r="2488" spans="1:2" x14ac:dyDescent="0.25">
      <c r="A2488" s="5" t="s">
        <v>3215</v>
      </c>
      <c r="B2488" s="5" t="s">
        <v>8551</v>
      </c>
    </row>
    <row r="2489" spans="1:2" x14ac:dyDescent="0.25">
      <c r="A2489" s="5" t="s">
        <v>3216</v>
      </c>
      <c r="B2489" s="5" t="s">
        <v>8552</v>
      </c>
    </row>
    <row r="2490" spans="1:2" x14ac:dyDescent="0.25">
      <c r="A2490" s="5" t="s">
        <v>3217</v>
      </c>
      <c r="B2490" s="5" t="s">
        <v>8553</v>
      </c>
    </row>
    <row r="2491" spans="1:2" x14ac:dyDescent="0.25">
      <c r="A2491" s="5" t="s">
        <v>3218</v>
      </c>
      <c r="B2491" s="5" t="s">
        <v>8554</v>
      </c>
    </row>
    <row r="2492" spans="1:2" x14ac:dyDescent="0.25">
      <c r="A2492" s="5" t="s">
        <v>3219</v>
      </c>
      <c r="B2492" s="5" t="s">
        <v>8555</v>
      </c>
    </row>
    <row r="2493" spans="1:2" x14ac:dyDescent="0.25">
      <c r="A2493" s="5" t="s">
        <v>3220</v>
      </c>
      <c r="B2493" s="5" t="s">
        <v>8556</v>
      </c>
    </row>
    <row r="2494" spans="1:2" x14ac:dyDescent="0.25">
      <c r="A2494" s="5" t="s">
        <v>3221</v>
      </c>
      <c r="B2494" s="5" t="s">
        <v>8557</v>
      </c>
    </row>
    <row r="2495" spans="1:2" x14ac:dyDescent="0.25">
      <c r="A2495" s="3" t="s">
        <v>3222</v>
      </c>
      <c r="B2495" s="3" t="s">
        <v>729</v>
      </c>
    </row>
    <row r="2496" spans="1:2" x14ac:dyDescent="0.25">
      <c r="A2496" s="5" t="s">
        <v>3223</v>
      </c>
      <c r="B2496" s="5" t="s">
        <v>8558</v>
      </c>
    </row>
    <row r="2497" spans="1:2" x14ac:dyDescent="0.25">
      <c r="A2497" s="3" t="s">
        <v>3224</v>
      </c>
      <c r="B2497" s="3" t="s">
        <v>729</v>
      </c>
    </row>
    <row r="2498" spans="1:2" x14ac:dyDescent="0.25">
      <c r="A2498" s="5" t="s">
        <v>3225</v>
      </c>
      <c r="B2498" s="5" t="s">
        <v>8559</v>
      </c>
    </row>
    <row r="2499" spans="1:2" x14ac:dyDescent="0.25">
      <c r="A2499" s="5" t="s">
        <v>3226</v>
      </c>
      <c r="B2499" s="5" t="s">
        <v>8560</v>
      </c>
    </row>
    <row r="2500" spans="1:2" x14ac:dyDescent="0.25">
      <c r="A2500" s="5" t="s">
        <v>3227</v>
      </c>
      <c r="B2500" s="5" t="s">
        <v>8561</v>
      </c>
    </row>
    <row r="2501" spans="1:2" x14ac:dyDescent="0.25">
      <c r="A2501" s="5" t="s">
        <v>3228</v>
      </c>
      <c r="B2501" s="5" t="s">
        <v>8562</v>
      </c>
    </row>
    <row r="2502" spans="1:2" x14ac:dyDescent="0.25">
      <c r="A2502" s="5" t="s">
        <v>3229</v>
      </c>
      <c r="B2502" s="5" t="s">
        <v>8563</v>
      </c>
    </row>
    <row r="2503" spans="1:2" x14ac:dyDescent="0.25">
      <c r="A2503" s="5" t="s">
        <v>3230</v>
      </c>
      <c r="B2503" s="5" t="s">
        <v>8564</v>
      </c>
    </row>
    <row r="2504" spans="1:2" x14ac:dyDescent="0.25">
      <c r="A2504" s="5" t="s">
        <v>3231</v>
      </c>
      <c r="B2504" s="5" t="s">
        <v>8565</v>
      </c>
    </row>
    <row r="2505" spans="1:2" x14ac:dyDescent="0.25">
      <c r="A2505" s="5" t="s">
        <v>3232</v>
      </c>
      <c r="B2505" s="5" t="s">
        <v>8566</v>
      </c>
    </row>
    <row r="2506" spans="1:2" x14ac:dyDescent="0.25">
      <c r="A2506" s="5" t="s">
        <v>3233</v>
      </c>
      <c r="B2506" s="5" t="s">
        <v>8567</v>
      </c>
    </row>
    <row r="2507" spans="1:2" x14ac:dyDescent="0.25">
      <c r="A2507" s="5" t="s">
        <v>3234</v>
      </c>
      <c r="B2507" s="5" t="s">
        <v>8568</v>
      </c>
    </row>
    <row r="2508" spans="1:2" x14ac:dyDescent="0.25">
      <c r="A2508" s="5" t="s">
        <v>3235</v>
      </c>
      <c r="B2508" s="5" t="s">
        <v>8569</v>
      </c>
    </row>
    <row r="2509" spans="1:2" x14ac:dyDescent="0.25">
      <c r="A2509" s="5" t="s">
        <v>3236</v>
      </c>
      <c r="B2509" s="5" t="s">
        <v>8570</v>
      </c>
    </row>
    <row r="2510" spans="1:2" x14ac:dyDescent="0.25">
      <c r="A2510" s="3" t="s">
        <v>3237</v>
      </c>
      <c r="B2510" s="3" t="s">
        <v>729</v>
      </c>
    </row>
    <row r="2511" spans="1:2" x14ac:dyDescent="0.25">
      <c r="A2511" s="5" t="s">
        <v>3238</v>
      </c>
      <c r="B2511" s="5" t="s">
        <v>8571</v>
      </c>
    </row>
    <row r="2512" spans="1:2" x14ac:dyDescent="0.25">
      <c r="A2512" s="5" t="s">
        <v>3239</v>
      </c>
      <c r="B2512" s="5" t="s">
        <v>8572</v>
      </c>
    </row>
    <row r="2513" spans="1:2" x14ac:dyDescent="0.25">
      <c r="A2513" s="3" t="s">
        <v>3240</v>
      </c>
      <c r="B2513" s="3" t="s">
        <v>729</v>
      </c>
    </row>
    <row r="2514" spans="1:2" x14ac:dyDescent="0.25">
      <c r="A2514" s="5" t="s">
        <v>3241</v>
      </c>
      <c r="B2514" s="5" t="s">
        <v>8573</v>
      </c>
    </row>
    <row r="2515" spans="1:2" x14ac:dyDescent="0.25">
      <c r="A2515" s="5" t="s">
        <v>3242</v>
      </c>
      <c r="B2515" s="5" t="s">
        <v>8574</v>
      </c>
    </row>
    <row r="2516" spans="1:2" x14ac:dyDescent="0.25">
      <c r="A2516" s="5" t="s">
        <v>3243</v>
      </c>
      <c r="B2516" s="5" t="s">
        <v>8575</v>
      </c>
    </row>
    <row r="2517" spans="1:2" x14ac:dyDescent="0.25">
      <c r="A2517" s="5" t="s">
        <v>3244</v>
      </c>
      <c r="B2517" s="5" t="s">
        <v>8576</v>
      </c>
    </row>
    <row r="2518" spans="1:2" x14ac:dyDescent="0.25">
      <c r="A2518" s="5" t="s">
        <v>3245</v>
      </c>
      <c r="B2518" s="5" t="s">
        <v>8577</v>
      </c>
    </row>
    <row r="2519" spans="1:2" x14ac:dyDescent="0.25">
      <c r="A2519" s="5" t="s">
        <v>3246</v>
      </c>
      <c r="B2519" s="5" t="s">
        <v>8578</v>
      </c>
    </row>
    <row r="2520" spans="1:2" x14ac:dyDescent="0.25">
      <c r="A2520" s="5" t="s">
        <v>3247</v>
      </c>
      <c r="B2520" s="5" t="s">
        <v>8579</v>
      </c>
    </row>
    <row r="2521" spans="1:2" x14ac:dyDescent="0.25">
      <c r="A2521" s="5" t="s">
        <v>3248</v>
      </c>
      <c r="B2521" s="5" t="s">
        <v>8580</v>
      </c>
    </row>
    <row r="2522" spans="1:2" x14ac:dyDescent="0.25">
      <c r="A2522" s="3" t="s">
        <v>3249</v>
      </c>
      <c r="B2522" s="3" t="s">
        <v>729</v>
      </c>
    </row>
    <row r="2523" spans="1:2" x14ac:dyDescent="0.25">
      <c r="A2523" s="3" t="s">
        <v>3250</v>
      </c>
      <c r="B2523" s="3" t="s">
        <v>729</v>
      </c>
    </row>
    <row r="2524" spans="1:2" x14ac:dyDescent="0.25">
      <c r="A2524" s="3" t="s">
        <v>3251</v>
      </c>
      <c r="B2524" s="3" t="s">
        <v>729</v>
      </c>
    </row>
    <row r="2525" spans="1:2" x14ac:dyDescent="0.25">
      <c r="A2525" s="5" t="s">
        <v>3252</v>
      </c>
      <c r="B2525" s="5" t="s">
        <v>8581</v>
      </c>
    </row>
    <row r="2526" spans="1:2" x14ac:dyDescent="0.25">
      <c r="A2526" s="3" t="s">
        <v>3253</v>
      </c>
      <c r="B2526" s="3" t="s">
        <v>729</v>
      </c>
    </row>
    <row r="2527" spans="1:2" x14ac:dyDescent="0.25">
      <c r="A2527" s="5" t="s">
        <v>3254</v>
      </c>
      <c r="B2527" s="5" t="s">
        <v>8582</v>
      </c>
    </row>
    <row r="2528" spans="1:2" x14ac:dyDescent="0.25">
      <c r="A2528" s="5" t="s">
        <v>3255</v>
      </c>
      <c r="B2528" s="5" t="s">
        <v>8583</v>
      </c>
    </row>
    <row r="2529" spans="1:2" x14ac:dyDescent="0.25">
      <c r="A2529" s="5" t="s">
        <v>3256</v>
      </c>
      <c r="B2529" s="5" t="s">
        <v>8584</v>
      </c>
    </row>
    <row r="2530" spans="1:2" x14ac:dyDescent="0.25">
      <c r="A2530" s="5" t="s">
        <v>3257</v>
      </c>
      <c r="B2530" s="5" t="s">
        <v>8585</v>
      </c>
    </row>
    <row r="2531" spans="1:2" x14ac:dyDescent="0.25">
      <c r="A2531" s="5" t="s">
        <v>3258</v>
      </c>
      <c r="B2531" s="5" t="s">
        <v>8586</v>
      </c>
    </row>
    <row r="2532" spans="1:2" x14ac:dyDescent="0.25">
      <c r="A2532" s="5" t="s">
        <v>3259</v>
      </c>
      <c r="B2532" s="5" t="s">
        <v>8587</v>
      </c>
    </row>
    <row r="2533" spans="1:2" x14ac:dyDescent="0.25">
      <c r="A2533" s="5" t="s">
        <v>3260</v>
      </c>
      <c r="B2533" s="5" t="s">
        <v>8588</v>
      </c>
    </row>
    <row r="2534" spans="1:2" x14ac:dyDescent="0.25">
      <c r="A2534" s="5" t="s">
        <v>3261</v>
      </c>
      <c r="B2534" s="5" t="s">
        <v>8589</v>
      </c>
    </row>
    <row r="2535" spans="1:2" x14ac:dyDescent="0.25">
      <c r="A2535" s="5" t="s">
        <v>3262</v>
      </c>
      <c r="B2535" s="5" t="s">
        <v>8590</v>
      </c>
    </row>
    <row r="2536" spans="1:2" x14ac:dyDescent="0.25">
      <c r="A2536" s="5" t="s">
        <v>3263</v>
      </c>
      <c r="B2536" s="5" t="s">
        <v>8591</v>
      </c>
    </row>
    <row r="2537" spans="1:2" x14ac:dyDescent="0.25">
      <c r="A2537" s="5" t="s">
        <v>3264</v>
      </c>
      <c r="B2537" s="5" t="s">
        <v>8592</v>
      </c>
    </row>
    <row r="2538" spans="1:2" x14ac:dyDescent="0.25">
      <c r="A2538" s="3" t="s">
        <v>3265</v>
      </c>
      <c r="B2538" s="3" t="s">
        <v>729</v>
      </c>
    </row>
    <row r="2539" spans="1:2" x14ac:dyDescent="0.25">
      <c r="A2539" s="5" t="s">
        <v>3266</v>
      </c>
      <c r="B2539" s="5" t="s">
        <v>8593</v>
      </c>
    </row>
    <row r="2540" spans="1:2" x14ac:dyDescent="0.25">
      <c r="A2540" s="5" t="s">
        <v>3267</v>
      </c>
      <c r="B2540" s="5" t="s">
        <v>8594</v>
      </c>
    </row>
    <row r="2541" spans="1:2" x14ac:dyDescent="0.25">
      <c r="A2541" s="5" t="s">
        <v>3268</v>
      </c>
      <c r="B2541" s="5" t="s">
        <v>8595</v>
      </c>
    </row>
    <row r="2542" spans="1:2" x14ac:dyDescent="0.25">
      <c r="A2542" s="5" t="s">
        <v>3269</v>
      </c>
      <c r="B2542" s="5" t="s">
        <v>8596</v>
      </c>
    </row>
    <row r="2543" spans="1:2" x14ac:dyDescent="0.25">
      <c r="A2543" s="5" t="s">
        <v>3270</v>
      </c>
      <c r="B2543" s="5" t="s">
        <v>8597</v>
      </c>
    </row>
    <row r="2544" spans="1:2" x14ac:dyDescent="0.25">
      <c r="A2544" s="5" t="s">
        <v>3271</v>
      </c>
      <c r="B2544" s="5" t="s">
        <v>8598</v>
      </c>
    </row>
    <row r="2545" spans="1:2" x14ac:dyDescent="0.25">
      <c r="A2545" s="3" t="s">
        <v>3272</v>
      </c>
      <c r="B2545" s="3" t="s">
        <v>729</v>
      </c>
    </row>
    <row r="2546" spans="1:2" x14ac:dyDescent="0.25">
      <c r="A2546" s="5" t="s">
        <v>3273</v>
      </c>
      <c r="B2546" s="5" t="s">
        <v>8599</v>
      </c>
    </row>
    <row r="2547" spans="1:2" x14ac:dyDescent="0.25">
      <c r="A2547" s="5" t="s">
        <v>3274</v>
      </c>
      <c r="B2547" s="5" t="s">
        <v>8600</v>
      </c>
    </row>
    <row r="2548" spans="1:2" x14ac:dyDescent="0.25">
      <c r="A2548" s="3" t="s">
        <v>3275</v>
      </c>
      <c r="B2548" s="3" t="s">
        <v>729</v>
      </c>
    </row>
    <row r="2549" spans="1:2" x14ac:dyDescent="0.25">
      <c r="A2549" s="3" t="s">
        <v>3276</v>
      </c>
      <c r="B2549" s="3" t="s">
        <v>729</v>
      </c>
    </row>
    <row r="2550" spans="1:2" x14ac:dyDescent="0.25">
      <c r="A2550" s="3" t="s">
        <v>3277</v>
      </c>
      <c r="B2550" s="3" t="s">
        <v>729</v>
      </c>
    </row>
    <row r="2551" spans="1:2" x14ac:dyDescent="0.25">
      <c r="A2551" s="5" t="s">
        <v>3278</v>
      </c>
      <c r="B2551" s="5" t="s">
        <v>8601</v>
      </c>
    </row>
    <row r="2552" spans="1:2" x14ac:dyDescent="0.25">
      <c r="A2552" s="5" t="s">
        <v>3279</v>
      </c>
      <c r="B2552" s="5" t="s">
        <v>8602</v>
      </c>
    </row>
    <row r="2553" spans="1:2" x14ac:dyDescent="0.25">
      <c r="A2553" s="5" t="s">
        <v>3280</v>
      </c>
      <c r="B2553" s="5" t="s">
        <v>8603</v>
      </c>
    </row>
    <row r="2554" spans="1:2" x14ac:dyDescent="0.25">
      <c r="A2554" s="5" t="s">
        <v>3281</v>
      </c>
      <c r="B2554" s="5" t="s">
        <v>8604</v>
      </c>
    </row>
    <row r="2555" spans="1:2" x14ac:dyDescent="0.25">
      <c r="A2555" s="5" t="s">
        <v>3282</v>
      </c>
      <c r="B2555" s="5" t="s">
        <v>8605</v>
      </c>
    </row>
    <row r="2556" spans="1:2" x14ac:dyDescent="0.25">
      <c r="A2556" s="3" t="s">
        <v>3283</v>
      </c>
      <c r="B2556" s="3" t="s">
        <v>729</v>
      </c>
    </row>
    <row r="2557" spans="1:2" x14ac:dyDescent="0.25">
      <c r="A2557" s="5" t="s">
        <v>3284</v>
      </c>
      <c r="B2557" s="5" t="s">
        <v>8606</v>
      </c>
    </row>
    <row r="2558" spans="1:2" x14ac:dyDescent="0.25">
      <c r="A2558" s="3" t="s">
        <v>3285</v>
      </c>
      <c r="B2558" s="3" t="s">
        <v>729</v>
      </c>
    </row>
    <row r="2559" spans="1:2" x14ac:dyDescent="0.25">
      <c r="A2559" s="3" t="s">
        <v>3286</v>
      </c>
      <c r="B2559" s="3" t="s">
        <v>729</v>
      </c>
    </row>
    <row r="2560" spans="1:2" x14ac:dyDescent="0.25">
      <c r="A2560" s="3" t="s">
        <v>3287</v>
      </c>
      <c r="B2560" s="3" t="s">
        <v>729</v>
      </c>
    </row>
    <row r="2561" spans="1:2" x14ac:dyDescent="0.25">
      <c r="A2561" s="5" t="s">
        <v>3288</v>
      </c>
      <c r="B2561" s="5" t="s">
        <v>8607</v>
      </c>
    </row>
    <row r="2562" spans="1:2" x14ac:dyDescent="0.25">
      <c r="A2562" s="3" t="s">
        <v>3289</v>
      </c>
      <c r="B2562" s="3" t="s">
        <v>729</v>
      </c>
    </row>
    <row r="2563" spans="1:2" x14ac:dyDescent="0.25">
      <c r="A2563" s="3" t="s">
        <v>3290</v>
      </c>
      <c r="B2563" s="3" t="s">
        <v>729</v>
      </c>
    </row>
    <row r="2564" spans="1:2" x14ac:dyDescent="0.25">
      <c r="A2564" s="3" t="s">
        <v>3291</v>
      </c>
      <c r="B2564" s="3" t="s">
        <v>729</v>
      </c>
    </row>
    <row r="2565" spans="1:2" x14ac:dyDescent="0.25">
      <c r="A2565" s="5" t="s">
        <v>3292</v>
      </c>
      <c r="B2565" s="5" t="s">
        <v>8608</v>
      </c>
    </row>
    <row r="2566" spans="1:2" x14ac:dyDescent="0.25">
      <c r="A2566" s="5" t="s">
        <v>3293</v>
      </c>
      <c r="B2566" s="5" t="s">
        <v>8609</v>
      </c>
    </row>
    <row r="2567" spans="1:2" x14ac:dyDescent="0.25">
      <c r="A2567" s="3" t="s">
        <v>3294</v>
      </c>
      <c r="B2567" s="3" t="s">
        <v>729</v>
      </c>
    </row>
    <row r="2568" spans="1:2" x14ac:dyDescent="0.25">
      <c r="A2568" s="5" t="s">
        <v>3295</v>
      </c>
      <c r="B2568" s="5" t="s">
        <v>8610</v>
      </c>
    </row>
    <row r="2569" spans="1:2" x14ac:dyDescent="0.25">
      <c r="A2569" s="3" t="s">
        <v>3296</v>
      </c>
      <c r="B2569" s="3" t="s">
        <v>729</v>
      </c>
    </row>
    <row r="2570" spans="1:2" x14ac:dyDescent="0.25">
      <c r="A2570" s="5" t="s">
        <v>3297</v>
      </c>
      <c r="B2570" s="5" t="s">
        <v>8611</v>
      </c>
    </row>
    <row r="2571" spans="1:2" x14ac:dyDescent="0.25">
      <c r="A2571" s="3" t="s">
        <v>3298</v>
      </c>
      <c r="B2571" s="3" t="s">
        <v>729</v>
      </c>
    </row>
    <row r="2572" spans="1:2" x14ac:dyDescent="0.25">
      <c r="A2572" s="3" t="s">
        <v>3299</v>
      </c>
      <c r="B2572" s="3" t="s">
        <v>729</v>
      </c>
    </row>
    <row r="2573" spans="1:2" x14ac:dyDescent="0.25">
      <c r="A2573" s="3" t="s">
        <v>3300</v>
      </c>
      <c r="B2573" s="3" t="s">
        <v>729</v>
      </c>
    </row>
    <row r="2574" spans="1:2" x14ac:dyDescent="0.25">
      <c r="A2574" s="3" t="s">
        <v>3301</v>
      </c>
      <c r="B2574" s="3" t="s">
        <v>729</v>
      </c>
    </row>
    <row r="2575" spans="1:2" x14ac:dyDescent="0.25">
      <c r="A2575" s="3" t="s">
        <v>3302</v>
      </c>
      <c r="B2575" s="3" t="s">
        <v>729</v>
      </c>
    </row>
    <row r="2576" spans="1:2" x14ac:dyDescent="0.25">
      <c r="A2576" s="3" t="s">
        <v>3303</v>
      </c>
      <c r="B2576" s="3" t="s">
        <v>729</v>
      </c>
    </row>
    <row r="2577" spans="1:2" x14ac:dyDescent="0.25">
      <c r="A2577" s="3" t="s">
        <v>3304</v>
      </c>
      <c r="B2577" s="3" t="s">
        <v>729</v>
      </c>
    </row>
    <row r="2578" spans="1:2" x14ac:dyDescent="0.25">
      <c r="A2578" s="5" t="s">
        <v>3305</v>
      </c>
      <c r="B2578" s="5" t="s">
        <v>8612</v>
      </c>
    </row>
    <row r="2579" spans="1:2" x14ac:dyDescent="0.25">
      <c r="A2579" s="3" t="s">
        <v>3306</v>
      </c>
      <c r="B2579" s="3" t="s">
        <v>729</v>
      </c>
    </row>
    <row r="2580" spans="1:2" x14ac:dyDescent="0.25">
      <c r="A2580" s="5" t="s">
        <v>3307</v>
      </c>
      <c r="B2580" s="5" t="s">
        <v>8613</v>
      </c>
    </row>
    <row r="2581" spans="1:2" x14ac:dyDescent="0.25">
      <c r="A2581" s="5" t="s">
        <v>3308</v>
      </c>
      <c r="B2581" s="5" t="s">
        <v>8614</v>
      </c>
    </row>
    <row r="2582" spans="1:2" x14ac:dyDescent="0.25">
      <c r="A2582" s="3" t="s">
        <v>3309</v>
      </c>
      <c r="B2582" s="3" t="s">
        <v>729</v>
      </c>
    </row>
    <row r="2583" spans="1:2" x14ac:dyDescent="0.25">
      <c r="A2583" s="3" t="s">
        <v>3310</v>
      </c>
      <c r="B2583" s="3" t="s">
        <v>729</v>
      </c>
    </row>
    <row r="2584" spans="1:2" x14ac:dyDescent="0.25">
      <c r="A2584" s="5" t="s">
        <v>3311</v>
      </c>
      <c r="B2584" s="5" t="s">
        <v>8615</v>
      </c>
    </row>
    <row r="2585" spans="1:2" x14ac:dyDescent="0.25">
      <c r="A2585" s="3" t="s">
        <v>3312</v>
      </c>
      <c r="B2585" s="3" t="s">
        <v>729</v>
      </c>
    </row>
    <row r="2586" spans="1:2" x14ac:dyDescent="0.25">
      <c r="A2586" s="3" t="s">
        <v>3313</v>
      </c>
      <c r="B2586" s="3" t="s">
        <v>729</v>
      </c>
    </row>
    <row r="2587" spans="1:2" x14ac:dyDescent="0.25">
      <c r="A2587" s="3" t="s">
        <v>3314</v>
      </c>
      <c r="B2587" s="3" t="s">
        <v>729</v>
      </c>
    </row>
    <row r="2588" spans="1:2" x14ac:dyDescent="0.25">
      <c r="A2588" s="3" t="s">
        <v>3315</v>
      </c>
      <c r="B2588" s="3" t="s">
        <v>729</v>
      </c>
    </row>
    <row r="2589" spans="1:2" x14ac:dyDescent="0.25">
      <c r="A2589" s="3" t="s">
        <v>3316</v>
      </c>
      <c r="B2589" s="3" t="s">
        <v>729</v>
      </c>
    </row>
    <row r="2590" spans="1:2" x14ac:dyDescent="0.25">
      <c r="A2590" s="3" t="s">
        <v>3317</v>
      </c>
      <c r="B2590" s="3" t="s">
        <v>729</v>
      </c>
    </row>
    <row r="2591" spans="1:2" x14ac:dyDescent="0.25">
      <c r="A2591" s="3" t="s">
        <v>3318</v>
      </c>
      <c r="B2591" s="3" t="s">
        <v>729</v>
      </c>
    </row>
    <row r="2592" spans="1:2" x14ac:dyDescent="0.25">
      <c r="A2592" s="3" t="s">
        <v>3319</v>
      </c>
      <c r="B2592" s="3" t="s">
        <v>729</v>
      </c>
    </row>
    <row r="2593" spans="1:2" x14ac:dyDescent="0.25">
      <c r="A2593" s="5" t="s">
        <v>3320</v>
      </c>
      <c r="B2593" s="5" t="s">
        <v>8616</v>
      </c>
    </row>
    <row r="2594" spans="1:2" x14ac:dyDescent="0.25">
      <c r="A2594" s="5" t="s">
        <v>3321</v>
      </c>
      <c r="B2594" s="5" t="s">
        <v>8617</v>
      </c>
    </row>
    <row r="2595" spans="1:2" x14ac:dyDescent="0.25">
      <c r="A2595" s="5" t="s">
        <v>3322</v>
      </c>
      <c r="B2595" s="5" t="s">
        <v>8618</v>
      </c>
    </row>
    <row r="2596" spans="1:2" x14ac:dyDescent="0.25">
      <c r="A2596" s="5" t="s">
        <v>3323</v>
      </c>
      <c r="B2596" s="5" t="s">
        <v>8619</v>
      </c>
    </row>
    <row r="2597" spans="1:2" x14ac:dyDescent="0.25">
      <c r="A2597" s="3" t="s">
        <v>3324</v>
      </c>
      <c r="B2597" s="3" t="s">
        <v>729</v>
      </c>
    </row>
    <row r="2598" spans="1:2" x14ac:dyDescent="0.25">
      <c r="A2598" s="5" t="s">
        <v>3325</v>
      </c>
      <c r="B2598" s="5" t="s">
        <v>8620</v>
      </c>
    </row>
    <row r="2599" spans="1:2" x14ac:dyDescent="0.25">
      <c r="A2599" s="3" t="s">
        <v>3326</v>
      </c>
      <c r="B2599" s="3" t="s">
        <v>729</v>
      </c>
    </row>
    <row r="2600" spans="1:2" x14ac:dyDescent="0.25">
      <c r="A2600" s="3" t="s">
        <v>3327</v>
      </c>
      <c r="B2600" s="3" t="s">
        <v>729</v>
      </c>
    </row>
    <row r="2601" spans="1:2" x14ac:dyDescent="0.25">
      <c r="A2601" s="3" t="s">
        <v>3328</v>
      </c>
      <c r="B2601" s="3" t="s">
        <v>729</v>
      </c>
    </row>
    <row r="2602" spans="1:2" x14ac:dyDescent="0.25">
      <c r="A2602" s="3" t="s">
        <v>3329</v>
      </c>
      <c r="B2602" s="3" t="s">
        <v>729</v>
      </c>
    </row>
    <row r="2603" spans="1:2" x14ac:dyDescent="0.25">
      <c r="A2603" s="5" t="s">
        <v>3330</v>
      </c>
      <c r="B2603" s="5" t="s">
        <v>8621</v>
      </c>
    </row>
    <row r="2604" spans="1:2" x14ac:dyDescent="0.25">
      <c r="A2604" s="3" t="s">
        <v>3331</v>
      </c>
      <c r="B2604" s="3" t="s">
        <v>729</v>
      </c>
    </row>
    <row r="2605" spans="1:2" x14ac:dyDescent="0.25">
      <c r="A2605" s="3" t="s">
        <v>3332</v>
      </c>
      <c r="B2605" s="3" t="s">
        <v>729</v>
      </c>
    </row>
    <row r="2606" spans="1:2" x14ac:dyDescent="0.25">
      <c r="A2606" s="5" t="s">
        <v>3333</v>
      </c>
      <c r="B2606" s="5" t="s">
        <v>8622</v>
      </c>
    </row>
    <row r="2607" spans="1:2" x14ac:dyDescent="0.25">
      <c r="A2607" s="5" t="s">
        <v>3334</v>
      </c>
      <c r="B2607" s="5" t="s">
        <v>8623</v>
      </c>
    </row>
    <row r="2608" spans="1:2" x14ac:dyDescent="0.25">
      <c r="A2608" s="3" t="s">
        <v>3335</v>
      </c>
      <c r="B2608" s="3" t="s">
        <v>729</v>
      </c>
    </row>
    <row r="2609" spans="1:2" x14ac:dyDescent="0.25">
      <c r="A2609" s="5" t="s">
        <v>3336</v>
      </c>
      <c r="B2609" s="5" t="s">
        <v>8624</v>
      </c>
    </row>
    <row r="2610" spans="1:2" x14ac:dyDescent="0.25">
      <c r="A2610" s="5" t="s">
        <v>3337</v>
      </c>
      <c r="B2610" s="5" t="s">
        <v>8625</v>
      </c>
    </row>
    <row r="2611" spans="1:2" x14ac:dyDescent="0.25">
      <c r="A2611" s="3" t="s">
        <v>3338</v>
      </c>
      <c r="B2611" s="3" t="s">
        <v>729</v>
      </c>
    </row>
    <row r="2612" spans="1:2" x14ac:dyDescent="0.25">
      <c r="A2612" s="5" t="s">
        <v>3339</v>
      </c>
      <c r="B2612" s="5" t="s">
        <v>8626</v>
      </c>
    </row>
    <row r="2613" spans="1:2" x14ac:dyDescent="0.25">
      <c r="A2613" s="5" t="s">
        <v>3340</v>
      </c>
      <c r="B2613" s="5" t="s">
        <v>8627</v>
      </c>
    </row>
    <row r="2614" spans="1:2" x14ac:dyDescent="0.25">
      <c r="A2614" s="5" t="s">
        <v>3341</v>
      </c>
      <c r="B2614" s="5" t="s">
        <v>8628</v>
      </c>
    </row>
    <row r="2615" spans="1:2" x14ac:dyDescent="0.25">
      <c r="A2615" s="5" t="s">
        <v>3342</v>
      </c>
      <c r="B2615" s="5" t="s">
        <v>8629</v>
      </c>
    </row>
    <row r="2616" spans="1:2" x14ac:dyDescent="0.25">
      <c r="A2616" s="5" t="s">
        <v>3343</v>
      </c>
      <c r="B2616" s="5" t="s">
        <v>8630</v>
      </c>
    </row>
    <row r="2617" spans="1:2" x14ac:dyDescent="0.25">
      <c r="A2617" s="5" t="s">
        <v>3344</v>
      </c>
      <c r="B2617" s="5" t="s">
        <v>8631</v>
      </c>
    </row>
    <row r="2618" spans="1:2" x14ac:dyDescent="0.25">
      <c r="A2618" s="3" t="s">
        <v>3345</v>
      </c>
      <c r="B2618" s="3" t="s">
        <v>729</v>
      </c>
    </row>
    <row r="2619" spans="1:2" x14ac:dyDescent="0.25">
      <c r="A2619" s="5" t="s">
        <v>3346</v>
      </c>
      <c r="B2619" s="5" t="s">
        <v>8632</v>
      </c>
    </row>
    <row r="2620" spans="1:2" x14ac:dyDescent="0.25">
      <c r="A2620" s="3" t="s">
        <v>3347</v>
      </c>
      <c r="B2620" s="3" t="s">
        <v>729</v>
      </c>
    </row>
    <row r="2621" spans="1:2" x14ac:dyDescent="0.25">
      <c r="A2621" s="5" t="s">
        <v>3348</v>
      </c>
      <c r="B2621" s="5" t="s">
        <v>8633</v>
      </c>
    </row>
    <row r="2622" spans="1:2" x14ac:dyDescent="0.25">
      <c r="A2622" s="5" t="s">
        <v>3349</v>
      </c>
      <c r="B2622" s="5" t="s">
        <v>8634</v>
      </c>
    </row>
    <row r="2623" spans="1:2" x14ac:dyDescent="0.25">
      <c r="A2623" s="3" t="s">
        <v>3350</v>
      </c>
      <c r="B2623" s="3" t="s">
        <v>729</v>
      </c>
    </row>
    <row r="2624" spans="1:2" x14ac:dyDescent="0.25">
      <c r="A2624" s="5" t="s">
        <v>3351</v>
      </c>
      <c r="B2624" s="5" t="s">
        <v>8635</v>
      </c>
    </row>
    <row r="2625" spans="1:2" x14ac:dyDescent="0.25">
      <c r="A2625" s="5" t="s">
        <v>3352</v>
      </c>
      <c r="B2625" s="5" t="s">
        <v>8636</v>
      </c>
    </row>
    <row r="2626" spans="1:2" x14ac:dyDescent="0.25">
      <c r="A2626" s="3" t="s">
        <v>3353</v>
      </c>
      <c r="B2626" s="3" t="s">
        <v>729</v>
      </c>
    </row>
    <row r="2627" spans="1:2" x14ac:dyDescent="0.25">
      <c r="A2627" s="3" t="s">
        <v>3354</v>
      </c>
      <c r="B2627" s="3" t="s">
        <v>729</v>
      </c>
    </row>
    <row r="2628" spans="1:2" x14ac:dyDescent="0.25">
      <c r="A2628" s="3" t="s">
        <v>3355</v>
      </c>
      <c r="B2628" s="3" t="s">
        <v>729</v>
      </c>
    </row>
    <row r="2629" spans="1:2" x14ac:dyDescent="0.25">
      <c r="A2629" s="5" t="s">
        <v>3356</v>
      </c>
      <c r="B2629" s="5" t="s">
        <v>8637</v>
      </c>
    </row>
    <row r="2630" spans="1:2" x14ac:dyDescent="0.25">
      <c r="A2630" s="3" t="s">
        <v>3357</v>
      </c>
      <c r="B2630" s="3" t="s">
        <v>729</v>
      </c>
    </row>
    <row r="2631" spans="1:2" x14ac:dyDescent="0.25">
      <c r="A2631" s="5" t="s">
        <v>3358</v>
      </c>
      <c r="B2631" s="5" t="s">
        <v>8638</v>
      </c>
    </row>
    <row r="2632" spans="1:2" x14ac:dyDescent="0.25">
      <c r="A2632" s="3" t="s">
        <v>3359</v>
      </c>
      <c r="B2632" s="3" t="s">
        <v>729</v>
      </c>
    </row>
    <row r="2633" spans="1:2" x14ac:dyDescent="0.25">
      <c r="A2633" s="3" t="s">
        <v>3360</v>
      </c>
      <c r="B2633" s="3" t="s">
        <v>729</v>
      </c>
    </row>
    <row r="2634" spans="1:2" x14ac:dyDescent="0.25">
      <c r="A2634" s="3" t="s">
        <v>3361</v>
      </c>
      <c r="B2634" s="3" t="s">
        <v>729</v>
      </c>
    </row>
    <row r="2635" spans="1:2" x14ac:dyDescent="0.25">
      <c r="A2635" s="5" t="s">
        <v>3362</v>
      </c>
      <c r="B2635" s="5" t="s">
        <v>8639</v>
      </c>
    </row>
    <row r="2636" spans="1:2" x14ac:dyDescent="0.25">
      <c r="A2636" s="5" t="s">
        <v>3363</v>
      </c>
      <c r="B2636" s="5" t="s">
        <v>8640</v>
      </c>
    </row>
    <row r="2637" spans="1:2" x14ac:dyDescent="0.25">
      <c r="A2637" s="5" t="s">
        <v>3364</v>
      </c>
      <c r="B2637" s="5" t="s">
        <v>8641</v>
      </c>
    </row>
    <row r="2638" spans="1:2" x14ac:dyDescent="0.25">
      <c r="A2638" s="3" t="s">
        <v>3365</v>
      </c>
      <c r="B2638" s="3" t="s">
        <v>729</v>
      </c>
    </row>
    <row r="2639" spans="1:2" x14ac:dyDescent="0.25">
      <c r="A2639" s="5" t="s">
        <v>3366</v>
      </c>
      <c r="B2639" s="5" t="s">
        <v>8642</v>
      </c>
    </row>
    <row r="2640" spans="1:2" x14ac:dyDescent="0.25">
      <c r="A2640" s="3" t="s">
        <v>3367</v>
      </c>
      <c r="B2640" s="3" t="s">
        <v>729</v>
      </c>
    </row>
    <row r="2641" spans="1:2" x14ac:dyDescent="0.25">
      <c r="A2641" s="3" t="s">
        <v>3368</v>
      </c>
      <c r="B2641" s="3" t="s">
        <v>729</v>
      </c>
    </row>
    <row r="2642" spans="1:2" x14ac:dyDescent="0.25">
      <c r="A2642" s="3" t="s">
        <v>3369</v>
      </c>
      <c r="B2642" s="3" t="s">
        <v>729</v>
      </c>
    </row>
    <row r="2643" spans="1:2" x14ac:dyDescent="0.25">
      <c r="A2643" s="3" t="s">
        <v>3370</v>
      </c>
      <c r="B2643" s="3" t="s">
        <v>729</v>
      </c>
    </row>
    <row r="2644" spans="1:2" x14ac:dyDescent="0.25">
      <c r="A2644" s="5" t="s">
        <v>3371</v>
      </c>
      <c r="B2644" s="5" t="s">
        <v>8643</v>
      </c>
    </row>
    <row r="2645" spans="1:2" x14ac:dyDescent="0.25">
      <c r="A2645" s="3" t="s">
        <v>3372</v>
      </c>
      <c r="B2645" s="3" t="s">
        <v>729</v>
      </c>
    </row>
    <row r="2646" spans="1:2" x14ac:dyDescent="0.25">
      <c r="A2646" s="5" t="s">
        <v>3373</v>
      </c>
      <c r="B2646" s="5" t="s">
        <v>8644</v>
      </c>
    </row>
    <row r="2647" spans="1:2" x14ac:dyDescent="0.25">
      <c r="A2647" s="5" t="s">
        <v>3374</v>
      </c>
      <c r="B2647" s="5" t="s">
        <v>8645</v>
      </c>
    </row>
    <row r="2648" spans="1:2" x14ac:dyDescent="0.25">
      <c r="A2648" s="5" t="s">
        <v>3375</v>
      </c>
      <c r="B2648" s="5" t="s">
        <v>8646</v>
      </c>
    </row>
    <row r="2649" spans="1:2" x14ac:dyDescent="0.25">
      <c r="A2649" s="5" t="s">
        <v>3376</v>
      </c>
      <c r="B2649" s="5" t="s">
        <v>8647</v>
      </c>
    </row>
    <row r="2650" spans="1:2" x14ac:dyDescent="0.25">
      <c r="A2650" s="5" t="s">
        <v>3377</v>
      </c>
      <c r="B2650" s="5" t="s">
        <v>8648</v>
      </c>
    </row>
    <row r="2651" spans="1:2" x14ac:dyDescent="0.25">
      <c r="A2651" s="5" t="s">
        <v>3378</v>
      </c>
      <c r="B2651" s="5" t="s">
        <v>8649</v>
      </c>
    </row>
    <row r="2652" spans="1:2" x14ac:dyDescent="0.25">
      <c r="A2652" s="5" t="s">
        <v>3379</v>
      </c>
      <c r="B2652" s="5" t="s">
        <v>8650</v>
      </c>
    </row>
    <row r="2653" spans="1:2" x14ac:dyDescent="0.25">
      <c r="A2653" s="5" t="s">
        <v>3380</v>
      </c>
      <c r="B2653" s="5" t="s">
        <v>8651</v>
      </c>
    </row>
    <row r="2654" spans="1:2" x14ac:dyDescent="0.25">
      <c r="A2654" s="5" t="s">
        <v>3381</v>
      </c>
      <c r="B2654" s="5" t="s">
        <v>8652</v>
      </c>
    </row>
    <row r="2655" spans="1:2" x14ac:dyDescent="0.25">
      <c r="A2655" s="5" t="s">
        <v>3382</v>
      </c>
      <c r="B2655" s="5" t="s">
        <v>8653</v>
      </c>
    </row>
    <row r="2656" spans="1:2" x14ac:dyDescent="0.25">
      <c r="A2656" s="5" t="s">
        <v>3383</v>
      </c>
      <c r="B2656" s="5" t="s">
        <v>8654</v>
      </c>
    </row>
    <row r="2657" spans="1:2" x14ac:dyDescent="0.25">
      <c r="A2657" s="3" t="s">
        <v>3384</v>
      </c>
      <c r="B2657" s="3" t="s">
        <v>729</v>
      </c>
    </row>
    <row r="2658" spans="1:2" x14ac:dyDescent="0.25">
      <c r="A2658" s="3" t="s">
        <v>3385</v>
      </c>
      <c r="B2658" s="3" t="s">
        <v>729</v>
      </c>
    </row>
    <row r="2659" spans="1:2" x14ac:dyDescent="0.25">
      <c r="A2659" s="3" t="s">
        <v>3386</v>
      </c>
      <c r="B2659" s="3" t="s">
        <v>729</v>
      </c>
    </row>
    <row r="2660" spans="1:2" x14ac:dyDescent="0.25">
      <c r="A2660" s="3" t="s">
        <v>3387</v>
      </c>
      <c r="B2660" s="3" t="s">
        <v>729</v>
      </c>
    </row>
    <row r="2661" spans="1:2" x14ac:dyDescent="0.25">
      <c r="A2661" s="3" t="s">
        <v>3388</v>
      </c>
      <c r="B2661" s="3" t="s">
        <v>729</v>
      </c>
    </row>
    <row r="2662" spans="1:2" x14ac:dyDescent="0.25">
      <c r="A2662" s="5" t="s">
        <v>3389</v>
      </c>
      <c r="B2662" s="5" t="s">
        <v>8655</v>
      </c>
    </row>
    <row r="2663" spans="1:2" x14ac:dyDescent="0.25">
      <c r="A2663" s="3" t="s">
        <v>3390</v>
      </c>
      <c r="B2663" s="3" t="s">
        <v>729</v>
      </c>
    </row>
    <row r="2664" spans="1:2" x14ac:dyDescent="0.25">
      <c r="A2664" s="3" t="s">
        <v>3391</v>
      </c>
      <c r="B2664" s="3" t="s">
        <v>729</v>
      </c>
    </row>
    <row r="2665" spans="1:2" x14ac:dyDescent="0.25">
      <c r="A2665" s="3" t="s">
        <v>3392</v>
      </c>
      <c r="B2665" s="3" t="s">
        <v>729</v>
      </c>
    </row>
    <row r="2666" spans="1:2" x14ac:dyDescent="0.25">
      <c r="A2666" s="3" t="s">
        <v>3393</v>
      </c>
      <c r="B2666" s="3" t="s">
        <v>729</v>
      </c>
    </row>
    <row r="2667" spans="1:2" x14ac:dyDescent="0.25">
      <c r="A2667" s="5" t="s">
        <v>3394</v>
      </c>
      <c r="B2667" s="5" t="s">
        <v>8656</v>
      </c>
    </row>
    <row r="2668" spans="1:2" x14ac:dyDescent="0.25">
      <c r="A2668" s="5" t="s">
        <v>3395</v>
      </c>
      <c r="B2668" s="5" t="s">
        <v>8657</v>
      </c>
    </row>
    <row r="2669" spans="1:2" x14ac:dyDescent="0.25">
      <c r="A2669" s="5" t="s">
        <v>3396</v>
      </c>
      <c r="B2669" s="5" t="s">
        <v>8658</v>
      </c>
    </row>
    <row r="2670" spans="1:2" x14ac:dyDescent="0.25">
      <c r="A2670" s="5" t="s">
        <v>3397</v>
      </c>
      <c r="B2670" s="5" t="s">
        <v>8659</v>
      </c>
    </row>
    <row r="2671" spans="1:2" x14ac:dyDescent="0.25">
      <c r="A2671" s="5" t="s">
        <v>3398</v>
      </c>
      <c r="B2671" s="5" t="s">
        <v>8660</v>
      </c>
    </row>
    <row r="2672" spans="1:2" x14ac:dyDescent="0.25">
      <c r="A2672" s="3" t="s">
        <v>3399</v>
      </c>
      <c r="B2672" s="3" t="s">
        <v>729</v>
      </c>
    </row>
    <row r="2673" spans="1:2" x14ac:dyDescent="0.25">
      <c r="A2673" s="5" t="s">
        <v>3400</v>
      </c>
      <c r="B2673" s="5" t="s">
        <v>8661</v>
      </c>
    </row>
    <row r="2674" spans="1:2" x14ac:dyDescent="0.25">
      <c r="A2674" s="5" t="s">
        <v>3401</v>
      </c>
      <c r="B2674" s="5" t="s">
        <v>8662</v>
      </c>
    </row>
    <row r="2675" spans="1:2" x14ac:dyDescent="0.25">
      <c r="A2675" s="3" t="s">
        <v>3402</v>
      </c>
      <c r="B2675" s="3" t="s">
        <v>729</v>
      </c>
    </row>
    <row r="2676" spans="1:2" x14ac:dyDescent="0.25">
      <c r="A2676" s="5" t="s">
        <v>3403</v>
      </c>
      <c r="B2676" s="5" t="s">
        <v>8663</v>
      </c>
    </row>
    <row r="2677" spans="1:2" x14ac:dyDescent="0.25">
      <c r="A2677" s="5" t="s">
        <v>3404</v>
      </c>
      <c r="B2677" s="5" t="s">
        <v>8664</v>
      </c>
    </row>
    <row r="2678" spans="1:2" x14ac:dyDescent="0.25">
      <c r="A2678" s="3" t="s">
        <v>3405</v>
      </c>
      <c r="B2678" s="3" t="s">
        <v>729</v>
      </c>
    </row>
    <row r="2679" spans="1:2" x14ac:dyDescent="0.25">
      <c r="A2679" s="5" t="s">
        <v>3406</v>
      </c>
      <c r="B2679" s="5" t="s">
        <v>8665</v>
      </c>
    </row>
    <row r="2680" spans="1:2" x14ac:dyDescent="0.25">
      <c r="A2680" s="5" t="s">
        <v>3407</v>
      </c>
      <c r="B2680" s="5" t="s">
        <v>8666</v>
      </c>
    </row>
    <row r="2681" spans="1:2" x14ac:dyDescent="0.25">
      <c r="A2681" s="5" t="s">
        <v>3408</v>
      </c>
      <c r="B2681" s="5" t="s">
        <v>8667</v>
      </c>
    </row>
    <row r="2682" spans="1:2" x14ac:dyDescent="0.25">
      <c r="A2682" s="5" t="s">
        <v>3409</v>
      </c>
      <c r="B2682" s="5" t="s">
        <v>8668</v>
      </c>
    </row>
    <row r="2683" spans="1:2" x14ac:dyDescent="0.25">
      <c r="A2683" s="3" t="s">
        <v>3410</v>
      </c>
      <c r="B2683" s="3" t="s">
        <v>729</v>
      </c>
    </row>
    <row r="2684" spans="1:2" x14ac:dyDescent="0.25">
      <c r="A2684" s="5" t="s">
        <v>3411</v>
      </c>
      <c r="B2684" s="5" t="s">
        <v>8669</v>
      </c>
    </row>
    <row r="2685" spans="1:2" x14ac:dyDescent="0.25">
      <c r="A2685" s="5" t="s">
        <v>3412</v>
      </c>
      <c r="B2685" s="5" t="s">
        <v>8670</v>
      </c>
    </row>
    <row r="2686" spans="1:2" x14ac:dyDescent="0.25">
      <c r="A2686" s="5" t="s">
        <v>3413</v>
      </c>
      <c r="B2686" s="5" t="s">
        <v>8671</v>
      </c>
    </row>
    <row r="2687" spans="1:2" x14ac:dyDescent="0.25">
      <c r="A2687" s="3" t="s">
        <v>3414</v>
      </c>
      <c r="B2687" s="3" t="s">
        <v>729</v>
      </c>
    </row>
    <row r="2688" spans="1:2" x14ac:dyDescent="0.25">
      <c r="A2688" s="3" t="s">
        <v>3415</v>
      </c>
      <c r="B2688" s="3" t="s">
        <v>729</v>
      </c>
    </row>
    <row r="2689" spans="1:2" x14ac:dyDescent="0.25">
      <c r="A2689" s="5" t="s">
        <v>3416</v>
      </c>
      <c r="B2689" s="5" t="s">
        <v>8672</v>
      </c>
    </row>
    <row r="2690" spans="1:2" x14ac:dyDescent="0.25">
      <c r="A2690" s="5" t="s">
        <v>3417</v>
      </c>
      <c r="B2690" s="5" t="s">
        <v>8673</v>
      </c>
    </row>
    <row r="2691" spans="1:2" x14ac:dyDescent="0.25">
      <c r="A2691" s="5" t="s">
        <v>3418</v>
      </c>
      <c r="B2691" s="5" t="s">
        <v>8674</v>
      </c>
    </row>
    <row r="2692" spans="1:2" x14ac:dyDescent="0.25">
      <c r="A2692" s="3" t="s">
        <v>3419</v>
      </c>
      <c r="B2692" s="3" t="s">
        <v>729</v>
      </c>
    </row>
    <row r="2693" spans="1:2" x14ac:dyDescent="0.25">
      <c r="A2693" s="3" t="s">
        <v>3420</v>
      </c>
      <c r="B2693" s="3" t="s">
        <v>729</v>
      </c>
    </row>
    <row r="2694" spans="1:2" x14ac:dyDescent="0.25">
      <c r="A2694" s="5" t="s">
        <v>3421</v>
      </c>
      <c r="B2694" s="5" t="s">
        <v>8675</v>
      </c>
    </row>
    <row r="2695" spans="1:2" x14ac:dyDescent="0.25">
      <c r="A2695" s="3" t="s">
        <v>3422</v>
      </c>
      <c r="B2695" s="3" t="s">
        <v>729</v>
      </c>
    </row>
    <row r="2696" spans="1:2" x14ac:dyDescent="0.25">
      <c r="A2696" s="5" t="s">
        <v>3423</v>
      </c>
      <c r="B2696" s="5" t="s">
        <v>8676</v>
      </c>
    </row>
    <row r="2697" spans="1:2" x14ac:dyDescent="0.25">
      <c r="A2697" s="3" t="s">
        <v>3424</v>
      </c>
      <c r="B2697" s="3" t="s">
        <v>729</v>
      </c>
    </row>
    <row r="2698" spans="1:2" x14ac:dyDescent="0.25">
      <c r="A2698" s="5" t="s">
        <v>3425</v>
      </c>
      <c r="B2698" s="5" t="s">
        <v>8677</v>
      </c>
    </row>
    <row r="2699" spans="1:2" x14ac:dyDescent="0.25">
      <c r="A2699" s="3" t="s">
        <v>3426</v>
      </c>
      <c r="B2699" s="3" t="s">
        <v>729</v>
      </c>
    </row>
    <row r="2700" spans="1:2" x14ac:dyDescent="0.25">
      <c r="A2700" s="5" t="s">
        <v>3427</v>
      </c>
      <c r="B2700" s="5" t="s">
        <v>8678</v>
      </c>
    </row>
    <row r="2701" spans="1:2" x14ac:dyDescent="0.25">
      <c r="A2701" s="3" t="s">
        <v>3428</v>
      </c>
      <c r="B2701" s="3" t="s">
        <v>729</v>
      </c>
    </row>
    <row r="2702" spans="1:2" x14ac:dyDescent="0.25">
      <c r="A2702" s="5" t="s">
        <v>3429</v>
      </c>
      <c r="B2702" s="5" t="s">
        <v>8679</v>
      </c>
    </row>
    <row r="2703" spans="1:2" x14ac:dyDescent="0.25">
      <c r="A2703" s="5" t="s">
        <v>3430</v>
      </c>
      <c r="B2703" s="5" t="s">
        <v>8680</v>
      </c>
    </row>
    <row r="2704" spans="1:2" x14ac:dyDescent="0.25">
      <c r="A2704" s="5" t="s">
        <v>3431</v>
      </c>
      <c r="B2704" s="5" t="s">
        <v>8681</v>
      </c>
    </row>
    <row r="2705" spans="1:2" x14ac:dyDescent="0.25">
      <c r="A2705" s="5" t="s">
        <v>3432</v>
      </c>
      <c r="B2705" s="5" t="s">
        <v>8682</v>
      </c>
    </row>
    <row r="2706" spans="1:2" x14ac:dyDescent="0.25">
      <c r="A2706" s="5" t="s">
        <v>3433</v>
      </c>
      <c r="B2706" s="5" t="s">
        <v>8683</v>
      </c>
    </row>
    <row r="2707" spans="1:2" x14ac:dyDescent="0.25">
      <c r="A2707" s="5" t="s">
        <v>3434</v>
      </c>
      <c r="B2707" s="5" t="s">
        <v>8684</v>
      </c>
    </row>
    <row r="2708" spans="1:2" x14ac:dyDescent="0.25">
      <c r="A2708" s="5" t="s">
        <v>3435</v>
      </c>
      <c r="B2708" s="5" t="s">
        <v>8685</v>
      </c>
    </row>
    <row r="2709" spans="1:2" x14ac:dyDescent="0.25">
      <c r="A2709" s="5" t="s">
        <v>3436</v>
      </c>
      <c r="B2709" s="5" t="s">
        <v>8686</v>
      </c>
    </row>
    <row r="2710" spans="1:2" x14ac:dyDescent="0.25">
      <c r="A2710" s="5" t="s">
        <v>3437</v>
      </c>
      <c r="B2710" s="5" t="s">
        <v>8687</v>
      </c>
    </row>
    <row r="2711" spans="1:2" x14ac:dyDescent="0.25">
      <c r="A2711" s="3" t="s">
        <v>3438</v>
      </c>
      <c r="B2711" s="3" t="s">
        <v>729</v>
      </c>
    </row>
    <row r="2712" spans="1:2" x14ac:dyDescent="0.25">
      <c r="A2712" s="5" t="s">
        <v>3439</v>
      </c>
      <c r="B2712" s="5" t="s">
        <v>8688</v>
      </c>
    </row>
    <row r="2713" spans="1:2" x14ac:dyDescent="0.25">
      <c r="A2713" s="5" t="s">
        <v>3440</v>
      </c>
      <c r="B2713" s="5" t="s">
        <v>8689</v>
      </c>
    </row>
    <row r="2714" spans="1:2" x14ac:dyDescent="0.25">
      <c r="A2714" s="3" t="s">
        <v>3441</v>
      </c>
      <c r="B2714" s="3" t="s">
        <v>729</v>
      </c>
    </row>
    <row r="2715" spans="1:2" x14ac:dyDescent="0.25">
      <c r="A2715" s="3" t="s">
        <v>3442</v>
      </c>
      <c r="B2715" s="3" t="s">
        <v>729</v>
      </c>
    </row>
    <row r="2716" spans="1:2" x14ac:dyDescent="0.25">
      <c r="A2716" s="3" t="s">
        <v>3443</v>
      </c>
      <c r="B2716" s="3" t="s">
        <v>729</v>
      </c>
    </row>
    <row r="2717" spans="1:2" x14ac:dyDescent="0.25">
      <c r="A2717" s="5" t="s">
        <v>3444</v>
      </c>
      <c r="B2717" s="5" t="s">
        <v>8690</v>
      </c>
    </row>
    <row r="2718" spans="1:2" x14ac:dyDescent="0.25">
      <c r="A2718" s="5" t="s">
        <v>3445</v>
      </c>
      <c r="B2718" s="5" t="s">
        <v>8691</v>
      </c>
    </row>
    <row r="2719" spans="1:2" x14ac:dyDescent="0.25">
      <c r="A2719" s="5" t="s">
        <v>3446</v>
      </c>
      <c r="B2719" s="5" t="s">
        <v>8692</v>
      </c>
    </row>
    <row r="2720" spans="1:2" x14ac:dyDescent="0.25">
      <c r="A2720" s="3" t="s">
        <v>3447</v>
      </c>
      <c r="B2720" s="3" t="s">
        <v>729</v>
      </c>
    </row>
    <row r="2721" spans="1:2" x14ac:dyDescent="0.25">
      <c r="A2721" s="5" t="s">
        <v>3448</v>
      </c>
      <c r="B2721" s="5" t="s">
        <v>8693</v>
      </c>
    </row>
    <row r="2722" spans="1:2" x14ac:dyDescent="0.25">
      <c r="A2722" s="5" t="s">
        <v>3449</v>
      </c>
      <c r="B2722" s="5" t="s">
        <v>8694</v>
      </c>
    </row>
    <row r="2723" spans="1:2" x14ac:dyDescent="0.25">
      <c r="A2723" s="5" t="s">
        <v>3450</v>
      </c>
      <c r="B2723" s="5" t="s">
        <v>8695</v>
      </c>
    </row>
    <row r="2724" spans="1:2" x14ac:dyDescent="0.25">
      <c r="A2724" s="5" t="s">
        <v>3451</v>
      </c>
      <c r="B2724" s="5" t="s">
        <v>8696</v>
      </c>
    </row>
    <row r="2725" spans="1:2" x14ac:dyDescent="0.25">
      <c r="A2725" s="5" t="s">
        <v>3452</v>
      </c>
      <c r="B2725" s="5" t="s">
        <v>8697</v>
      </c>
    </row>
    <row r="2726" spans="1:2" x14ac:dyDescent="0.25">
      <c r="A2726" s="3" t="s">
        <v>3453</v>
      </c>
      <c r="B2726" s="3" t="s">
        <v>729</v>
      </c>
    </row>
    <row r="2727" spans="1:2" x14ac:dyDescent="0.25">
      <c r="A2727" s="5" t="s">
        <v>3454</v>
      </c>
      <c r="B2727" s="5" t="s">
        <v>8698</v>
      </c>
    </row>
    <row r="2728" spans="1:2" x14ac:dyDescent="0.25">
      <c r="A2728" s="3" t="s">
        <v>3455</v>
      </c>
      <c r="B2728" s="3" t="s">
        <v>729</v>
      </c>
    </row>
    <row r="2729" spans="1:2" x14ac:dyDescent="0.25">
      <c r="A2729" s="5" t="s">
        <v>3456</v>
      </c>
      <c r="B2729" s="5" t="s">
        <v>8699</v>
      </c>
    </row>
    <row r="2730" spans="1:2" x14ac:dyDescent="0.25">
      <c r="A2730" s="5" t="s">
        <v>3457</v>
      </c>
      <c r="B2730" s="5" t="s">
        <v>8700</v>
      </c>
    </row>
    <row r="2731" spans="1:2" x14ac:dyDescent="0.25">
      <c r="A2731" s="5" t="s">
        <v>3458</v>
      </c>
      <c r="B2731" s="5" t="s">
        <v>8701</v>
      </c>
    </row>
    <row r="2732" spans="1:2" x14ac:dyDescent="0.25">
      <c r="A2732" s="3" t="s">
        <v>3459</v>
      </c>
      <c r="B2732" s="3" t="s">
        <v>729</v>
      </c>
    </row>
    <row r="2733" spans="1:2" x14ac:dyDescent="0.25">
      <c r="A2733" s="3" t="s">
        <v>3460</v>
      </c>
      <c r="B2733" s="3" t="s">
        <v>729</v>
      </c>
    </row>
    <row r="2734" spans="1:2" x14ac:dyDescent="0.25">
      <c r="A2734" s="3" t="s">
        <v>3461</v>
      </c>
      <c r="B2734" s="3" t="s">
        <v>729</v>
      </c>
    </row>
    <row r="2735" spans="1:2" x14ac:dyDescent="0.25">
      <c r="A2735" s="5" t="s">
        <v>3462</v>
      </c>
      <c r="B2735" s="5" t="s">
        <v>8702</v>
      </c>
    </row>
    <row r="2736" spans="1:2" x14ac:dyDescent="0.25">
      <c r="A2736" s="3" t="s">
        <v>3463</v>
      </c>
      <c r="B2736" s="3" t="s">
        <v>729</v>
      </c>
    </row>
    <row r="2737" spans="1:2" x14ac:dyDescent="0.25">
      <c r="A2737" s="5" t="s">
        <v>3464</v>
      </c>
      <c r="B2737" s="5" t="s">
        <v>8703</v>
      </c>
    </row>
    <row r="2738" spans="1:2" x14ac:dyDescent="0.25">
      <c r="A2738" s="5" t="s">
        <v>3465</v>
      </c>
      <c r="B2738" s="5" t="s">
        <v>8704</v>
      </c>
    </row>
    <row r="2739" spans="1:2" x14ac:dyDescent="0.25">
      <c r="A2739" s="3" t="s">
        <v>3466</v>
      </c>
      <c r="B2739" s="3" t="s">
        <v>729</v>
      </c>
    </row>
    <row r="2740" spans="1:2" x14ac:dyDescent="0.25">
      <c r="A2740" s="5" t="s">
        <v>3467</v>
      </c>
      <c r="B2740" s="5" t="s">
        <v>8705</v>
      </c>
    </row>
    <row r="2741" spans="1:2" x14ac:dyDescent="0.25">
      <c r="A2741" s="3" t="s">
        <v>3468</v>
      </c>
      <c r="B2741" s="3" t="s">
        <v>729</v>
      </c>
    </row>
    <row r="2742" spans="1:2" x14ac:dyDescent="0.25">
      <c r="A2742" s="3" t="s">
        <v>3469</v>
      </c>
      <c r="B2742" s="3" t="s">
        <v>729</v>
      </c>
    </row>
    <row r="2743" spans="1:2" x14ac:dyDescent="0.25">
      <c r="A2743" s="3" t="s">
        <v>3470</v>
      </c>
      <c r="B2743" s="3" t="s">
        <v>729</v>
      </c>
    </row>
    <row r="2744" spans="1:2" x14ac:dyDescent="0.25">
      <c r="A2744" s="3" t="s">
        <v>3471</v>
      </c>
      <c r="B2744" s="3" t="s">
        <v>729</v>
      </c>
    </row>
    <row r="2745" spans="1:2" x14ac:dyDescent="0.25">
      <c r="A2745" s="5" t="s">
        <v>3472</v>
      </c>
      <c r="B2745" s="5" t="s">
        <v>8706</v>
      </c>
    </row>
    <row r="2746" spans="1:2" x14ac:dyDescent="0.25">
      <c r="A2746" s="3" t="s">
        <v>3473</v>
      </c>
      <c r="B2746" s="3" t="s">
        <v>729</v>
      </c>
    </row>
    <row r="2747" spans="1:2" x14ac:dyDescent="0.25">
      <c r="A2747" s="5" t="s">
        <v>3474</v>
      </c>
      <c r="B2747" s="5" t="s">
        <v>8707</v>
      </c>
    </row>
    <row r="2748" spans="1:2" x14ac:dyDescent="0.25">
      <c r="A2748" s="5" t="s">
        <v>3475</v>
      </c>
      <c r="B2748" s="5" t="s">
        <v>8708</v>
      </c>
    </row>
    <row r="2749" spans="1:2" x14ac:dyDescent="0.25">
      <c r="A2749" s="3" t="s">
        <v>3476</v>
      </c>
      <c r="B2749" s="3" t="s">
        <v>729</v>
      </c>
    </row>
    <row r="2750" spans="1:2" x14ac:dyDescent="0.25">
      <c r="A2750" s="5" t="s">
        <v>3477</v>
      </c>
      <c r="B2750" s="5" t="s">
        <v>8709</v>
      </c>
    </row>
    <row r="2751" spans="1:2" x14ac:dyDescent="0.25">
      <c r="A2751" s="5" t="s">
        <v>3478</v>
      </c>
      <c r="B2751" s="5" t="s">
        <v>8710</v>
      </c>
    </row>
    <row r="2752" spans="1:2" x14ac:dyDescent="0.25">
      <c r="A2752" s="5" t="s">
        <v>3479</v>
      </c>
      <c r="B2752" s="5" t="s">
        <v>8711</v>
      </c>
    </row>
    <row r="2753" spans="1:2" x14ac:dyDescent="0.25">
      <c r="A2753" s="5" t="s">
        <v>3480</v>
      </c>
      <c r="B2753" s="5" t="s">
        <v>8712</v>
      </c>
    </row>
    <row r="2754" spans="1:2" x14ac:dyDescent="0.25">
      <c r="A2754" s="3" t="s">
        <v>3481</v>
      </c>
      <c r="B2754" s="3" t="s">
        <v>729</v>
      </c>
    </row>
    <row r="2755" spans="1:2" x14ac:dyDescent="0.25">
      <c r="A2755" s="5" t="s">
        <v>3482</v>
      </c>
      <c r="B2755" s="5" t="s">
        <v>8713</v>
      </c>
    </row>
    <row r="2756" spans="1:2" x14ac:dyDescent="0.25">
      <c r="A2756" s="5" t="s">
        <v>3483</v>
      </c>
      <c r="B2756" s="5" t="s">
        <v>8714</v>
      </c>
    </row>
    <row r="2757" spans="1:2" x14ac:dyDescent="0.25">
      <c r="A2757" s="5" t="s">
        <v>3484</v>
      </c>
      <c r="B2757" s="5" t="s">
        <v>8715</v>
      </c>
    </row>
    <row r="2758" spans="1:2" x14ac:dyDescent="0.25">
      <c r="A2758" s="3" t="s">
        <v>3485</v>
      </c>
      <c r="B2758" s="3" t="s">
        <v>729</v>
      </c>
    </row>
    <row r="2759" spans="1:2" x14ac:dyDescent="0.25">
      <c r="A2759" s="5" t="s">
        <v>3486</v>
      </c>
      <c r="B2759" s="5" t="s">
        <v>8716</v>
      </c>
    </row>
    <row r="2760" spans="1:2" x14ac:dyDescent="0.25">
      <c r="A2760" s="5" t="s">
        <v>3487</v>
      </c>
      <c r="B2760" s="5" t="s">
        <v>8717</v>
      </c>
    </row>
    <row r="2761" spans="1:2" x14ac:dyDescent="0.25">
      <c r="A2761" s="3" t="s">
        <v>3488</v>
      </c>
      <c r="B2761" s="3" t="s">
        <v>729</v>
      </c>
    </row>
    <row r="2762" spans="1:2" x14ac:dyDescent="0.25">
      <c r="A2762" s="3" t="s">
        <v>3489</v>
      </c>
      <c r="B2762" s="3" t="s">
        <v>729</v>
      </c>
    </row>
    <row r="2763" spans="1:2" x14ac:dyDescent="0.25">
      <c r="A2763" s="5" t="s">
        <v>3490</v>
      </c>
      <c r="B2763" s="5" t="s">
        <v>8718</v>
      </c>
    </row>
    <row r="2764" spans="1:2" x14ac:dyDescent="0.25">
      <c r="A2764" s="5" t="s">
        <v>3491</v>
      </c>
      <c r="B2764" s="5" t="s">
        <v>8719</v>
      </c>
    </row>
    <row r="2765" spans="1:2" x14ac:dyDescent="0.25">
      <c r="A2765" s="5" t="s">
        <v>3492</v>
      </c>
      <c r="B2765" s="5" t="s">
        <v>8720</v>
      </c>
    </row>
    <row r="2766" spans="1:2" x14ac:dyDescent="0.25">
      <c r="A2766" s="5" t="s">
        <v>3493</v>
      </c>
      <c r="B2766" s="5" t="s">
        <v>8721</v>
      </c>
    </row>
    <row r="2767" spans="1:2" x14ac:dyDescent="0.25">
      <c r="A2767" s="5" t="s">
        <v>3494</v>
      </c>
      <c r="B2767" s="5" t="s">
        <v>8722</v>
      </c>
    </row>
    <row r="2768" spans="1:2" x14ac:dyDescent="0.25">
      <c r="A2768" s="5" t="s">
        <v>3495</v>
      </c>
      <c r="B2768" s="5" t="s">
        <v>8723</v>
      </c>
    </row>
    <row r="2769" spans="1:2" x14ac:dyDescent="0.25">
      <c r="A2769" s="3" t="s">
        <v>3496</v>
      </c>
      <c r="B2769" s="3" t="s">
        <v>729</v>
      </c>
    </row>
    <row r="2770" spans="1:2" x14ac:dyDescent="0.25">
      <c r="A2770" s="3" t="s">
        <v>3497</v>
      </c>
      <c r="B2770" s="3" t="s">
        <v>729</v>
      </c>
    </row>
    <row r="2771" spans="1:2" x14ac:dyDescent="0.25">
      <c r="A2771" s="3" t="s">
        <v>3498</v>
      </c>
      <c r="B2771" s="3" t="s">
        <v>729</v>
      </c>
    </row>
    <row r="2772" spans="1:2" x14ac:dyDescent="0.25">
      <c r="A2772" s="3" t="s">
        <v>3499</v>
      </c>
      <c r="B2772" s="3" t="s">
        <v>729</v>
      </c>
    </row>
    <row r="2773" spans="1:2" x14ac:dyDescent="0.25">
      <c r="A2773" s="5" t="s">
        <v>3500</v>
      </c>
      <c r="B2773" s="5" t="s">
        <v>8724</v>
      </c>
    </row>
    <row r="2774" spans="1:2" x14ac:dyDescent="0.25">
      <c r="A2774" s="5" t="s">
        <v>3501</v>
      </c>
      <c r="B2774" s="5" t="s">
        <v>8725</v>
      </c>
    </row>
    <row r="2775" spans="1:2" x14ac:dyDescent="0.25">
      <c r="A2775" s="3" t="s">
        <v>3502</v>
      </c>
      <c r="B2775" s="3" t="s">
        <v>729</v>
      </c>
    </row>
    <row r="2776" spans="1:2" x14ac:dyDescent="0.25">
      <c r="A2776" s="5" t="s">
        <v>3503</v>
      </c>
      <c r="B2776" s="5" t="s">
        <v>8726</v>
      </c>
    </row>
    <row r="2777" spans="1:2" x14ac:dyDescent="0.25">
      <c r="A2777" s="3" t="s">
        <v>3504</v>
      </c>
      <c r="B2777" s="3" t="s">
        <v>729</v>
      </c>
    </row>
    <row r="2778" spans="1:2" x14ac:dyDescent="0.25">
      <c r="A2778" s="3" t="s">
        <v>3505</v>
      </c>
      <c r="B2778" s="3" t="s">
        <v>729</v>
      </c>
    </row>
    <row r="2779" spans="1:2" x14ac:dyDescent="0.25">
      <c r="A2779" s="5" t="s">
        <v>3506</v>
      </c>
      <c r="B2779" s="5" t="s">
        <v>8727</v>
      </c>
    </row>
    <row r="2780" spans="1:2" x14ac:dyDescent="0.25">
      <c r="A2780" s="3" t="s">
        <v>3507</v>
      </c>
      <c r="B2780" s="3" t="s">
        <v>729</v>
      </c>
    </row>
    <row r="2781" spans="1:2" x14ac:dyDescent="0.25">
      <c r="A2781" s="3" t="s">
        <v>3508</v>
      </c>
      <c r="B2781" s="3" t="s">
        <v>729</v>
      </c>
    </row>
    <row r="2782" spans="1:2" x14ac:dyDescent="0.25">
      <c r="A2782" s="5" t="s">
        <v>3509</v>
      </c>
      <c r="B2782" s="5" t="s">
        <v>8728</v>
      </c>
    </row>
    <row r="2783" spans="1:2" x14ac:dyDescent="0.25">
      <c r="A2783" s="5" t="s">
        <v>3510</v>
      </c>
      <c r="B2783" s="5" t="s">
        <v>8729</v>
      </c>
    </row>
    <row r="2784" spans="1:2" x14ac:dyDescent="0.25">
      <c r="A2784" s="5" t="s">
        <v>3511</v>
      </c>
      <c r="B2784" s="5" t="s">
        <v>8730</v>
      </c>
    </row>
    <row r="2785" spans="1:2" x14ac:dyDescent="0.25">
      <c r="A2785" s="3" t="s">
        <v>3512</v>
      </c>
      <c r="B2785" s="3" t="s">
        <v>729</v>
      </c>
    </row>
    <row r="2786" spans="1:2" x14ac:dyDescent="0.25">
      <c r="A2786" s="5" t="s">
        <v>3513</v>
      </c>
      <c r="B2786" s="5" t="s">
        <v>8731</v>
      </c>
    </row>
    <row r="2787" spans="1:2" x14ac:dyDescent="0.25">
      <c r="A2787" s="5" t="s">
        <v>3514</v>
      </c>
      <c r="B2787" s="5" t="s">
        <v>8732</v>
      </c>
    </row>
    <row r="2788" spans="1:2" x14ac:dyDescent="0.25">
      <c r="A2788" s="3" t="s">
        <v>3515</v>
      </c>
      <c r="B2788" s="3" t="s">
        <v>729</v>
      </c>
    </row>
    <row r="2789" spans="1:2" x14ac:dyDescent="0.25">
      <c r="A2789" s="5" t="s">
        <v>3516</v>
      </c>
      <c r="B2789" s="5" t="s">
        <v>8733</v>
      </c>
    </row>
    <row r="2790" spans="1:2" x14ac:dyDescent="0.25">
      <c r="A2790" s="5" t="s">
        <v>3517</v>
      </c>
      <c r="B2790" s="5" t="s">
        <v>8734</v>
      </c>
    </row>
    <row r="2791" spans="1:2" x14ac:dyDescent="0.25">
      <c r="A2791" s="3" t="s">
        <v>3518</v>
      </c>
      <c r="B2791" s="3" t="s">
        <v>729</v>
      </c>
    </row>
    <row r="2792" spans="1:2" x14ac:dyDescent="0.25">
      <c r="A2792" s="5" t="s">
        <v>3519</v>
      </c>
      <c r="B2792" s="5" t="s">
        <v>8735</v>
      </c>
    </row>
    <row r="2793" spans="1:2" x14ac:dyDescent="0.25">
      <c r="A2793" s="3" t="s">
        <v>3520</v>
      </c>
      <c r="B2793" s="3" t="s">
        <v>729</v>
      </c>
    </row>
    <row r="2794" spans="1:2" x14ac:dyDescent="0.25">
      <c r="A2794" s="3" t="s">
        <v>3521</v>
      </c>
      <c r="B2794" s="3" t="s">
        <v>729</v>
      </c>
    </row>
    <row r="2795" spans="1:2" x14ac:dyDescent="0.25">
      <c r="A2795" s="5" t="s">
        <v>3522</v>
      </c>
      <c r="B2795" s="5" t="s">
        <v>8736</v>
      </c>
    </row>
    <row r="2796" spans="1:2" x14ac:dyDescent="0.25">
      <c r="A2796" s="5" t="s">
        <v>3523</v>
      </c>
      <c r="B2796" s="5" t="s">
        <v>8737</v>
      </c>
    </row>
    <row r="2797" spans="1:2" x14ac:dyDescent="0.25">
      <c r="A2797" s="3" t="s">
        <v>3524</v>
      </c>
      <c r="B2797" s="3" t="s">
        <v>729</v>
      </c>
    </row>
    <row r="2798" spans="1:2" x14ac:dyDescent="0.25">
      <c r="A2798" s="5" t="s">
        <v>3525</v>
      </c>
      <c r="B2798" s="5" t="s">
        <v>8738</v>
      </c>
    </row>
    <row r="2799" spans="1:2" x14ac:dyDescent="0.25">
      <c r="A2799" s="5" t="s">
        <v>3526</v>
      </c>
      <c r="B2799" s="5" t="s">
        <v>8739</v>
      </c>
    </row>
    <row r="2800" spans="1:2" x14ac:dyDescent="0.25">
      <c r="A2800" s="5" t="s">
        <v>3527</v>
      </c>
      <c r="B2800" s="5" t="s">
        <v>8740</v>
      </c>
    </row>
    <row r="2801" spans="1:2" x14ac:dyDescent="0.25">
      <c r="A2801" s="5" t="s">
        <v>3528</v>
      </c>
      <c r="B2801" s="5" t="s">
        <v>8741</v>
      </c>
    </row>
    <row r="2802" spans="1:2" x14ac:dyDescent="0.25">
      <c r="A2802" s="3" t="s">
        <v>3529</v>
      </c>
      <c r="B2802" s="3" t="s">
        <v>729</v>
      </c>
    </row>
    <row r="2803" spans="1:2" x14ac:dyDescent="0.25">
      <c r="A2803" s="3" t="s">
        <v>3530</v>
      </c>
      <c r="B2803" s="3" t="s">
        <v>729</v>
      </c>
    </row>
    <row r="2804" spans="1:2" x14ac:dyDescent="0.25">
      <c r="A2804" s="3" t="s">
        <v>3531</v>
      </c>
      <c r="B2804" s="3" t="s">
        <v>729</v>
      </c>
    </row>
    <row r="2805" spans="1:2" x14ac:dyDescent="0.25">
      <c r="A2805" s="5" t="s">
        <v>3532</v>
      </c>
      <c r="B2805" s="5" t="s">
        <v>8742</v>
      </c>
    </row>
    <row r="2806" spans="1:2" x14ac:dyDescent="0.25">
      <c r="A2806" s="3" t="s">
        <v>3533</v>
      </c>
      <c r="B2806" s="3" t="s">
        <v>729</v>
      </c>
    </row>
    <row r="2807" spans="1:2" x14ac:dyDescent="0.25">
      <c r="A2807" s="5" t="s">
        <v>3534</v>
      </c>
      <c r="B2807" s="5" t="s">
        <v>8743</v>
      </c>
    </row>
    <row r="2808" spans="1:2" x14ac:dyDescent="0.25">
      <c r="A2808" s="5" t="s">
        <v>3535</v>
      </c>
      <c r="B2808" s="5" t="s">
        <v>8744</v>
      </c>
    </row>
    <row r="2809" spans="1:2" x14ac:dyDescent="0.25">
      <c r="A2809" s="3" t="s">
        <v>3536</v>
      </c>
      <c r="B2809" s="3" t="s">
        <v>729</v>
      </c>
    </row>
    <row r="2810" spans="1:2" x14ac:dyDescent="0.25">
      <c r="A2810" s="3" t="s">
        <v>3537</v>
      </c>
      <c r="B2810" s="3" t="s">
        <v>729</v>
      </c>
    </row>
    <row r="2811" spans="1:2" x14ac:dyDescent="0.25">
      <c r="A2811" s="5" t="s">
        <v>3538</v>
      </c>
      <c r="B2811" s="5" t="s">
        <v>8745</v>
      </c>
    </row>
    <row r="2812" spans="1:2" x14ac:dyDescent="0.25">
      <c r="A2812" s="5" t="s">
        <v>3539</v>
      </c>
      <c r="B2812" s="5" t="s">
        <v>8746</v>
      </c>
    </row>
    <row r="2813" spans="1:2" x14ac:dyDescent="0.25">
      <c r="A2813" s="3" t="s">
        <v>3540</v>
      </c>
      <c r="B2813" s="3" t="s">
        <v>729</v>
      </c>
    </row>
    <row r="2814" spans="1:2" x14ac:dyDescent="0.25">
      <c r="A2814" s="5" t="s">
        <v>3541</v>
      </c>
      <c r="B2814" s="5" t="s">
        <v>8747</v>
      </c>
    </row>
    <row r="2815" spans="1:2" x14ac:dyDescent="0.25">
      <c r="A2815" s="3" t="s">
        <v>3542</v>
      </c>
      <c r="B2815" s="3" t="s">
        <v>729</v>
      </c>
    </row>
    <row r="2816" spans="1:2" x14ac:dyDescent="0.25">
      <c r="A2816" s="3" t="s">
        <v>3543</v>
      </c>
      <c r="B2816" s="3" t="s">
        <v>729</v>
      </c>
    </row>
    <row r="2817" spans="1:2" x14ac:dyDescent="0.25">
      <c r="A2817" s="5" t="s">
        <v>3544</v>
      </c>
      <c r="B2817" s="5" t="s">
        <v>8748</v>
      </c>
    </row>
    <row r="2818" spans="1:2" x14ac:dyDescent="0.25">
      <c r="A2818" s="3" t="s">
        <v>3545</v>
      </c>
      <c r="B2818" s="3" t="s">
        <v>729</v>
      </c>
    </row>
    <row r="2819" spans="1:2" x14ac:dyDescent="0.25">
      <c r="A2819" s="5" t="s">
        <v>3546</v>
      </c>
      <c r="B2819" s="5" t="s">
        <v>8749</v>
      </c>
    </row>
    <row r="2820" spans="1:2" x14ac:dyDescent="0.25">
      <c r="A2820" s="5" t="s">
        <v>3547</v>
      </c>
      <c r="B2820" s="5" t="s">
        <v>8750</v>
      </c>
    </row>
    <row r="2821" spans="1:2" x14ac:dyDescent="0.25">
      <c r="A2821" s="5" t="s">
        <v>3548</v>
      </c>
      <c r="B2821" s="5" t="s">
        <v>8751</v>
      </c>
    </row>
    <row r="2822" spans="1:2" x14ac:dyDescent="0.25">
      <c r="A2822" s="5" t="s">
        <v>3549</v>
      </c>
      <c r="B2822" s="5" t="s">
        <v>8752</v>
      </c>
    </row>
    <row r="2823" spans="1:2" x14ac:dyDescent="0.25">
      <c r="A2823" s="5" t="s">
        <v>3550</v>
      </c>
      <c r="B2823" s="5" t="s">
        <v>8753</v>
      </c>
    </row>
    <row r="2824" spans="1:2" x14ac:dyDescent="0.25">
      <c r="A2824" s="5" t="s">
        <v>3551</v>
      </c>
      <c r="B2824" s="5" t="s">
        <v>8754</v>
      </c>
    </row>
    <row r="2825" spans="1:2" x14ac:dyDescent="0.25">
      <c r="A2825" s="5" t="s">
        <v>3552</v>
      </c>
      <c r="B2825" s="5" t="s">
        <v>8755</v>
      </c>
    </row>
    <row r="2826" spans="1:2" x14ac:dyDescent="0.25">
      <c r="A2826" s="5" t="s">
        <v>3553</v>
      </c>
      <c r="B2826" s="5" t="s">
        <v>8756</v>
      </c>
    </row>
    <row r="2827" spans="1:2" x14ac:dyDescent="0.25">
      <c r="A2827" s="5" t="s">
        <v>3554</v>
      </c>
      <c r="B2827" s="5" t="s">
        <v>8757</v>
      </c>
    </row>
    <row r="2828" spans="1:2" x14ac:dyDescent="0.25">
      <c r="A2828" s="5" t="s">
        <v>3555</v>
      </c>
      <c r="B2828" s="5" t="s">
        <v>8758</v>
      </c>
    </row>
    <row r="2829" spans="1:2" x14ac:dyDescent="0.25">
      <c r="A2829" s="5" t="s">
        <v>3556</v>
      </c>
      <c r="B2829" s="5" t="s">
        <v>8759</v>
      </c>
    </row>
    <row r="2830" spans="1:2" x14ac:dyDescent="0.25">
      <c r="A2830" s="5" t="s">
        <v>3557</v>
      </c>
      <c r="B2830" s="5" t="s">
        <v>8760</v>
      </c>
    </row>
    <row r="2831" spans="1:2" x14ac:dyDescent="0.25">
      <c r="A2831" s="3" t="s">
        <v>3558</v>
      </c>
      <c r="B2831" s="3" t="s">
        <v>729</v>
      </c>
    </row>
    <row r="2832" spans="1:2" x14ac:dyDescent="0.25">
      <c r="A2832" s="3" t="s">
        <v>3559</v>
      </c>
      <c r="B2832" s="3" t="s">
        <v>729</v>
      </c>
    </row>
    <row r="2833" spans="1:2" x14ac:dyDescent="0.25">
      <c r="A2833" s="3" t="s">
        <v>3560</v>
      </c>
      <c r="B2833" s="3" t="s">
        <v>729</v>
      </c>
    </row>
    <row r="2834" spans="1:2" x14ac:dyDescent="0.25">
      <c r="A2834" s="3" t="s">
        <v>3561</v>
      </c>
      <c r="B2834" s="3" t="s">
        <v>729</v>
      </c>
    </row>
    <row r="2835" spans="1:2" x14ac:dyDescent="0.25">
      <c r="A2835" s="3" t="s">
        <v>3562</v>
      </c>
      <c r="B2835" s="3" t="s">
        <v>729</v>
      </c>
    </row>
    <row r="2836" spans="1:2" x14ac:dyDescent="0.25">
      <c r="A2836" s="5" t="s">
        <v>3563</v>
      </c>
      <c r="B2836" s="5" t="s">
        <v>8761</v>
      </c>
    </row>
    <row r="2837" spans="1:2" x14ac:dyDescent="0.25">
      <c r="A2837" s="3" t="s">
        <v>3564</v>
      </c>
      <c r="B2837" s="3" t="s">
        <v>729</v>
      </c>
    </row>
    <row r="2838" spans="1:2" x14ac:dyDescent="0.25">
      <c r="A2838" s="3" t="s">
        <v>3565</v>
      </c>
      <c r="B2838" s="3" t="s">
        <v>729</v>
      </c>
    </row>
    <row r="2839" spans="1:2" x14ac:dyDescent="0.25">
      <c r="A2839" s="3" t="s">
        <v>3566</v>
      </c>
      <c r="B2839" s="3" t="s">
        <v>729</v>
      </c>
    </row>
    <row r="2840" spans="1:2" x14ac:dyDescent="0.25">
      <c r="A2840" s="3" t="s">
        <v>3567</v>
      </c>
      <c r="B2840" s="3" t="s">
        <v>729</v>
      </c>
    </row>
    <row r="2841" spans="1:2" x14ac:dyDescent="0.25">
      <c r="A2841" s="3" t="s">
        <v>3568</v>
      </c>
      <c r="B2841" s="3" t="s">
        <v>729</v>
      </c>
    </row>
    <row r="2842" spans="1:2" x14ac:dyDescent="0.25">
      <c r="A2842" s="5" t="s">
        <v>3569</v>
      </c>
      <c r="B2842" s="5" t="s">
        <v>8762</v>
      </c>
    </row>
    <row r="2843" spans="1:2" x14ac:dyDescent="0.25">
      <c r="A2843" s="5" t="s">
        <v>3570</v>
      </c>
      <c r="B2843" s="5" t="s">
        <v>8763</v>
      </c>
    </row>
    <row r="2844" spans="1:2" x14ac:dyDescent="0.25">
      <c r="A2844" s="5" t="s">
        <v>3571</v>
      </c>
      <c r="B2844" s="5" t="s">
        <v>8764</v>
      </c>
    </row>
    <row r="2845" spans="1:2" x14ac:dyDescent="0.25">
      <c r="A2845" s="3" t="s">
        <v>3572</v>
      </c>
      <c r="B2845" s="3" t="s">
        <v>729</v>
      </c>
    </row>
    <row r="2846" spans="1:2" x14ac:dyDescent="0.25">
      <c r="A2846" s="3" t="s">
        <v>3573</v>
      </c>
      <c r="B2846" s="3" t="s">
        <v>729</v>
      </c>
    </row>
    <row r="2847" spans="1:2" x14ac:dyDescent="0.25">
      <c r="A2847" s="3" t="s">
        <v>3574</v>
      </c>
      <c r="B2847" s="3" t="s">
        <v>729</v>
      </c>
    </row>
    <row r="2848" spans="1:2" x14ac:dyDescent="0.25">
      <c r="A2848" s="5" t="s">
        <v>3575</v>
      </c>
      <c r="B2848" s="5" t="s">
        <v>8765</v>
      </c>
    </row>
    <row r="2849" spans="1:2" x14ac:dyDescent="0.25">
      <c r="A2849" s="5" t="s">
        <v>3576</v>
      </c>
      <c r="B2849" s="5" t="s">
        <v>8766</v>
      </c>
    </row>
    <row r="2850" spans="1:2" x14ac:dyDescent="0.25">
      <c r="A2850" s="3" t="s">
        <v>3577</v>
      </c>
      <c r="B2850" s="3" t="s">
        <v>729</v>
      </c>
    </row>
    <row r="2851" spans="1:2" x14ac:dyDescent="0.25">
      <c r="A2851" s="3" t="s">
        <v>3578</v>
      </c>
      <c r="B2851" s="3" t="s">
        <v>729</v>
      </c>
    </row>
    <row r="2852" spans="1:2" x14ac:dyDescent="0.25">
      <c r="A2852" s="5" t="s">
        <v>3579</v>
      </c>
      <c r="B2852" s="5" t="s">
        <v>8767</v>
      </c>
    </row>
    <row r="2853" spans="1:2" x14ac:dyDescent="0.25">
      <c r="A2853" s="5" t="s">
        <v>3580</v>
      </c>
      <c r="B2853" s="5" t="s">
        <v>8768</v>
      </c>
    </row>
    <row r="2854" spans="1:2" x14ac:dyDescent="0.25">
      <c r="A2854" s="3" t="s">
        <v>3581</v>
      </c>
      <c r="B2854" s="3" t="s">
        <v>729</v>
      </c>
    </row>
    <row r="2855" spans="1:2" x14ac:dyDescent="0.25">
      <c r="A2855" s="3" t="s">
        <v>3582</v>
      </c>
      <c r="B2855" s="3" t="s">
        <v>729</v>
      </c>
    </row>
    <row r="2856" spans="1:2" x14ac:dyDescent="0.25">
      <c r="A2856" s="5" t="s">
        <v>3583</v>
      </c>
      <c r="B2856" s="5" t="s">
        <v>8769</v>
      </c>
    </row>
    <row r="2857" spans="1:2" x14ac:dyDescent="0.25">
      <c r="A2857" s="3" t="s">
        <v>3584</v>
      </c>
      <c r="B2857" s="3" t="s">
        <v>729</v>
      </c>
    </row>
    <row r="2858" spans="1:2" x14ac:dyDescent="0.25">
      <c r="A2858" s="5" t="s">
        <v>3585</v>
      </c>
      <c r="B2858" s="5" t="s">
        <v>8770</v>
      </c>
    </row>
    <row r="2859" spans="1:2" x14ac:dyDescent="0.25">
      <c r="A2859" s="3" t="s">
        <v>3586</v>
      </c>
      <c r="B2859" s="3" t="s">
        <v>729</v>
      </c>
    </row>
    <row r="2860" spans="1:2" x14ac:dyDescent="0.25">
      <c r="A2860" s="3" t="s">
        <v>3587</v>
      </c>
      <c r="B2860" s="3" t="s">
        <v>729</v>
      </c>
    </row>
    <row r="2861" spans="1:2" x14ac:dyDescent="0.25">
      <c r="A2861" s="5" t="s">
        <v>3588</v>
      </c>
      <c r="B2861" s="5" t="s">
        <v>8771</v>
      </c>
    </row>
    <row r="2862" spans="1:2" x14ac:dyDescent="0.25">
      <c r="A2862" s="3" t="s">
        <v>3589</v>
      </c>
      <c r="B2862" s="3" t="s">
        <v>729</v>
      </c>
    </row>
    <row r="2863" spans="1:2" x14ac:dyDescent="0.25">
      <c r="A2863" s="3" t="s">
        <v>3590</v>
      </c>
      <c r="B2863" s="3" t="s">
        <v>729</v>
      </c>
    </row>
    <row r="2864" spans="1:2" x14ac:dyDescent="0.25">
      <c r="A2864" s="5" t="s">
        <v>3591</v>
      </c>
      <c r="B2864" s="5" t="s">
        <v>8772</v>
      </c>
    </row>
    <row r="2865" spans="1:2" x14ac:dyDescent="0.25">
      <c r="A2865" s="5" t="s">
        <v>3592</v>
      </c>
      <c r="B2865" s="5" t="s">
        <v>8773</v>
      </c>
    </row>
    <row r="2866" spans="1:2" x14ac:dyDescent="0.25">
      <c r="A2866" s="5" t="s">
        <v>3593</v>
      </c>
      <c r="B2866" s="5" t="s">
        <v>8774</v>
      </c>
    </row>
    <row r="2867" spans="1:2" x14ac:dyDescent="0.25">
      <c r="A2867" s="5" t="s">
        <v>3594</v>
      </c>
      <c r="B2867" s="5" t="s">
        <v>8775</v>
      </c>
    </row>
    <row r="2868" spans="1:2" x14ac:dyDescent="0.25">
      <c r="A2868" s="5" t="s">
        <v>3595</v>
      </c>
      <c r="B2868" s="5" t="s">
        <v>8776</v>
      </c>
    </row>
    <row r="2869" spans="1:2" x14ac:dyDescent="0.25">
      <c r="A2869" s="5" t="s">
        <v>3596</v>
      </c>
      <c r="B2869" s="5" t="s">
        <v>8777</v>
      </c>
    </row>
    <row r="2870" spans="1:2" x14ac:dyDescent="0.25">
      <c r="A2870" s="3" t="s">
        <v>3597</v>
      </c>
      <c r="B2870" s="3" t="s">
        <v>729</v>
      </c>
    </row>
    <row r="2871" spans="1:2" x14ac:dyDescent="0.25">
      <c r="A2871" s="5" t="s">
        <v>3598</v>
      </c>
      <c r="B2871" s="5" t="s">
        <v>8778</v>
      </c>
    </row>
    <row r="2872" spans="1:2" x14ac:dyDescent="0.25">
      <c r="A2872" s="5" t="s">
        <v>3599</v>
      </c>
      <c r="B2872" s="5" t="s">
        <v>8779</v>
      </c>
    </row>
    <row r="2873" spans="1:2" x14ac:dyDescent="0.25">
      <c r="A2873" s="3" t="s">
        <v>3600</v>
      </c>
      <c r="B2873" s="3" t="s">
        <v>729</v>
      </c>
    </row>
    <row r="2874" spans="1:2" x14ac:dyDescent="0.25">
      <c r="A2874" s="3" t="s">
        <v>3601</v>
      </c>
      <c r="B2874" s="3" t="s">
        <v>729</v>
      </c>
    </row>
    <row r="2875" spans="1:2" x14ac:dyDescent="0.25">
      <c r="A2875" s="3" t="s">
        <v>3602</v>
      </c>
      <c r="B2875" s="3" t="s">
        <v>729</v>
      </c>
    </row>
    <row r="2876" spans="1:2" x14ac:dyDescent="0.25">
      <c r="A2876" s="5" t="s">
        <v>3603</v>
      </c>
      <c r="B2876" s="5" t="s">
        <v>8780</v>
      </c>
    </row>
    <row r="2877" spans="1:2" x14ac:dyDescent="0.25">
      <c r="A2877" s="5" t="s">
        <v>3604</v>
      </c>
      <c r="B2877" s="5" t="s">
        <v>8781</v>
      </c>
    </row>
    <row r="2878" spans="1:2" x14ac:dyDescent="0.25">
      <c r="A2878" s="3" t="s">
        <v>3605</v>
      </c>
      <c r="B2878" s="3" t="s">
        <v>729</v>
      </c>
    </row>
    <row r="2879" spans="1:2" x14ac:dyDescent="0.25">
      <c r="A2879" s="3" t="s">
        <v>3606</v>
      </c>
      <c r="B2879" s="3" t="s">
        <v>729</v>
      </c>
    </row>
    <row r="2880" spans="1:2" x14ac:dyDescent="0.25">
      <c r="A2880" s="5" t="s">
        <v>3607</v>
      </c>
      <c r="B2880" s="5" t="s">
        <v>8782</v>
      </c>
    </row>
    <row r="2881" spans="1:2" x14ac:dyDescent="0.25">
      <c r="A2881" s="3" t="s">
        <v>3608</v>
      </c>
      <c r="B2881" s="3" t="s">
        <v>729</v>
      </c>
    </row>
    <row r="2882" spans="1:2" x14ac:dyDescent="0.25">
      <c r="A2882" s="5" t="s">
        <v>3609</v>
      </c>
      <c r="B2882" s="5" t="s">
        <v>8783</v>
      </c>
    </row>
    <row r="2883" spans="1:2" x14ac:dyDescent="0.25">
      <c r="A2883" s="3" t="s">
        <v>3610</v>
      </c>
      <c r="B2883" s="3" t="s">
        <v>729</v>
      </c>
    </row>
    <row r="2884" spans="1:2" x14ac:dyDescent="0.25">
      <c r="A2884" s="5" t="s">
        <v>3611</v>
      </c>
      <c r="B2884" s="5" t="s">
        <v>8784</v>
      </c>
    </row>
    <row r="2885" spans="1:2" x14ac:dyDescent="0.25">
      <c r="A2885" s="3" t="s">
        <v>3612</v>
      </c>
      <c r="B2885" s="3" t="s">
        <v>729</v>
      </c>
    </row>
    <row r="2886" spans="1:2" x14ac:dyDescent="0.25">
      <c r="A2886" s="5" t="s">
        <v>3613</v>
      </c>
      <c r="B2886" s="5" t="s">
        <v>8785</v>
      </c>
    </row>
    <row r="2887" spans="1:2" x14ac:dyDescent="0.25">
      <c r="A2887" s="3" t="s">
        <v>3614</v>
      </c>
      <c r="B2887" s="3" t="s">
        <v>729</v>
      </c>
    </row>
    <row r="2888" spans="1:2" x14ac:dyDescent="0.25">
      <c r="A2888" s="5" t="s">
        <v>3615</v>
      </c>
      <c r="B2888" s="5" t="s">
        <v>8786</v>
      </c>
    </row>
    <row r="2889" spans="1:2" x14ac:dyDescent="0.25">
      <c r="A2889" s="5" t="s">
        <v>3616</v>
      </c>
      <c r="B2889" s="5" t="s">
        <v>8787</v>
      </c>
    </row>
    <row r="2890" spans="1:2" x14ac:dyDescent="0.25">
      <c r="A2890" s="5" t="s">
        <v>3617</v>
      </c>
      <c r="B2890" s="5" t="s">
        <v>8788</v>
      </c>
    </row>
    <row r="2891" spans="1:2" x14ac:dyDescent="0.25">
      <c r="A2891" s="5" t="s">
        <v>3618</v>
      </c>
      <c r="B2891" s="5" t="s">
        <v>8789</v>
      </c>
    </row>
    <row r="2892" spans="1:2" x14ac:dyDescent="0.25">
      <c r="A2892" s="5" t="s">
        <v>3619</v>
      </c>
      <c r="B2892" s="5" t="s">
        <v>8790</v>
      </c>
    </row>
    <row r="2893" spans="1:2" x14ac:dyDescent="0.25">
      <c r="A2893" s="5" t="s">
        <v>3620</v>
      </c>
      <c r="B2893" s="5" t="s">
        <v>8791</v>
      </c>
    </row>
    <row r="2894" spans="1:2" x14ac:dyDescent="0.25">
      <c r="A2894" s="5" t="s">
        <v>3621</v>
      </c>
      <c r="B2894" s="5" t="s">
        <v>8792</v>
      </c>
    </row>
    <row r="2895" spans="1:2" x14ac:dyDescent="0.25">
      <c r="A2895" s="5" t="s">
        <v>3622</v>
      </c>
      <c r="B2895" s="5" t="s">
        <v>8793</v>
      </c>
    </row>
    <row r="2896" spans="1:2" x14ac:dyDescent="0.25">
      <c r="A2896" s="3" t="s">
        <v>3623</v>
      </c>
      <c r="B2896" s="3" t="s">
        <v>729</v>
      </c>
    </row>
    <row r="2897" spans="1:2" x14ac:dyDescent="0.25">
      <c r="A2897" s="3" t="s">
        <v>3624</v>
      </c>
      <c r="B2897" s="3" t="s">
        <v>729</v>
      </c>
    </row>
    <row r="2898" spans="1:2" x14ac:dyDescent="0.25">
      <c r="A2898" s="5" t="s">
        <v>3625</v>
      </c>
      <c r="B2898" s="5" t="s">
        <v>8794</v>
      </c>
    </row>
    <row r="2899" spans="1:2" x14ac:dyDescent="0.25">
      <c r="A2899" s="5" t="s">
        <v>3626</v>
      </c>
      <c r="B2899" s="5" t="s">
        <v>8795</v>
      </c>
    </row>
    <row r="2900" spans="1:2" x14ac:dyDescent="0.25">
      <c r="A2900" s="5" t="s">
        <v>3627</v>
      </c>
      <c r="B2900" s="5" t="s">
        <v>8796</v>
      </c>
    </row>
    <row r="2901" spans="1:2" x14ac:dyDescent="0.25">
      <c r="A2901" s="5" t="s">
        <v>3628</v>
      </c>
      <c r="B2901" s="5" t="s">
        <v>8797</v>
      </c>
    </row>
    <row r="2902" spans="1:2" x14ac:dyDescent="0.25">
      <c r="A2902" s="5" t="s">
        <v>3629</v>
      </c>
      <c r="B2902" s="5" t="s">
        <v>8798</v>
      </c>
    </row>
    <row r="2903" spans="1:2" x14ac:dyDescent="0.25">
      <c r="A2903" s="5" t="s">
        <v>3630</v>
      </c>
      <c r="B2903" s="5" t="s">
        <v>8799</v>
      </c>
    </row>
    <row r="2904" spans="1:2" x14ac:dyDescent="0.25">
      <c r="A2904" s="3" t="s">
        <v>3631</v>
      </c>
      <c r="B2904" s="3" t="s">
        <v>729</v>
      </c>
    </row>
    <row r="2905" spans="1:2" x14ac:dyDescent="0.25">
      <c r="A2905" s="5" t="s">
        <v>3632</v>
      </c>
      <c r="B2905" s="5" t="s">
        <v>8800</v>
      </c>
    </row>
    <row r="2906" spans="1:2" x14ac:dyDescent="0.25">
      <c r="A2906" s="5" t="s">
        <v>3633</v>
      </c>
      <c r="B2906" s="5" t="s">
        <v>8801</v>
      </c>
    </row>
    <row r="2907" spans="1:2" x14ac:dyDescent="0.25">
      <c r="A2907" s="5" t="s">
        <v>3634</v>
      </c>
      <c r="B2907" s="5" t="s">
        <v>8802</v>
      </c>
    </row>
    <row r="2908" spans="1:2" x14ac:dyDescent="0.25">
      <c r="A2908" s="5" t="s">
        <v>3635</v>
      </c>
      <c r="B2908" s="5" t="s">
        <v>8803</v>
      </c>
    </row>
    <row r="2909" spans="1:2" x14ac:dyDescent="0.25">
      <c r="A2909" s="5" t="s">
        <v>3636</v>
      </c>
      <c r="B2909" s="5" t="s">
        <v>8804</v>
      </c>
    </row>
    <row r="2910" spans="1:2" x14ac:dyDescent="0.25">
      <c r="A2910" s="3" t="s">
        <v>3637</v>
      </c>
      <c r="B2910" s="3" t="s">
        <v>729</v>
      </c>
    </row>
    <row r="2911" spans="1:2" x14ac:dyDescent="0.25">
      <c r="A2911" s="5" t="s">
        <v>3638</v>
      </c>
      <c r="B2911" s="5" t="s">
        <v>8805</v>
      </c>
    </row>
    <row r="2912" spans="1:2" x14ac:dyDescent="0.25">
      <c r="A2912" s="5" t="s">
        <v>3639</v>
      </c>
      <c r="B2912" s="5" t="s">
        <v>8806</v>
      </c>
    </row>
    <row r="2913" spans="1:2" x14ac:dyDescent="0.25">
      <c r="A2913" s="3" t="s">
        <v>3640</v>
      </c>
      <c r="B2913" s="3" t="s">
        <v>729</v>
      </c>
    </row>
    <row r="2914" spans="1:2" x14ac:dyDescent="0.25">
      <c r="A2914" s="5" t="s">
        <v>3641</v>
      </c>
      <c r="B2914" s="5" t="s">
        <v>8807</v>
      </c>
    </row>
    <row r="2915" spans="1:2" x14ac:dyDescent="0.25">
      <c r="A2915" s="5" t="s">
        <v>3642</v>
      </c>
      <c r="B2915" s="5" t="s">
        <v>8808</v>
      </c>
    </row>
    <row r="2916" spans="1:2" x14ac:dyDescent="0.25">
      <c r="A2916" s="5" t="s">
        <v>3643</v>
      </c>
      <c r="B2916" s="5" t="s">
        <v>8809</v>
      </c>
    </row>
    <row r="2917" spans="1:2" x14ac:dyDescent="0.25">
      <c r="A2917" s="5" t="s">
        <v>3644</v>
      </c>
      <c r="B2917" s="5" t="s">
        <v>8810</v>
      </c>
    </row>
    <row r="2918" spans="1:2" x14ac:dyDescent="0.25">
      <c r="A2918" s="5" t="s">
        <v>3645</v>
      </c>
      <c r="B2918" s="5" t="s">
        <v>8811</v>
      </c>
    </row>
    <row r="2919" spans="1:2" x14ac:dyDescent="0.25">
      <c r="A2919" s="5" t="s">
        <v>3646</v>
      </c>
      <c r="B2919" s="5" t="s">
        <v>8812</v>
      </c>
    </row>
    <row r="2920" spans="1:2" x14ac:dyDescent="0.25">
      <c r="A2920" s="5" t="s">
        <v>3647</v>
      </c>
      <c r="B2920" s="5" t="s">
        <v>8813</v>
      </c>
    </row>
    <row r="2921" spans="1:2" x14ac:dyDescent="0.25">
      <c r="A2921" s="5" t="s">
        <v>3648</v>
      </c>
      <c r="B2921" s="5" t="s">
        <v>8814</v>
      </c>
    </row>
    <row r="2922" spans="1:2" x14ac:dyDescent="0.25">
      <c r="A2922" s="3" t="s">
        <v>3649</v>
      </c>
      <c r="B2922" s="3" t="s">
        <v>729</v>
      </c>
    </row>
    <row r="2923" spans="1:2" x14ac:dyDescent="0.25">
      <c r="A2923" s="3" t="s">
        <v>3650</v>
      </c>
      <c r="B2923" s="3" t="s">
        <v>729</v>
      </c>
    </row>
    <row r="2924" spans="1:2" x14ac:dyDescent="0.25">
      <c r="A2924" s="3" t="s">
        <v>3651</v>
      </c>
      <c r="B2924" s="3" t="s">
        <v>729</v>
      </c>
    </row>
    <row r="2925" spans="1:2" x14ac:dyDescent="0.25">
      <c r="A2925" s="5" t="s">
        <v>3652</v>
      </c>
      <c r="B2925" s="5" t="s">
        <v>8815</v>
      </c>
    </row>
    <row r="2926" spans="1:2" x14ac:dyDescent="0.25">
      <c r="A2926" s="3" t="s">
        <v>3653</v>
      </c>
      <c r="B2926" s="3" t="s">
        <v>729</v>
      </c>
    </row>
    <row r="2927" spans="1:2" x14ac:dyDescent="0.25">
      <c r="A2927" s="3" t="s">
        <v>3654</v>
      </c>
      <c r="B2927" s="3" t="s">
        <v>729</v>
      </c>
    </row>
    <row r="2928" spans="1:2" x14ac:dyDescent="0.25">
      <c r="A2928" s="5" t="s">
        <v>3655</v>
      </c>
      <c r="B2928" s="5" t="s">
        <v>8816</v>
      </c>
    </row>
    <row r="2929" spans="1:2" x14ac:dyDescent="0.25">
      <c r="A2929" s="3" t="s">
        <v>3656</v>
      </c>
      <c r="B2929" s="3" t="s">
        <v>729</v>
      </c>
    </row>
    <row r="2930" spans="1:2" x14ac:dyDescent="0.25">
      <c r="A2930" s="5" t="s">
        <v>3657</v>
      </c>
      <c r="B2930" s="5" t="s">
        <v>8817</v>
      </c>
    </row>
    <row r="2931" spans="1:2" x14ac:dyDescent="0.25">
      <c r="A2931" s="5" t="s">
        <v>3658</v>
      </c>
      <c r="B2931" s="5" t="s">
        <v>8818</v>
      </c>
    </row>
    <row r="2932" spans="1:2" x14ac:dyDescent="0.25">
      <c r="A2932" s="5" t="s">
        <v>3659</v>
      </c>
      <c r="B2932" s="5" t="s">
        <v>8819</v>
      </c>
    </row>
    <row r="2933" spans="1:2" x14ac:dyDescent="0.25">
      <c r="A2933" s="5" t="s">
        <v>3660</v>
      </c>
      <c r="B2933" s="5" t="s">
        <v>8820</v>
      </c>
    </row>
    <row r="2934" spans="1:2" x14ac:dyDescent="0.25">
      <c r="A2934" s="5" t="s">
        <v>3661</v>
      </c>
      <c r="B2934" s="5" t="s">
        <v>8821</v>
      </c>
    </row>
    <row r="2935" spans="1:2" x14ac:dyDescent="0.25">
      <c r="A2935" s="5" t="s">
        <v>3662</v>
      </c>
      <c r="B2935" s="5" t="s">
        <v>8822</v>
      </c>
    </row>
    <row r="2936" spans="1:2" x14ac:dyDescent="0.25">
      <c r="A2936" s="5" t="s">
        <v>3663</v>
      </c>
      <c r="B2936" s="5" t="s">
        <v>8823</v>
      </c>
    </row>
    <row r="2937" spans="1:2" x14ac:dyDescent="0.25">
      <c r="A2937" s="5" t="s">
        <v>3664</v>
      </c>
      <c r="B2937" s="5" t="s">
        <v>8824</v>
      </c>
    </row>
    <row r="2938" spans="1:2" x14ac:dyDescent="0.25">
      <c r="A2938" s="3" t="s">
        <v>3665</v>
      </c>
      <c r="B2938" s="3" t="s">
        <v>729</v>
      </c>
    </row>
    <row r="2939" spans="1:2" x14ac:dyDescent="0.25">
      <c r="A2939" s="5" t="s">
        <v>3666</v>
      </c>
      <c r="B2939" s="5" t="s">
        <v>8825</v>
      </c>
    </row>
    <row r="2940" spans="1:2" x14ac:dyDescent="0.25">
      <c r="A2940" s="3" t="s">
        <v>3667</v>
      </c>
      <c r="B2940" s="3" t="s">
        <v>729</v>
      </c>
    </row>
    <row r="2941" spans="1:2" x14ac:dyDescent="0.25">
      <c r="A2941" s="5" t="s">
        <v>3668</v>
      </c>
      <c r="B2941" s="5" t="s">
        <v>8826</v>
      </c>
    </row>
    <row r="2942" spans="1:2" x14ac:dyDescent="0.25">
      <c r="A2942" s="3" t="s">
        <v>3669</v>
      </c>
      <c r="B2942" s="3" t="s">
        <v>729</v>
      </c>
    </row>
    <row r="2943" spans="1:2" x14ac:dyDescent="0.25">
      <c r="A2943" s="5" t="s">
        <v>3670</v>
      </c>
      <c r="B2943" s="5" t="s">
        <v>8827</v>
      </c>
    </row>
    <row r="2944" spans="1:2" x14ac:dyDescent="0.25">
      <c r="A2944" s="5" t="s">
        <v>3671</v>
      </c>
      <c r="B2944" s="5" t="s">
        <v>8828</v>
      </c>
    </row>
    <row r="2945" spans="1:2" x14ac:dyDescent="0.25">
      <c r="A2945" s="5" t="s">
        <v>3672</v>
      </c>
      <c r="B2945" s="5" t="s">
        <v>8829</v>
      </c>
    </row>
    <row r="2946" spans="1:2" x14ac:dyDescent="0.25">
      <c r="A2946" s="3" t="s">
        <v>3673</v>
      </c>
      <c r="B2946" s="3" t="s">
        <v>729</v>
      </c>
    </row>
    <row r="2947" spans="1:2" x14ac:dyDescent="0.25">
      <c r="A2947" s="3" t="s">
        <v>3674</v>
      </c>
      <c r="B2947" s="3" t="s">
        <v>729</v>
      </c>
    </row>
    <row r="2948" spans="1:2" x14ac:dyDescent="0.25">
      <c r="A2948" s="3" t="s">
        <v>3675</v>
      </c>
      <c r="B2948" s="3" t="s">
        <v>729</v>
      </c>
    </row>
    <row r="2949" spans="1:2" x14ac:dyDescent="0.25">
      <c r="A2949" s="3" t="s">
        <v>3676</v>
      </c>
      <c r="B2949" s="3" t="s">
        <v>729</v>
      </c>
    </row>
    <row r="2950" spans="1:2" x14ac:dyDescent="0.25">
      <c r="A2950" s="3" t="s">
        <v>3677</v>
      </c>
      <c r="B2950" s="3" t="s">
        <v>729</v>
      </c>
    </row>
    <row r="2951" spans="1:2" x14ac:dyDescent="0.25">
      <c r="A2951" s="5" t="s">
        <v>3678</v>
      </c>
      <c r="B2951" s="5" t="s">
        <v>8830</v>
      </c>
    </row>
    <row r="2952" spans="1:2" x14ac:dyDescent="0.25">
      <c r="A2952" s="3" t="s">
        <v>3679</v>
      </c>
      <c r="B2952" s="3" t="s">
        <v>729</v>
      </c>
    </row>
    <row r="2953" spans="1:2" x14ac:dyDescent="0.25">
      <c r="A2953" s="5" t="s">
        <v>3680</v>
      </c>
      <c r="B2953" s="5" t="s">
        <v>8831</v>
      </c>
    </row>
    <row r="2954" spans="1:2" x14ac:dyDescent="0.25">
      <c r="A2954" s="5" t="s">
        <v>3681</v>
      </c>
      <c r="B2954" s="5" t="s">
        <v>8832</v>
      </c>
    </row>
    <row r="2955" spans="1:2" x14ac:dyDescent="0.25">
      <c r="A2955" s="3" t="s">
        <v>3682</v>
      </c>
      <c r="B2955" s="3" t="s">
        <v>729</v>
      </c>
    </row>
    <row r="2956" spans="1:2" x14ac:dyDescent="0.25">
      <c r="A2956" s="5" t="s">
        <v>3683</v>
      </c>
      <c r="B2956" s="5" t="s">
        <v>8833</v>
      </c>
    </row>
    <row r="2957" spans="1:2" x14ac:dyDescent="0.25">
      <c r="A2957" s="5" t="s">
        <v>3684</v>
      </c>
      <c r="B2957" s="5" t="s">
        <v>8834</v>
      </c>
    </row>
    <row r="2958" spans="1:2" x14ac:dyDescent="0.25">
      <c r="A2958" s="5" t="s">
        <v>3685</v>
      </c>
      <c r="B2958" s="5" t="s">
        <v>8835</v>
      </c>
    </row>
    <row r="2959" spans="1:2" x14ac:dyDescent="0.25">
      <c r="A2959" s="5" t="s">
        <v>3686</v>
      </c>
      <c r="B2959" s="5" t="s">
        <v>8836</v>
      </c>
    </row>
    <row r="2960" spans="1:2" x14ac:dyDescent="0.25">
      <c r="A2960" s="5" t="s">
        <v>3687</v>
      </c>
      <c r="B2960" s="5" t="s">
        <v>8837</v>
      </c>
    </row>
    <row r="2961" spans="1:2" x14ac:dyDescent="0.25">
      <c r="A2961" s="5" t="s">
        <v>3688</v>
      </c>
      <c r="B2961" s="5" t="s">
        <v>8838</v>
      </c>
    </row>
    <row r="2962" spans="1:2" x14ac:dyDescent="0.25">
      <c r="A2962" s="5" t="s">
        <v>3689</v>
      </c>
      <c r="B2962" s="5" t="s">
        <v>8839</v>
      </c>
    </row>
    <row r="2963" spans="1:2" x14ac:dyDescent="0.25">
      <c r="A2963" s="5" t="s">
        <v>3690</v>
      </c>
      <c r="B2963" s="5" t="s">
        <v>8840</v>
      </c>
    </row>
    <row r="2964" spans="1:2" x14ac:dyDescent="0.25">
      <c r="A2964" s="3" t="s">
        <v>3691</v>
      </c>
      <c r="B2964" s="3" t="s">
        <v>729</v>
      </c>
    </row>
    <row r="2965" spans="1:2" x14ac:dyDescent="0.25">
      <c r="A2965" s="5" t="s">
        <v>3692</v>
      </c>
      <c r="B2965" s="5" t="s">
        <v>8841</v>
      </c>
    </row>
    <row r="2966" spans="1:2" x14ac:dyDescent="0.25">
      <c r="A2966" s="3" t="s">
        <v>3693</v>
      </c>
      <c r="B2966" s="3" t="s">
        <v>729</v>
      </c>
    </row>
    <row r="2967" spans="1:2" x14ac:dyDescent="0.25">
      <c r="A2967" s="5" t="s">
        <v>3694</v>
      </c>
      <c r="B2967" s="5" t="s">
        <v>8842</v>
      </c>
    </row>
    <row r="2968" spans="1:2" x14ac:dyDescent="0.25">
      <c r="A2968" s="3" t="s">
        <v>3695</v>
      </c>
      <c r="B2968" s="3" t="s">
        <v>729</v>
      </c>
    </row>
    <row r="2969" spans="1:2" x14ac:dyDescent="0.25">
      <c r="A2969" s="5" t="s">
        <v>3696</v>
      </c>
      <c r="B2969" s="5" t="s">
        <v>8843</v>
      </c>
    </row>
    <row r="2970" spans="1:2" x14ac:dyDescent="0.25">
      <c r="A2970" s="5" t="s">
        <v>3697</v>
      </c>
      <c r="B2970" s="5" t="s">
        <v>8844</v>
      </c>
    </row>
    <row r="2971" spans="1:2" x14ac:dyDescent="0.25">
      <c r="A2971" s="5" t="s">
        <v>3698</v>
      </c>
      <c r="B2971" s="5" t="s">
        <v>8845</v>
      </c>
    </row>
    <row r="2972" spans="1:2" x14ac:dyDescent="0.25">
      <c r="A2972" s="3" t="s">
        <v>3699</v>
      </c>
      <c r="B2972" s="3" t="s">
        <v>729</v>
      </c>
    </row>
    <row r="2973" spans="1:2" x14ac:dyDescent="0.25">
      <c r="A2973" s="5" t="s">
        <v>3700</v>
      </c>
      <c r="B2973" s="5" t="s">
        <v>8846</v>
      </c>
    </row>
    <row r="2974" spans="1:2" x14ac:dyDescent="0.25">
      <c r="A2974" s="3" t="s">
        <v>3701</v>
      </c>
      <c r="B2974" s="3" t="s">
        <v>729</v>
      </c>
    </row>
    <row r="2975" spans="1:2" x14ac:dyDescent="0.25">
      <c r="A2975" s="5" t="s">
        <v>3702</v>
      </c>
      <c r="B2975" s="5" t="s">
        <v>8847</v>
      </c>
    </row>
    <row r="2976" spans="1:2" x14ac:dyDescent="0.25">
      <c r="A2976" s="5" t="s">
        <v>3703</v>
      </c>
      <c r="B2976" s="5" t="s">
        <v>8848</v>
      </c>
    </row>
    <row r="2977" spans="1:2" x14ac:dyDescent="0.25">
      <c r="A2977" s="5" t="s">
        <v>3704</v>
      </c>
      <c r="B2977" s="5" t="s">
        <v>8849</v>
      </c>
    </row>
    <row r="2978" spans="1:2" x14ac:dyDescent="0.25">
      <c r="A2978" s="5" t="s">
        <v>3705</v>
      </c>
      <c r="B2978" s="5" t="s">
        <v>8850</v>
      </c>
    </row>
    <row r="2979" spans="1:2" x14ac:dyDescent="0.25">
      <c r="A2979" s="5" t="s">
        <v>3706</v>
      </c>
      <c r="B2979" s="5" t="s">
        <v>8851</v>
      </c>
    </row>
    <row r="2980" spans="1:2" x14ac:dyDescent="0.25">
      <c r="A2980" s="5" t="s">
        <v>3707</v>
      </c>
      <c r="B2980" s="5" t="s">
        <v>8852</v>
      </c>
    </row>
    <row r="2981" spans="1:2" x14ac:dyDescent="0.25">
      <c r="A2981" s="5" t="s">
        <v>3708</v>
      </c>
      <c r="B2981" s="5" t="s">
        <v>8853</v>
      </c>
    </row>
    <row r="2982" spans="1:2" x14ac:dyDescent="0.25">
      <c r="A2982" s="5" t="s">
        <v>3709</v>
      </c>
      <c r="B2982" s="5" t="s">
        <v>8854</v>
      </c>
    </row>
    <row r="2983" spans="1:2" x14ac:dyDescent="0.25">
      <c r="A2983" s="3" t="s">
        <v>3710</v>
      </c>
      <c r="B2983" s="3" t="s">
        <v>729</v>
      </c>
    </row>
    <row r="2984" spans="1:2" x14ac:dyDescent="0.25">
      <c r="A2984" s="5" t="s">
        <v>3711</v>
      </c>
      <c r="B2984" s="5" t="s">
        <v>8855</v>
      </c>
    </row>
    <row r="2985" spans="1:2" x14ac:dyDescent="0.25">
      <c r="A2985" s="5" t="s">
        <v>3712</v>
      </c>
      <c r="B2985" s="5" t="s">
        <v>8856</v>
      </c>
    </row>
    <row r="2986" spans="1:2" x14ac:dyDescent="0.25">
      <c r="A2986" s="5" t="s">
        <v>3713</v>
      </c>
      <c r="B2986" s="5" t="s">
        <v>8857</v>
      </c>
    </row>
    <row r="2987" spans="1:2" x14ac:dyDescent="0.25">
      <c r="A2987" s="5" t="s">
        <v>3714</v>
      </c>
      <c r="B2987" s="5" t="s">
        <v>8858</v>
      </c>
    </row>
    <row r="2988" spans="1:2" x14ac:dyDescent="0.25">
      <c r="A2988" s="3" t="s">
        <v>3715</v>
      </c>
      <c r="B2988" s="3" t="s">
        <v>729</v>
      </c>
    </row>
    <row r="2989" spans="1:2" x14ac:dyDescent="0.25">
      <c r="A2989" s="5" t="s">
        <v>3716</v>
      </c>
      <c r="B2989" s="5" t="s">
        <v>8859</v>
      </c>
    </row>
    <row r="2990" spans="1:2" x14ac:dyDescent="0.25">
      <c r="A2990" s="5" t="s">
        <v>3717</v>
      </c>
      <c r="B2990" s="5" t="s">
        <v>8860</v>
      </c>
    </row>
    <row r="2991" spans="1:2" x14ac:dyDescent="0.25">
      <c r="A2991" s="5" t="s">
        <v>3718</v>
      </c>
      <c r="B2991" s="5" t="s">
        <v>8861</v>
      </c>
    </row>
    <row r="2992" spans="1:2" x14ac:dyDescent="0.25">
      <c r="A2992" s="5" t="s">
        <v>3719</v>
      </c>
      <c r="B2992" s="5" t="s">
        <v>8862</v>
      </c>
    </row>
    <row r="2993" spans="1:2" x14ac:dyDescent="0.25">
      <c r="A2993" s="5" t="s">
        <v>3720</v>
      </c>
      <c r="B2993" s="5" t="s">
        <v>8863</v>
      </c>
    </row>
    <row r="2994" spans="1:2" x14ac:dyDescent="0.25">
      <c r="A2994" s="5" t="s">
        <v>3721</v>
      </c>
      <c r="B2994" s="5" t="s">
        <v>8864</v>
      </c>
    </row>
    <row r="2995" spans="1:2" x14ac:dyDescent="0.25">
      <c r="A2995" s="5" t="s">
        <v>3722</v>
      </c>
      <c r="B2995" s="5" t="s">
        <v>8865</v>
      </c>
    </row>
    <row r="2996" spans="1:2" x14ac:dyDescent="0.25">
      <c r="A2996" s="5" t="s">
        <v>3723</v>
      </c>
      <c r="B2996" s="5" t="s">
        <v>8866</v>
      </c>
    </row>
    <row r="2997" spans="1:2" x14ac:dyDescent="0.25">
      <c r="A2997" s="5" t="s">
        <v>3724</v>
      </c>
      <c r="B2997" s="5" t="s">
        <v>8867</v>
      </c>
    </row>
    <row r="2998" spans="1:2" x14ac:dyDescent="0.25">
      <c r="A2998" s="5" t="s">
        <v>3725</v>
      </c>
      <c r="B2998" s="5" t="s">
        <v>8868</v>
      </c>
    </row>
    <row r="2999" spans="1:2" x14ac:dyDescent="0.25">
      <c r="A2999" s="5" t="s">
        <v>3726</v>
      </c>
      <c r="B2999" s="5" t="s">
        <v>8869</v>
      </c>
    </row>
    <row r="3000" spans="1:2" x14ac:dyDescent="0.25">
      <c r="A3000" s="5" t="s">
        <v>3727</v>
      </c>
      <c r="B3000" s="5" t="s">
        <v>8870</v>
      </c>
    </row>
    <row r="3001" spans="1:2" x14ac:dyDescent="0.25">
      <c r="A3001" s="5" t="s">
        <v>3728</v>
      </c>
      <c r="B3001" s="5" t="s">
        <v>8871</v>
      </c>
    </row>
    <row r="3002" spans="1:2" x14ac:dyDescent="0.25">
      <c r="A3002" s="5" t="s">
        <v>3729</v>
      </c>
      <c r="B3002" s="5" t="s">
        <v>8872</v>
      </c>
    </row>
    <row r="3003" spans="1:2" x14ac:dyDescent="0.25">
      <c r="A3003" s="5" t="s">
        <v>3730</v>
      </c>
      <c r="B3003" s="5" t="s">
        <v>8873</v>
      </c>
    </row>
    <row r="3004" spans="1:2" x14ac:dyDescent="0.25">
      <c r="A3004" s="5" t="s">
        <v>3731</v>
      </c>
      <c r="B3004" s="5" t="s">
        <v>8874</v>
      </c>
    </row>
    <row r="3005" spans="1:2" x14ac:dyDescent="0.25">
      <c r="A3005" s="3" t="s">
        <v>3732</v>
      </c>
      <c r="B3005" s="3" t="s">
        <v>729</v>
      </c>
    </row>
    <row r="3006" spans="1:2" x14ac:dyDescent="0.25">
      <c r="A3006" s="5" t="s">
        <v>3733</v>
      </c>
      <c r="B3006" s="5" t="s">
        <v>8875</v>
      </c>
    </row>
    <row r="3007" spans="1:2" x14ac:dyDescent="0.25">
      <c r="A3007" s="5" t="s">
        <v>3734</v>
      </c>
      <c r="B3007" s="5" t="s">
        <v>8876</v>
      </c>
    </row>
    <row r="3008" spans="1:2" x14ac:dyDescent="0.25">
      <c r="A3008" s="5" t="s">
        <v>3735</v>
      </c>
      <c r="B3008" s="5" t="s">
        <v>8877</v>
      </c>
    </row>
    <row r="3009" spans="1:2" x14ac:dyDescent="0.25">
      <c r="A3009" s="5" t="s">
        <v>3736</v>
      </c>
      <c r="B3009" s="5" t="s">
        <v>8878</v>
      </c>
    </row>
    <row r="3010" spans="1:2" x14ac:dyDescent="0.25">
      <c r="A3010" s="3" t="s">
        <v>3737</v>
      </c>
      <c r="B3010" s="3" t="s">
        <v>729</v>
      </c>
    </row>
    <row r="3011" spans="1:2" x14ac:dyDescent="0.25">
      <c r="A3011" s="5" t="s">
        <v>3738</v>
      </c>
      <c r="B3011" s="5" t="s">
        <v>8879</v>
      </c>
    </row>
    <row r="3012" spans="1:2" x14ac:dyDescent="0.25">
      <c r="A3012" s="3" t="s">
        <v>3739</v>
      </c>
      <c r="B3012" s="3" t="s">
        <v>729</v>
      </c>
    </row>
    <row r="3013" spans="1:2" x14ac:dyDescent="0.25">
      <c r="A3013" s="5" t="s">
        <v>3740</v>
      </c>
      <c r="B3013" s="5" t="s">
        <v>8880</v>
      </c>
    </row>
    <row r="3014" spans="1:2" x14ac:dyDescent="0.25">
      <c r="A3014" s="3" t="s">
        <v>3741</v>
      </c>
      <c r="B3014" s="3" t="s">
        <v>729</v>
      </c>
    </row>
    <row r="3015" spans="1:2" x14ac:dyDescent="0.25">
      <c r="A3015" s="3" t="s">
        <v>3742</v>
      </c>
      <c r="B3015" s="3" t="s">
        <v>729</v>
      </c>
    </row>
    <row r="3016" spans="1:2" x14ac:dyDescent="0.25">
      <c r="A3016" s="3" t="s">
        <v>3743</v>
      </c>
      <c r="B3016" s="3" t="s">
        <v>729</v>
      </c>
    </row>
    <row r="3017" spans="1:2" x14ac:dyDescent="0.25">
      <c r="A3017" s="3" t="s">
        <v>3744</v>
      </c>
      <c r="B3017" s="3" t="s">
        <v>729</v>
      </c>
    </row>
    <row r="3018" spans="1:2" x14ac:dyDescent="0.25">
      <c r="A3018" s="5" t="s">
        <v>3745</v>
      </c>
      <c r="B3018" s="5" t="s">
        <v>8881</v>
      </c>
    </row>
    <row r="3019" spans="1:2" x14ac:dyDescent="0.25">
      <c r="A3019" s="5" t="s">
        <v>3746</v>
      </c>
      <c r="B3019" s="5" t="s">
        <v>8882</v>
      </c>
    </row>
    <row r="3020" spans="1:2" x14ac:dyDescent="0.25">
      <c r="A3020" s="5" t="s">
        <v>3747</v>
      </c>
      <c r="B3020" s="5" t="s">
        <v>8883</v>
      </c>
    </row>
    <row r="3021" spans="1:2" x14ac:dyDescent="0.25">
      <c r="A3021" s="5" t="s">
        <v>3748</v>
      </c>
      <c r="B3021" s="5" t="s">
        <v>8884</v>
      </c>
    </row>
    <row r="3022" spans="1:2" x14ac:dyDescent="0.25">
      <c r="A3022" s="3" t="s">
        <v>3749</v>
      </c>
      <c r="B3022" s="3" t="s">
        <v>729</v>
      </c>
    </row>
    <row r="3023" spans="1:2" x14ac:dyDescent="0.25">
      <c r="A3023" s="3" t="s">
        <v>3750</v>
      </c>
      <c r="B3023" s="3" t="s">
        <v>729</v>
      </c>
    </row>
    <row r="3024" spans="1:2" x14ac:dyDescent="0.25">
      <c r="A3024" s="5" t="s">
        <v>3751</v>
      </c>
      <c r="B3024" s="5" t="s">
        <v>8885</v>
      </c>
    </row>
    <row r="3025" spans="1:2" x14ac:dyDescent="0.25">
      <c r="A3025" s="3" t="s">
        <v>3752</v>
      </c>
      <c r="B3025" s="3" t="s">
        <v>729</v>
      </c>
    </row>
    <row r="3026" spans="1:2" x14ac:dyDescent="0.25">
      <c r="A3026" s="3" t="s">
        <v>3753</v>
      </c>
      <c r="B3026" s="3" t="s">
        <v>729</v>
      </c>
    </row>
    <row r="3027" spans="1:2" x14ac:dyDescent="0.25">
      <c r="A3027" s="5" t="s">
        <v>3754</v>
      </c>
      <c r="B3027" s="5" t="s">
        <v>8886</v>
      </c>
    </row>
    <row r="3028" spans="1:2" x14ac:dyDescent="0.25">
      <c r="A3028" s="5" t="s">
        <v>3755</v>
      </c>
      <c r="B3028" s="5" t="s">
        <v>8887</v>
      </c>
    </row>
    <row r="3029" spans="1:2" x14ac:dyDescent="0.25">
      <c r="A3029" s="5" t="s">
        <v>3756</v>
      </c>
      <c r="B3029" s="5" t="s">
        <v>8888</v>
      </c>
    </row>
    <row r="3030" spans="1:2" x14ac:dyDescent="0.25">
      <c r="A3030" s="5" t="s">
        <v>3757</v>
      </c>
      <c r="B3030" s="5" t="s">
        <v>8889</v>
      </c>
    </row>
    <row r="3031" spans="1:2" x14ac:dyDescent="0.25">
      <c r="A3031" s="5" t="s">
        <v>3758</v>
      </c>
      <c r="B3031" s="5" t="s">
        <v>8890</v>
      </c>
    </row>
    <row r="3032" spans="1:2" x14ac:dyDescent="0.25">
      <c r="A3032" s="5" t="s">
        <v>3759</v>
      </c>
      <c r="B3032" s="5" t="s">
        <v>8891</v>
      </c>
    </row>
    <row r="3033" spans="1:2" x14ac:dyDescent="0.25">
      <c r="A3033" s="3" t="s">
        <v>3760</v>
      </c>
      <c r="B3033" s="3" t="s">
        <v>729</v>
      </c>
    </row>
    <row r="3034" spans="1:2" x14ac:dyDescent="0.25">
      <c r="A3034" s="5" t="s">
        <v>3761</v>
      </c>
      <c r="B3034" s="5" t="s">
        <v>8892</v>
      </c>
    </row>
    <row r="3035" spans="1:2" x14ac:dyDescent="0.25">
      <c r="A3035" s="5" t="s">
        <v>3762</v>
      </c>
      <c r="B3035" s="5" t="s">
        <v>8893</v>
      </c>
    </row>
    <row r="3036" spans="1:2" x14ac:dyDescent="0.25">
      <c r="A3036" s="5" t="s">
        <v>3763</v>
      </c>
      <c r="B3036" s="5" t="s">
        <v>8894</v>
      </c>
    </row>
    <row r="3037" spans="1:2" x14ac:dyDescent="0.25">
      <c r="A3037" s="3" t="s">
        <v>3764</v>
      </c>
      <c r="B3037" s="3" t="s">
        <v>729</v>
      </c>
    </row>
    <row r="3038" spans="1:2" x14ac:dyDescent="0.25">
      <c r="A3038" s="5" t="s">
        <v>3765</v>
      </c>
      <c r="B3038" s="5" t="s">
        <v>8895</v>
      </c>
    </row>
    <row r="3039" spans="1:2" x14ac:dyDescent="0.25">
      <c r="A3039" s="5" t="s">
        <v>3766</v>
      </c>
      <c r="B3039" s="5" t="s">
        <v>8896</v>
      </c>
    </row>
    <row r="3040" spans="1:2" x14ac:dyDescent="0.25">
      <c r="A3040" s="5" t="s">
        <v>3767</v>
      </c>
      <c r="B3040" s="5" t="s">
        <v>8897</v>
      </c>
    </row>
    <row r="3041" spans="1:2" x14ac:dyDescent="0.25">
      <c r="A3041" s="5" t="s">
        <v>3768</v>
      </c>
      <c r="B3041" s="5" t="s">
        <v>8898</v>
      </c>
    </row>
    <row r="3042" spans="1:2" x14ac:dyDescent="0.25">
      <c r="A3042" s="5" t="s">
        <v>3769</v>
      </c>
      <c r="B3042" s="5" t="s">
        <v>8899</v>
      </c>
    </row>
    <row r="3043" spans="1:2" x14ac:dyDescent="0.25">
      <c r="A3043" s="5" t="s">
        <v>3770</v>
      </c>
      <c r="B3043" s="5" t="s">
        <v>8900</v>
      </c>
    </row>
    <row r="3044" spans="1:2" x14ac:dyDescent="0.25">
      <c r="A3044" s="5" t="s">
        <v>3771</v>
      </c>
      <c r="B3044" s="5" t="s">
        <v>8901</v>
      </c>
    </row>
    <row r="3045" spans="1:2" x14ac:dyDescent="0.25">
      <c r="A3045" s="3" t="s">
        <v>3772</v>
      </c>
      <c r="B3045" s="3" t="s">
        <v>729</v>
      </c>
    </row>
    <row r="3046" spans="1:2" x14ac:dyDescent="0.25">
      <c r="A3046" s="5" t="s">
        <v>3773</v>
      </c>
      <c r="B3046" s="5" t="s">
        <v>8902</v>
      </c>
    </row>
    <row r="3047" spans="1:2" x14ac:dyDescent="0.25">
      <c r="A3047" s="5" t="s">
        <v>3774</v>
      </c>
      <c r="B3047" s="5" t="s">
        <v>8903</v>
      </c>
    </row>
    <row r="3048" spans="1:2" x14ac:dyDescent="0.25">
      <c r="A3048" s="5" t="s">
        <v>3775</v>
      </c>
      <c r="B3048" s="5" t="s">
        <v>8904</v>
      </c>
    </row>
    <row r="3049" spans="1:2" x14ac:dyDescent="0.25">
      <c r="A3049" s="5" t="s">
        <v>3776</v>
      </c>
      <c r="B3049" s="5" t="s">
        <v>8905</v>
      </c>
    </row>
    <row r="3050" spans="1:2" x14ac:dyDescent="0.25">
      <c r="A3050" s="3" t="s">
        <v>3777</v>
      </c>
      <c r="B3050" s="3" t="s">
        <v>729</v>
      </c>
    </row>
    <row r="3051" spans="1:2" x14ac:dyDescent="0.25">
      <c r="A3051" s="3" t="s">
        <v>3778</v>
      </c>
      <c r="B3051" s="3" t="s">
        <v>729</v>
      </c>
    </row>
    <row r="3052" spans="1:2" x14ac:dyDescent="0.25">
      <c r="A3052" s="5" t="s">
        <v>3779</v>
      </c>
      <c r="B3052" s="5" t="s">
        <v>8906</v>
      </c>
    </row>
    <row r="3053" spans="1:2" x14ac:dyDescent="0.25">
      <c r="A3053" s="5" t="s">
        <v>3780</v>
      </c>
      <c r="B3053" s="5" t="s">
        <v>8907</v>
      </c>
    </row>
    <row r="3054" spans="1:2" x14ac:dyDescent="0.25">
      <c r="A3054" s="5" t="s">
        <v>3781</v>
      </c>
      <c r="B3054" s="5" t="s">
        <v>8908</v>
      </c>
    </row>
    <row r="3055" spans="1:2" x14ac:dyDescent="0.25">
      <c r="A3055" s="5" t="s">
        <v>3782</v>
      </c>
      <c r="B3055" s="5" t="s">
        <v>8909</v>
      </c>
    </row>
    <row r="3056" spans="1:2" x14ac:dyDescent="0.25">
      <c r="A3056" s="5" t="s">
        <v>3783</v>
      </c>
      <c r="B3056" s="5" t="s">
        <v>8910</v>
      </c>
    </row>
    <row r="3057" spans="1:2" x14ac:dyDescent="0.25">
      <c r="A3057" s="5" t="s">
        <v>3784</v>
      </c>
      <c r="B3057" s="5" t="s">
        <v>8911</v>
      </c>
    </row>
    <row r="3058" spans="1:2" x14ac:dyDescent="0.25">
      <c r="A3058" s="3" t="s">
        <v>3785</v>
      </c>
      <c r="B3058" s="3" t="s">
        <v>729</v>
      </c>
    </row>
    <row r="3059" spans="1:2" x14ac:dyDescent="0.25">
      <c r="A3059" s="3" t="s">
        <v>3786</v>
      </c>
      <c r="B3059" s="3" t="s">
        <v>729</v>
      </c>
    </row>
    <row r="3060" spans="1:2" x14ac:dyDescent="0.25">
      <c r="A3060" s="5" t="s">
        <v>3787</v>
      </c>
      <c r="B3060" s="5" t="s">
        <v>8912</v>
      </c>
    </row>
    <row r="3061" spans="1:2" x14ac:dyDescent="0.25">
      <c r="A3061" s="5" t="s">
        <v>3788</v>
      </c>
      <c r="B3061" s="5" t="s">
        <v>8913</v>
      </c>
    </row>
    <row r="3062" spans="1:2" x14ac:dyDescent="0.25">
      <c r="A3062" s="5" t="s">
        <v>3789</v>
      </c>
      <c r="B3062" s="5" t="s">
        <v>8914</v>
      </c>
    </row>
    <row r="3063" spans="1:2" x14ac:dyDescent="0.25">
      <c r="A3063" s="3" t="s">
        <v>3790</v>
      </c>
      <c r="B3063" s="3" t="s">
        <v>729</v>
      </c>
    </row>
    <row r="3064" spans="1:2" x14ac:dyDescent="0.25">
      <c r="A3064" s="5" t="s">
        <v>3791</v>
      </c>
      <c r="B3064" s="5" t="s">
        <v>8915</v>
      </c>
    </row>
    <row r="3065" spans="1:2" x14ac:dyDescent="0.25">
      <c r="A3065" s="5" t="s">
        <v>3792</v>
      </c>
      <c r="B3065" s="5" t="s">
        <v>8916</v>
      </c>
    </row>
    <row r="3066" spans="1:2" x14ac:dyDescent="0.25">
      <c r="A3066" s="5" t="s">
        <v>3793</v>
      </c>
      <c r="B3066" s="5" t="s">
        <v>8917</v>
      </c>
    </row>
    <row r="3067" spans="1:2" x14ac:dyDescent="0.25">
      <c r="A3067" s="5" t="s">
        <v>3794</v>
      </c>
      <c r="B3067" s="5" t="s">
        <v>8918</v>
      </c>
    </row>
    <row r="3068" spans="1:2" x14ac:dyDescent="0.25">
      <c r="A3068" s="5" t="s">
        <v>3795</v>
      </c>
      <c r="B3068" s="5" t="s">
        <v>8919</v>
      </c>
    </row>
    <row r="3069" spans="1:2" x14ac:dyDescent="0.25">
      <c r="A3069" s="5" t="s">
        <v>3796</v>
      </c>
      <c r="B3069" s="5" t="s">
        <v>8920</v>
      </c>
    </row>
    <row r="3070" spans="1:2" x14ac:dyDescent="0.25">
      <c r="A3070" s="5" t="s">
        <v>3797</v>
      </c>
      <c r="B3070" s="5" t="s">
        <v>8921</v>
      </c>
    </row>
    <row r="3071" spans="1:2" x14ac:dyDescent="0.25">
      <c r="A3071" s="5" t="s">
        <v>3798</v>
      </c>
      <c r="B3071" s="5" t="s">
        <v>8922</v>
      </c>
    </row>
    <row r="3072" spans="1:2" x14ac:dyDescent="0.25">
      <c r="A3072" s="5" t="s">
        <v>3799</v>
      </c>
      <c r="B3072" s="5" t="s">
        <v>8923</v>
      </c>
    </row>
    <row r="3073" spans="1:2" x14ac:dyDescent="0.25">
      <c r="A3073" s="5" t="s">
        <v>3800</v>
      </c>
      <c r="B3073" s="5" t="s">
        <v>8924</v>
      </c>
    </row>
    <row r="3074" spans="1:2" x14ac:dyDescent="0.25">
      <c r="A3074" s="3" t="s">
        <v>3801</v>
      </c>
      <c r="B3074" s="3" t="s">
        <v>729</v>
      </c>
    </row>
    <row r="3075" spans="1:2" x14ac:dyDescent="0.25">
      <c r="A3075" s="3" t="s">
        <v>3802</v>
      </c>
      <c r="B3075" s="3" t="s">
        <v>729</v>
      </c>
    </row>
    <row r="3076" spans="1:2" x14ac:dyDescent="0.25">
      <c r="A3076" s="5" t="s">
        <v>3803</v>
      </c>
      <c r="B3076" s="5" t="s">
        <v>8925</v>
      </c>
    </row>
    <row r="3077" spans="1:2" x14ac:dyDescent="0.25">
      <c r="A3077" s="5" t="s">
        <v>3804</v>
      </c>
      <c r="B3077" s="5" t="s">
        <v>8926</v>
      </c>
    </row>
    <row r="3078" spans="1:2" x14ac:dyDescent="0.25">
      <c r="A3078" s="5" t="s">
        <v>3805</v>
      </c>
      <c r="B3078" s="5" t="s">
        <v>8927</v>
      </c>
    </row>
    <row r="3079" spans="1:2" x14ac:dyDescent="0.25">
      <c r="A3079" s="3" t="s">
        <v>3806</v>
      </c>
      <c r="B3079" s="3" t="s">
        <v>729</v>
      </c>
    </row>
    <row r="3080" spans="1:2" x14ac:dyDescent="0.25">
      <c r="A3080" s="5" t="s">
        <v>3807</v>
      </c>
      <c r="B3080" s="5" t="s">
        <v>8928</v>
      </c>
    </row>
    <row r="3081" spans="1:2" x14ac:dyDescent="0.25">
      <c r="A3081" s="5" t="s">
        <v>3808</v>
      </c>
      <c r="B3081" s="5" t="s">
        <v>8929</v>
      </c>
    </row>
    <row r="3082" spans="1:2" x14ac:dyDescent="0.25">
      <c r="A3082" s="5" t="s">
        <v>3809</v>
      </c>
      <c r="B3082" s="5" t="s">
        <v>8930</v>
      </c>
    </row>
    <row r="3083" spans="1:2" x14ac:dyDescent="0.25">
      <c r="A3083" s="3" t="s">
        <v>3810</v>
      </c>
      <c r="B3083" s="3" t="s">
        <v>729</v>
      </c>
    </row>
    <row r="3084" spans="1:2" x14ac:dyDescent="0.25">
      <c r="A3084" s="3" t="s">
        <v>3811</v>
      </c>
      <c r="B3084" s="3" t="s">
        <v>729</v>
      </c>
    </row>
    <row r="3085" spans="1:2" x14ac:dyDescent="0.25">
      <c r="A3085" s="3" t="s">
        <v>3812</v>
      </c>
      <c r="B3085" s="3" t="s">
        <v>729</v>
      </c>
    </row>
    <row r="3086" spans="1:2" x14ac:dyDescent="0.25">
      <c r="A3086" s="5" t="s">
        <v>3813</v>
      </c>
      <c r="B3086" s="5" t="s">
        <v>8931</v>
      </c>
    </row>
    <row r="3087" spans="1:2" x14ac:dyDescent="0.25">
      <c r="A3087" s="5" t="s">
        <v>3814</v>
      </c>
      <c r="B3087" s="5" t="s">
        <v>8932</v>
      </c>
    </row>
    <row r="3088" spans="1:2" x14ac:dyDescent="0.25">
      <c r="A3088" s="5" t="s">
        <v>3815</v>
      </c>
      <c r="B3088" s="5" t="s">
        <v>8933</v>
      </c>
    </row>
    <row r="3089" spans="1:2" x14ac:dyDescent="0.25">
      <c r="A3089" s="5" t="s">
        <v>3816</v>
      </c>
      <c r="B3089" s="5" t="s">
        <v>8934</v>
      </c>
    </row>
    <row r="3090" spans="1:2" x14ac:dyDescent="0.25">
      <c r="A3090" s="3" t="s">
        <v>3817</v>
      </c>
      <c r="B3090" s="3" t="s">
        <v>729</v>
      </c>
    </row>
    <row r="3091" spans="1:2" x14ac:dyDescent="0.25">
      <c r="A3091" s="3" t="s">
        <v>3818</v>
      </c>
      <c r="B3091" s="3" t="s">
        <v>729</v>
      </c>
    </row>
    <row r="3092" spans="1:2" x14ac:dyDescent="0.25">
      <c r="A3092" s="3" t="s">
        <v>3819</v>
      </c>
      <c r="B3092" s="3" t="s">
        <v>729</v>
      </c>
    </row>
    <row r="3093" spans="1:2" x14ac:dyDescent="0.25">
      <c r="A3093" s="5" t="s">
        <v>3820</v>
      </c>
      <c r="B3093" s="5" t="s">
        <v>8935</v>
      </c>
    </row>
    <row r="3094" spans="1:2" x14ac:dyDescent="0.25">
      <c r="A3094" s="3" t="s">
        <v>3821</v>
      </c>
      <c r="B3094" s="3" t="s">
        <v>729</v>
      </c>
    </row>
    <row r="3095" spans="1:2" x14ac:dyDescent="0.25">
      <c r="A3095" s="5" t="s">
        <v>3822</v>
      </c>
      <c r="B3095" s="5" t="s">
        <v>8936</v>
      </c>
    </row>
    <row r="3096" spans="1:2" x14ac:dyDescent="0.25">
      <c r="A3096" s="3" t="s">
        <v>3823</v>
      </c>
      <c r="B3096" s="3" t="s">
        <v>729</v>
      </c>
    </row>
    <row r="3097" spans="1:2" x14ac:dyDescent="0.25">
      <c r="A3097" s="5" t="s">
        <v>3824</v>
      </c>
      <c r="B3097" s="5" t="s">
        <v>8937</v>
      </c>
    </row>
    <row r="3098" spans="1:2" x14ac:dyDescent="0.25">
      <c r="A3098" s="5" t="s">
        <v>3825</v>
      </c>
      <c r="B3098" s="5" t="s">
        <v>8938</v>
      </c>
    </row>
    <row r="3099" spans="1:2" x14ac:dyDescent="0.25">
      <c r="A3099" s="3" t="s">
        <v>3826</v>
      </c>
      <c r="B3099" s="3" t="s">
        <v>729</v>
      </c>
    </row>
    <row r="3100" spans="1:2" x14ac:dyDescent="0.25">
      <c r="A3100" s="3" t="s">
        <v>3827</v>
      </c>
      <c r="B3100" s="3" t="s">
        <v>729</v>
      </c>
    </row>
    <row r="3101" spans="1:2" x14ac:dyDescent="0.25">
      <c r="A3101" s="5" t="s">
        <v>3828</v>
      </c>
      <c r="B3101" s="5" t="s">
        <v>8939</v>
      </c>
    </row>
    <row r="3102" spans="1:2" x14ac:dyDescent="0.25">
      <c r="A3102" s="3" t="s">
        <v>3829</v>
      </c>
      <c r="B3102" s="3" t="s">
        <v>729</v>
      </c>
    </row>
    <row r="3103" spans="1:2" x14ac:dyDescent="0.25">
      <c r="A3103" s="5" t="s">
        <v>3830</v>
      </c>
      <c r="B3103" s="5" t="s">
        <v>8940</v>
      </c>
    </row>
    <row r="3104" spans="1:2" x14ac:dyDescent="0.25">
      <c r="A3104" s="5" t="s">
        <v>3831</v>
      </c>
      <c r="B3104" s="5" t="s">
        <v>8941</v>
      </c>
    </row>
    <row r="3105" spans="1:2" x14ac:dyDescent="0.25">
      <c r="A3105" s="5" t="s">
        <v>3832</v>
      </c>
      <c r="B3105" s="5" t="s">
        <v>8942</v>
      </c>
    </row>
    <row r="3106" spans="1:2" x14ac:dyDescent="0.25">
      <c r="A3106" s="3" t="s">
        <v>3833</v>
      </c>
      <c r="B3106" s="3" t="s">
        <v>729</v>
      </c>
    </row>
    <row r="3107" spans="1:2" x14ac:dyDescent="0.25">
      <c r="A3107" s="5" t="s">
        <v>3834</v>
      </c>
      <c r="B3107" s="5" t="s">
        <v>8943</v>
      </c>
    </row>
    <row r="3108" spans="1:2" x14ac:dyDescent="0.25">
      <c r="A3108" s="5" t="s">
        <v>3835</v>
      </c>
      <c r="B3108" s="5" t="s">
        <v>8944</v>
      </c>
    </row>
    <row r="3109" spans="1:2" x14ac:dyDescent="0.25">
      <c r="A3109" s="5" t="s">
        <v>3836</v>
      </c>
      <c r="B3109" s="5" t="s">
        <v>8945</v>
      </c>
    </row>
    <row r="3110" spans="1:2" x14ac:dyDescent="0.25">
      <c r="A3110" s="5" t="s">
        <v>3837</v>
      </c>
      <c r="B3110" s="5" t="s">
        <v>8946</v>
      </c>
    </row>
    <row r="3111" spans="1:2" x14ac:dyDescent="0.25">
      <c r="A3111" s="5" t="s">
        <v>3838</v>
      </c>
      <c r="B3111" s="5" t="s">
        <v>8947</v>
      </c>
    </row>
    <row r="3112" spans="1:2" x14ac:dyDescent="0.25">
      <c r="A3112" s="5" t="s">
        <v>3839</v>
      </c>
      <c r="B3112" s="5" t="s">
        <v>8948</v>
      </c>
    </row>
    <row r="3113" spans="1:2" x14ac:dyDescent="0.25">
      <c r="A3113" s="5" t="s">
        <v>3840</v>
      </c>
      <c r="B3113" s="5" t="s">
        <v>8949</v>
      </c>
    </row>
    <row r="3114" spans="1:2" x14ac:dyDescent="0.25">
      <c r="A3114" s="5" t="s">
        <v>3841</v>
      </c>
      <c r="B3114" s="5" t="s">
        <v>8950</v>
      </c>
    </row>
    <row r="3115" spans="1:2" x14ac:dyDescent="0.25">
      <c r="A3115" s="5" t="s">
        <v>3842</v>
      </c>
      <c r="B3115" s="5" t="s">
        <v>8951</v>
      </c>
    </row>
    <row r="3116" spans="1:2" x14ac:dyDescent="0.25">
      <c r="A3116" s="5" t="s">
        <v>3843</v>
      </c>
      <c r="B3116" s="5" t="s">
        <v>8952</v>
      </c>
    </row>
    <row r="3117" spans="1:2" x14ac:dyDescent="0.25">
      <c r="A3117" s="5" t="s">
        <v>3844</v>
      </c>
      <c r="B3117" s="5" t="s">
        <v>8953</v>
      </c>
    </row>
    <row r="3118" spans="1:2" x14ac:dyDescent="0.25">
      <c r="A3118" s="5" t="s">
        <v>3845</v>
      </c>
      <c r="B3118" s="5" t="s">
        <v>8954</v>
      </c>
    </row>
    <row r="3119" spans="1:2" x14ac:dyDescent="0.25">
      <c r="A3119" s="5" t="s">
        <v>3846</v>
      </c>
      <c r="B3119" s="5" t="s">
        <v>8955</v>
      </c>
    </row>
    <row r="3120" spans="1:2" x14ac:dyDescent="0.25">
      <c r="A3120" s="3" t="s">
        <v>3847</v>
      </c>
      <c r="B3120" s="3" t="s">
        <v>729</v>
      </c>
    </row>
    <row r="3121" spans="1:2" x14ac:dyDescent="0.25">
      <c r="A3121" s="5" t="s">
        <v>3848</v>
      </c>
      <c r="B3121" s="5" t="s">
        <v>8956</v>
      </c>
    </row>
    <row r="3122" spans="1:2" x14ac:dyDescent="0.25">
      <c r="A3122" s="5" t="s">
        <v>3849</v>
      </c>
      <c r="B3122" s="5" t="s">
        <v>8957</v>
      </c>
    </row>
    <row r="3123" spans="1:2" x14ac:dyDescent="0.25">
      <c r="A3123" s="5" t="s">
        <v>3850</v>
      </c>
      <c r="B3123" s="5" t="s">
        <v>8958</v>
      </c>
    </row>
    <row r="3124" spans="1:2" x14ac:dyDescent="0.25">
      <c r="A3124" s="3" t="s">
        <v>3851</v>
      </c>
      <c r="B3124" s="3" t="s">
        <v>729</v>
      </c>
    </row>
    <row r="3125" spans="1:2" x14ac:dyDescent="0.25">
      <c r="A3125" s="5" t="s">
        <v>3852</v>
      </c>
      <c r="B3125" s="5" t="s">
        <v>8959</v>
      </c>
    </row>
    <row r="3126" spans="1:2" x14ac:dyDescent="0.25">
      <c r="A3126" s="5" t="s">
        <v>3853</v>
      </c>
      <c r="B3126" s="5" t="s">
        <v>8960</v>
      </c>
    </row>
    <row r="3127" spans="1:2" x14ac:dyDescent="0.25">
      <c r="A3127" s="5" t="s">
        <v>3854</v>
      </c>
      <c r="B3127" s="5" t="s">
        <v>8961</v>
      </c>
    </row>
    <row r="3128" spans="1:2" x14ac:dyDescent="0.25">
      <c r="A3128" s="3" t="s">
        <v>3855</v>
      </c>
      <c r="B3128" s="3" t="s">
        <v>729</v>
      </c>
    </row>
    <row r="3129" spans="1:2" x14ac:dyDescent="0.25">
      <c r="A3129" s="3" t="s">
        <v>3856</v>
      </c>
      <c r="B3129" s="3" t="s">
        <v>729</v>
      </c>
    </row>
    <row r="3130" spans="1:2" x14ac:dyDescent="0.25">
      <c r="A3130" s="5" t="s">
        <v>3857</v>
      </c>
      <c r="B3130" s="5" t="s">
        <v>8962</v>
      </c>
    </row>
    <row r="3131" spans="1:2" x14ac:dyDescent="0.25">
      <c r="A3131" s="3" t="s">
        <v>3858</v>
      </c>
      <c r="B3131" s="3" t="s">
        <v>729</v>
      </c>
    </row>
    <row r="3132" spans="1:2" x14ac:dyDescent="0.25">
      <c r="A3132" s="5" t="s">
        <v>3859</v>
      </c>
      <c r="B3132" s="5" t="s">
        <v>8963</v>
      </c>
    </row>
    <row r="3133" spans="1:2" x14ac:dyDescent="0.25">
      <c r="A3133" s="5" t="s">
        <v>3860</v>
      </c>
      <c r="B3133" s="5" t="s">
        <v>8964</v>
      </c>
    </row>
    <row r="3134" spans="1:2" x14ac:dyDescent="0.25">
      <c r="A3134" s="5" t="s">
        <v>3861</v>
      </c>
      <c r="B3134" s="5" t="s">
        <v>8965</v>
      </c>
    </row>
    <row r="3135" spans="1:2" x14ac:dyDescent="0.25">
      <c r="A3135" s="5" t="s">
        <v>3862</v>
      </c>
      <c r="B3135" s="5" t="s">
        <v>8966</v>
      </c>
    </row>
    <row r="3136" spans="1:2" x14ac:dyDescent="0.25">
      <c r="A3136" s="3" t="s">
        <v>3863</v>
      </c>
      <c r="B3136" s="3" t="s">
        <v>729</v>
      </c>
    </row>
    <row r="3137" spans="1:2" x14ac:dyDescent="0.25">
      <c r="A3137" s="5" t="s">
        <v>3864</v>
      </c>
      <c r="B3137" s="5" t="s">
        <v>8967</v>
      </c>
    </row>
    <row r="3138" spans="1:2" x14ac:dyDescent="0.25">
      <c r="A3138" s="5" t="s">
        <v>3865</v>
      </c>
      <c r="B3138" s="5" t="s">
        <v>8968</v>
      </c>
    </row>
    <row r="3139" spans="1:2" x14ac:dyDescent="0.25">
      <c r="A3139" s="5" t="s">
        <v>3866</v>
      </c>
      <c r="B3139" s="5" t="s">
        <v>8969</v>
      </c>
    </row>
    <row r="3140" spans="1:2" x14ac:dyDescent="0.25">
      <c r="A3140" s="3" t="s">
        <v>3867</v>
      </c>
      <c r="B3140" s="3" t="s">
        <v>729</v>
      </c>
    </row>
    <row r="3141" spans="1:2" x14ac:dyDescent="0.25">
      <c r="A3141" s="5" t="s">
        <v>3868</v>
      </c>
      <c r="B3141" s="5" t="s">
        <v>8970</v>
      </c>
    </row>
    <row r="3142" spans="1:2" x14ac:dyDescent="0.25">
      <c r="A3142" s="3" t="s">
        <v>3869</v>
      </c>
      <c r="B3142" s="3" t="s">
        <v>729</v>
      </c>
    </row>
    <row r="3143" spans="1:2" x14ac:dyDescent="0.25">
      <c r="A3143" s="3" t="s">
        <v>3870</v>
      </c>
      <c r="B3143" s="3" t="s">
        <v>729</v>
      </c>
    </row>
    <row r="3144" spans="1:2" x14ac:dyDescent="0.25">
      <c r="A3144" s="3" t="s">
        <v>3871</v>
      </c>
      <c r="B3144" s="3" t="s">
        <v>729</v>
      </c>
    </row>
    <row r="3145" spans="1:2" x14ac:dyDescent="0.25">
      <c r="A3145" s="3" t="s">
        <v>3872</v>
      </c>
      <c r="B3145" s="3" t="s">
        <v>729</v>
      </c>
    </row>
    <row r="3146" spans="1:2" x14ac:dyDescent="0.25">
      <c r="A3146" s="5" t="s">
        <v>3873</v>
      </c>
      <c r="B3146" s="5" t="s">
        <v>8971</v>
      </c>
    </row>
    <row r="3147" spans="1:2" x14ac:dyDescent="0.25">
      <c r="A3147" s="3" t="s">
        <v>3874</v>
      </c>
      <c r="B3147" s="3" t="s">
        <v>729</v>
      </c>
    </row>
    <row r="3148" spans="1:2" x14ac:dyDescent="0.25">
      <c r="A3148" s="3" t="s">
        <v>3875</v>
      </c>
      <c r="B3148" s="3" t="s">
        <v>729</v>
      </c>
    </row>
    <row r="3149" spans="1:2" x14ac:dyDescent="0.25">
      <c r="A3149" s="5" t="s">
        <v>3876</v>
      </c>
      <c r="B3149" s="5" t="s">
        <v>8972</v>
      </c>
    </row>
    <row r="3150" spans="1:2" x14ac:dyDescent="0.25">
      <c r="A3150" s="3" t="s">
        <v>3877</v>
      </c>
      <c r="B3150" s="3" t="s">
        <v>729</v>
      </c>
    </row>
    <row r="3151" spans="1:2" x14ac:dyDescent="0.25">
      <c r="A3151" s="3" t="s">
        <v>3878</v>
      </c>
      <c r="B3151" s="3" t="s">
        <v>729</v>
      </c>
    </row>
    <row r="3152" spans="1:2" x14ac:dyDescent="0.25">
      <c r="A3152" s="5" t="s">
        <v>3879</v>
      </c>
      <c r="B3152" s="5" t="s">
        <v>8973</v>
      </c>
    </row>
    <row r="3153" spans="1:2" x14ac:dyDescent="0.25">
      <c r="A3153" s="5" t="s">
        <v>3880</v>
      </c>
      <c r="B3153" s="5" t="s">
        <v>8974</v>
      </c>
    </row>
    <row r="3154" spans="1:2" x14ac:dyDescent="0.25">
      <c r="A3154" s="5" t="s">
        <v>3881</v>
      </c>
      <c r="B3154" s="5" t="s">
        <v>8975</v>
      </c>
    </row>
    <row r="3155" spans="1:2" x14ac:dyDescent="0.25">
      <c r="A3155" s="3" t="s">
        <v>3882</v>
      </c>
      <c r="B3155" s="3" t="s">
        <v>729</v>
      </c>
    </row>
    <row r="3156" spans="1:2" x14ac:dyDescent="0.25">
      <c r="A3156" s="3" t="s">
        <v>3883</v>
      </c>
      <c r="B3156" s="3" t="s">
        <v>729</v>
      </c>
    </row>
    <row r="3157" spans="1:2" x14ac:dyDescent="0.25">
      <c r="A3157" s="3" t="s">
        <v>3884</v>
      </c>
      <c r="B3157" s="3" t="s">
        <v>729</v>
      </c>
    </row>
    <row r="3158" spans="1:2" x14ac:dyDescent="0.25">
      <c r="A3158" s="5" t="s">
        <v>3885</v>
      </c>
      <c r="B3158" s="5" t="s">
        <v>8976</v>
      </c>
    </row>
    <row r="3159" spans="1:2" x14ac:dyDescent="0.25">
      <c r="A3159" s="5" t="s">
        <v>3886</v>
      </c>
      <c r="B3159" s="5" t="s">
        <v>8977</v>
      </c>
    </row>
    <row r="3160" spans="1:2" x14ac:dyDescent="0.25">
      <c r="A3160" s="5" t="s">
        <v>3887</v>
      </c>
      <c r="B3160" s="5" t="s">
        <v>8978</v>
      </c>
    </row>
    <row r="3161" spans="1:2" x14ac:dyDescent="0.25">
      <c r="A3161" s="5" t="s">
        <v>3888</v>
      </c>
      <c r="B3161" s="5" t="s">
        <v>8979</v>
      </c>
    </row>
    <row r="3162" spans="1:2" x14ac:dyDescent="0.25">
      <c r="A3162" s="5" t="s">
        <v>3889</v>
      </c>
      <c r="B3162" s="5" t="s">
        <v>8980</v>
      </c>
    </row>
    <row r="3163" spans="1:2" x14ac:dyDescent="0.25">
      <c r="A3163" s="3" t="s">
        <v>3890</v>
      </c>
      <c r="B3163" s="3" t="s">
        <v>729</v>
      </c>
    </row>
    <row r="3164" spans="1:2" x14ac:dyDescent="0.25">
      <c r="A3164" s="3" t="s">
        <v>3891</v>
      </c>
      <c r="B3164" s="3" t="s">
        <v>729</v>
      </c>
    </row>
    <row r="3165" spans="1:2" x14ac:dyDescent="0.25">
      <c r="A3165" s="5" t="s">
        <v>3892</v>
      </c>
      <c r="B3165" s="5" t="s">
        <v>8981</v>
      </c>
    </row>
    <row r="3166" spans="1:2" x14ac:dyDescent="0.25">
      <c r="A3166" s="3" t="s">
        <v>3893</v>
      </c>
      <c r="B3166" s="3" t="s">
        <v>729</v>
      </c>
    </row>
    <row r="3167" spans="1:2" x14ac:dyDescent="0.25">
      <c r="A3167" s="3" t="s">
        <v>3894</v>
      </c>
      <c r="B3167" s="3" t="s">
        <v>729</v>
      </c>
    </row>
    <row r="3168" spans="1:2" x14ac:dyDescent="0.25">
      <c r="A3168" s="3" t="s">
        <v>3895</v>
      </c>
      <c r="B3168" s="3" t="s">
        <v>729</v>
      </c>
    </row>
    <row r="3169" spans="1:2" x14ac:dyDescent="0.25">
      <c r="A3169" s="3" t="s">
        <v>3896</v>
      </c>
      <c r="B3169" s="3" t="s">
        <v>729</v>
      </c>
    </row>
    <row r="3170" spans="1:2" x14ac:dyDescent="0.25">
      <c r="A3170" s="5" t="s">
        <v>3897</v>
      </c>
      <c r="B3170" s="5" t="s">
        <v>8982</v>
      </c>
    </row>
    <row r="3171" spans="1:2" x14ac:dyDescent="0.25">
      <c r="A3171" s="5" t="s">
        <v>3898</v>
      </c>
      <c r="B3171" s="5" t="s">
        <v>8983</v>
      </c>
    </row>
    <row r="3172" spans="1:2" x14ac:dyDescent="0.25">
      <c r="A3172" s="5" t="s">
        <v>3899</v>
      </c>
      <c r="B3172" s="5" t="s">
        <v>8984</v>
      </c>
    </row>
    <row r="3173" spans="1:2" x14ac:dyDescent="0.25">
      <c r="A3173" s="5" t="s">
        <v>3900</v>
      </c>
      <c r="B3173" s="5" t="s">
        <v>8985</v>
      </c>
    </row>
    <row r="3174" spans="1:2" x14ac:dyDescent="0.25">
      <c r="A3174" s="5" t="s">
        <v>3901</v>
      </c>
      <c r="B3174" s="5" t="s">
        <v>8986</v>
      </c>
    </row>
    <row r="3175" spans="1:2" x14ac:dyDescent="0.25">
      <c r="A3175" s="5" t="s">
        <v>3902</v>
      </c>
      <c r="B3175" s="5" t="s">
        <v>8987</v>
      </c>
    </row>
    <row r="3176" spans="1:2" x14ac:dyDescent="0.25">
      <c r="A3176" s="5" t="s">
        <v>3903</v>
      </c>
      <c r="B3176" s="5" t="s">
        <v>8988</v>
      </c>
    </row>
    <row r="3177" spans="1:2" x14ac:dyDescent="0.25">
      <c r="A3177" s="5" t="s">
        <v>3904</v>
      </c>
      <c r="B3177" s="5" t="s">
        <v>8989</v>
      </c>
    </row>
    <row r="3178" spans="1:2" x14ac:dyDescent="0.25">
      <c r="A3178" s="5" t="s">
        <v>3905</v>
      </c>
      <c r="B3178" s="5" t="s">
        <v>8990</v>
      </c>
    </row>
    <row r="3179" spans="1:2" x14ac:dyDescent="0.25">
      <c r="A3179" s="5" t="s">
        <v>3906</v>
      </c>
      <c r="B3179" s="5" t="s">
        <v>8991</v>
      </c>
    </row>
    <row r="3180" spans="1:2" x14ac:dyDescent="0.25">
      <c r="A3180" s="3" t="s">
        <v>3907</v>
      </c>
      <c r="B3180" s="3" t="s">
        <v>729</v>
      </c>
    </row>
    <row r="3181" spans="1:2" x14ac:dyDescent="0.25">
      <c r="A3181" s="5" t="s">
        <v>3908</v>
      </c>
      <c r="B3181" s="5" t="s">
        <v>8992</v>
      </c>
    </row>
    <row r="3182" spans="1:2" x14ac:dyDescent="0.25">
      <c r="A3182" s="5" t="s">
        <v>3909</v>
      </c>
      <c r="B3182" s="5" t="s">
        <v>8993</v>
      </c>
    </row>
    <row r="3183" spans="1:2" x14ac:dyDescent="0.25">
      <c r="A3183" s="3" t="s">
        <v>3910</v>
      </c>
      <c r="B3183" s="3" t="s">
        <v>729</v>
      </c>
    </row>
    <row r="3184" spans="1:2" x14ac:dyDescent="0.25">
      <c r="A3184" s="3" t="s">
        <v>3911</v>
      </c>
      <c r="B3184" s="3" t="s">
        <v>729</v>
      </c>
    </row>
    <row r="3185" spans="1:2" x14ac:dyDescent="0.25">
      <c r="A3185" s="5" t="s">
        <v>3912</v>
      </c>
      <c r="B3185" s="5" t="s">
        <v>8994</v>
      </c>
    </row>
    <row r="3186" spans="1:2" x14ac:dyDescent="0.25">
      <c r="A3186" s="3" t="s">
        <v>3913</v>
      </c>
      <c r="B3186" s="3" t="s">
        <v>729</v>
      </c>
    </row>
    <row r="3187" spans="1:2" x14ac:dyDescent="0.25">
      <c r="A3187" s="3" t="s">
        <v>3914</v>
      </c>
      <c r="B3187" s="3" t="s">
        <v>729</v>
      </c>
    </row>
    <row r="3188" spans="1:2" x14ac:dyDescent="0.25">
      <c r="A3188" s="3" t="s">
        <v>3915</v>
      </c>
      <c r="B3188" s="3" t="s">
        <v>729</v>
      </c>
    </row>
    <row r="3189" spans="1:2" x14ac:dyDescent="0.25">
      <c r="A3189" s="5" t="s">
        <v>3916</v>
      </c>
      <c r="B3189" s="5" t="s">
        <v>8995</v>
      </c>
    </row>
    <row r="3190" spans="1:2" x14ac:dyDescent="0.25">
      <c r="A3190" s="5" t="s">
        <v>3917</v>
      </c>
      <c r="B3190" s="5" t="s">
        <v>8996</v>
      </c>
    </row>
    <row r="3191" spans="1:2" x14ac:dyDescent="0.25">
      <c r="A3191" s="5" t="s">
        <v>3918</v>
      </c>
      <c r="B3191" s="5" t="s">
        <v>8997</v>
      </c>
    </row>
    <row r="3192" spans="1:2" x14ac:dyDescent="0.25">
      <c r="A3192" s="3" t="s">
        <v>3919</v>
      </c>
      <c r="B3192" s="3" t="s">
        <v>729</v>
      </c>
    </row>
    <row r="3193" spans="1:2" x14ac:dyDescent="0.25">
      <c r="A3193" s="5" t="s">
        <v>3920</v>
      </c>
      <c r="B3193" s="5" t="s">
        <v>8998</v>
      </c>
    </row>
    <row r="3194" spans="1:2" x14ac:dyDescent="0.25">
      <c r="A3194" s="3" t="s">
        <v>3921</v>
      </c>
      <c r="B3194" s="3" t="s">
        <v>729</v>
      </c>
    </row>
    <row r="3195" spans="1:2" x14ac:dyDescent="0.25">
      <c r="A3195" s="5" t="s">
        <v>3922</v>
      </c>
      <c r="B3195" s="5" t="s">
        <v>8999</v>
      </c>
    </row>
    <row r="3196" spans="1:2" x14ac:dyDescent="0.25">
      <c r="A3196" s="5" t="s">
        <v>3923</v>
      </c>
      <c r="B3196" s="5" t="s">
        <v>9000</v>
      </c>
    </row>
    <row r="3197" spans="1:2" x14ac:dyDescent="0.25">
      <c r="A3197" s="5" t="s">
        <v>3924</v>
      </c>
      <c r="B3197" s="5" t="s">
        <v>9001</v>
      </c>
    </row>
    <row r="3198" spans="1:2" x14ac:dyDescent="0.25">
      <c r="A3198" s="5" t="s">
        <v>3925</v>
      </c>
      <c r="B3198" s="5" t="s">
        <v>9002</v>
      </c>
    </row>
    <row r="3199" spans="1:2" x14ac:dyDescent="0.25">
      <c r="A3199" s="5" t="s">
        <v>3926</v>
      </c>
      <c r="B3199" s="5" t="s">
        <v>9003</v>
      </c>
    </row>
    <row r="3200" spans="1:2" x14ac:dyDescent="0.25">
      <c r="A3200" s="3" t="s">
        <v>3927</v>
      </c>
      <c r="B3200" s="3" t="s">
        <v>729</v>
      </c>
    </row>
    <row r="3201" spans="1:2" x14ac:dyDescent="0.25">
      <c r="A3201" s="5" t="s">
        <v>3928</v>
      </c>
      <c r="B3201" s="5" t="s">
        <v>9004</v>
      </c>
    </row>
    <row r="3202" spans="1:2" x14ac:dyDescent="0.25">
      <c r="A3202" s="5" t="s">
        <v>3929</v>
      </c>
      <c r="B3202" s="5" t="s">
        <v>9005</v>
      </c>
    </row>
    <row r="3203" spans="1:2" x14ac:dyDescent="0.25">
      <c r="A3203" s="3" t="s">
        <v>3930</v>
      </c>
      <c r="B3203" s="3" t="s">
        <v>729</v>
      </c>
    </row>
    <row r="3204" spans="1:2" x14ac:dyDescent="0.25">
      <c r="A3204" s="5" t="s">
        <v>3931</v>
      </c>
      <c r="B3204" s="5" t="s">
        <v>9006</v>
      </c>
    </row>
    <row r="3205" spans="1:2" x14ac:dyDescent="0.25">
      <c r="A3205" s="3" t="s">
        <v>3932</v>
      </c>
      <c r="B3205" s="3" t="s">
        <v>729</v>
      </c>
    </row>
    <row r="3206" spans="1:2" x14ac:dyDescent="0.25">
      <c r="A3206" s="3" t="s">
        <v>3933</v>
      </c>
      <c r="B3206" s="3" t="s">
        <v>729</v>
      </c>
    </row>
    <row r="3207" spans="1:2" x14ac:dyDescent="0.25">
      <c r="A3207" s="5" t="s">
        <v>3934</v>
      </c>
      <c r="B3207" s="5" t="s">
        <v>9007</v>
      </c>
    </row>
    <row r="3208" spans="1:2" x14ac:dyDescent="0.25">
      <c r="A3208" s="5" t="s">
        <v>3935</v>
      </c>
      <c r="B3208" s="5" t="s">
        <v>9008</v>
      </c>
    </row>
    <row r="3209" spans="1:2" x14ac:dyDescent="0.25">
      <c r="A3209" s="5" t="s">
        <v>3936</v>
      </c>
      <c r="B3209" s="5" t="s">
        <v>9009</v>
      </c>
    </row>
    <row r="3210" spans="1:2" x14ac:dyDescent="0.25">
      <c r="A3210" s="5" t="s">
        <v>3937</v>
      </c>
      <c r="B3210" s="5" t="s">
        <v>9010</v>
      </c>
    </row>
    <row r="3211" spans="1:2" x14ac:dyDescent="0.25">
      <c r="A3211" s="5" t="s">
        <v>3938</v>
      </c>
      <c r="B3211" s="5" t="s">
        <v>9011</v>
      </c>
    </row>
    <row r="3212" spans="1:2" x14ac:dyDescent="0.25">
      <c r="A3212" s="3" t="s">
        <v>3939</v>
      </c>
      <c r="B3212" s="3" t="s">
        <v>729</v>
      </c>
    </row>
    <row r="3213" spans="1:2" x14ac:dyDescent="0.25">
      <c r="A3213" s="3" t="s">
        <v>3940</v>
      </c>
      <c r="B3213" s="3" t="s">
        <v>729</v>
      </c>
    </row>
    <row r="3214" spans="1:2" x14ac:dyDescent="0.25">
      <c r="A3214" s="5" t="s">
        <v>3941</v>
      </c>
      <c r="B3214" s="5" t="s">
        <v>9012</v>
      </c>
    </row>
    <row r="3215" spans="1:2" x14ac:dyDescent="0.25">
      <c r="A3215" s="3" t="s">
        <v>3942</v>
      </c>
      <c r="B3215" s="3" t="s">
        <v>729</v>
      </c>
    </row>
    <row r="3216" spans="1:2" x14ac:dyDescent="0.25">
      <c r="A3216" s="5" t="s">
        <v>3943</v>
      </c>
      <c r="B3216" s="5" t="s">
        <v>9013</v>
      </c>
    </row>
    <row r="3217" spans="1:2" x14ac:dyDescent="0.25">
      <c r="A3217" s="3" t="s">
        <v>3944</v>
      </c>
      <c r="B3217" s="3" t="s">
        <v>729</v>
      </c>
    </row>
    <row r="3218" spans="1:2" x14ac:dyDescent="0.25">
      <c r="A3218" s="5" t="s">
        <v>3945</v>
      </c>
      <c r="B3218" s="5" t="s">
        <v>9014</v>
      </c>
    </row>
    <row r="3219" spans="1:2" x14ac:dyDescent="0.25">
      <c r="A3219" s="5" t="s">
        <v>3946</v>
      </c>
      <c r="B3219" s="5" t="s">
        <v>9015</v>
      </c>
    </row>
    <row r="3220" spans="1:2" x14ac:dyDescent="0.25">
      <c r="A3220" s="3" t="s">
        <v>3947</v>
      </c>
      <c r="B3220" s="3" t="s">
        <v>729</v>
      </c>
    </row>
    <row r="3221" spans="1:2" x14ac:dyDescent="0.25">
      <c r="A3221" s="5" t="s">
        <v>3948</v>
      </c>
      <c r="B3221" s="5" t="s">
        <v>9016</v>
      </c>
    </row>
    <row r="3222" spans="1:2" x14ac:dyDescent="0.25">
      <c r="A3222" s="3" t="s">
        <v>3949</v>
      </c>
      <c r="B3222" s="3" t="s">
        <v>729</v>
      </c>
    </row>
    <row r="3223" spans="1:2" x14ac:dyDescent="0.25">
      <c r="A3223" s="3" t="s">
        <v>3950</v>
      </c>
      <c r="B3223" s="3" t="s">
        <v>729</v>
      </c>
    </row>
    <row r="3224" spans="1:2" x14ac:dyDescent="0.25">
      <c r="A3224" s="3" t="s">
        <v>3951</v>
      </c>
      <c r="B3224" s="3" t="s">
        <v>729</v>
      </c>
    </row>
    <row r="3225" spans="1:2" x14ac:dyDescent="0.25">
      <c r="A3225" s="5" t="s">
        <v>3952</v>
      </c>
      <c r="B3225" s="5" t="s">
        <v>9017</v>
      </c>
    </row>
    <row r="3226" spans="1:2" x14ac:dyDescent="0.25">
      <c r="A3226" s="5" t="s">
        <v>3953</v>
      </c>
      <c r="B3226" s="5" t="s">
        <v>9018</v>
      </c>
    </row>
    <row r="3227" spans="1:2" x14ac:dyDescent="0.25">
      <c r="A3227" s="3" t="s">
        <v>3954</v>
      </c>
      <c r="B3227" s="3" t="s">
        <v>729</v>
      </c>
    </row>
    <row r="3228" spans="1:2" x14ac:dyDescent="0.25">
      <c r="A3228" s="5" t="s">
        <v>3955</v>
      </c>
      <c r="B3228" s="5" t="s">
        <v>9019</v>
      </c>
    </row>
    <row r="3229" spans="1:2" x14ac:dyDescent="0.25">
      <c r="A3229" s="3" t="s">
        <v>3956</v>
      </c>
      <c r="B3229" s="3" t="s">
        <v>729</v>
      </c>
    </row>
    <row r="3230" spans="1:2" x14ac:dyDescent="0.25">
      <c r="A3230" s="3" t="s">
        <v>3957</v>
      </c>
      <c r="B3230" s="3" t="s">
        <v>729</v>
      </c>
    </row>
    <row r="3231" spans="1:2" x14ac:dyDescent="0.25">
      <c r="A3231" s="3" t="s">
        <v>3958</v>
      </c>
      <c r="B3231" s="3" t="s">
        <v>729</v>
      </c>
    </row>
    <row r="3232" spans="1:2" x14ac:dyDescent="0.25">
      <c r="A3232" s="3" t="s">
        <v>3959</v>
      </c>
      <c r="B3232" s="3" t="s">
        <v>729</v>
      </c>
    </row>
    <row r="3233" spans="1:2" x14ac:dyDescent="0.25">
      <c r="A3233" s="5" t="s">
        <v>3960</v>
      </c>
      <c r="B3233" s="5" t="s">
        <v>9020</v>
      </c>
    </row>
    <row r="3234" spans="1:2" x14ac:dyDescent="0.25">
      <c r="A3234" s="3" t="s">
        <v>3961</v>
      </c>
      <c r="B3234" s="3" t="s">
        <v>729</v>
      </c>
    </row>
    <row r="3235" spans="1:2" x14ac:dyDescent="0.25">
      <c r="A3235" s="3" t="s">
        <v>3962</v>
      </c>
      <c r="B3235" s="3" t="s">
        <v>729</v>
      </c>
    </row>
    <row r="3236" spans="1:2" x14ac:dyDescent="0.25">
      <c r="A3236" s="3" t="s">
        <v>3963</v>
      </c>
      <c r="B3236" s="3" t="s">
        <v>729</v>
      </c>
    </row>
    <row r="3237" spans="1:2" x14ac:dyDescent="0.25">
      <c r="A3237" s="3" t="s">
        <v>3964</v>
      </c>
      <c r="B3237" s="3" t="s">
        <v>729</v>
      </c>
    </row>
    <row r="3238" spans="1:2" x14ac:dyDescent="0.25">
      <c r="A3238" s="5" t="s">
        <v>3965</v>
      </c>
      <c r="B3238" s="5" t="s">
        <v>9021</v>
      </c>
    </row>
    <row r="3239" spans="1:2" x14ac:dyDescent="0.25">
      <c r="A3239" s="3" t="s">
        <v>3966</v>
      </c>
      <c r="B3239" s="3" t="s">
        <v>729</v>
      </c>
    </row>
    <row r="3240" spans="1:2" x14ac:dyDescent="0.25">
      <c r="A3240" s="3" t="s">
        <v>3967</v>
      </c>
      <c r="B3240" s="3" t="s">
        <v>729</v>
      </c>
    </row>
    <row r="3241" spans="1:2" x14ac:dyDescent="0.25">
      <c r="A3241" s="5" t="s">
        <v>3968</v>
      </c>
      <c r="B3241" s="5" t="s">
        <v>9022</v>
      </c>
    </row>
    <row r="3242" spans="1:2" x14ac:dyDescent="0.25">
      <c r="A3242" s="3" t="s">
        <v>3969</v>
      </c>
      <c r="B3242" s="3" t="s">
        <v>729</v>
      </c>
    </row>
    <row r="3243" spans="1:2" x14ac:dyDescent="0.25">
      <c r="A3243" s="5" t="s">
        <v>3970</v>
      </c>
      <c r="B3243" s="5" t="s">
        <v>9023</v>
      </c>
    </row>
    <row r="3244" spans="1:2" x14ac:dyDescent="0.25">
      <c r="A3244" s="3" t="s">
        <v>3971</v>
      </c>
      <c r="B3244" s="3" t="s">
        <v>729</v>
      </c>
    </row>
    <row r="3245" spans="1:2" x14ac:dyDescent="0.25">
      <c r="A3245" s="5" t="s">
        <v>3972</v>
      </c>
      <c r="B3245" s="5" t="s">
        <v>9024</v>
      </c>
    </row>
    <row r="3246" spans="1:2" x14ac:dyDescent="0.25">
      <c r="A3246" s="5" t="s">
        <v>3973</v>
      </c>
      <c r="B3246" s="5" t="s">
        <v>9025</v>
      </c>
    </row>
    <row r="3247" spans="1:2" x14ac:dyDescent="0.25">
      <c r="A3247" s="3" t="s">
        <v>3974</v>
      </c>
      <c r="B3247" s="3" t="s">
        <v>729</v>
      </c>
    </row>
    <row r="3248" spans="1:2" x14ac:dyDescent="0.25">
      <c r="A3248" s="3" t="s">
        <v>3975</v>
      </c>
      <c r="B3248" s="3" t="s">
        <v>729</v>
      </c>
    </row>
    <row r="3249" spans="1:2" x14ac:dyDescent="0.25">
      <c r="A3249" s="3" t="s">
        <v>3976</v>
      </c>
      <c r="B3249" s="3" t="s">
        <v>729</v>
      </c>
    </row>
    <row r="3250" spans="1:2" x14ac:dyDescent="0.25">
      <c r="A3250" s="5" t="s">
        <v>3977</v>
      </c>
      <c r="B3250" s="5" t="s">
        <v>9026</v>
      </c>
    </row>
    <row r="3251" spans="1:2" x14ac:dyDescent="0.25">
      <c r="A3251" s="3" t="s">
        <v>3978</v>
      </c>
      <c r="B3251" s="3" t="s">
        <v>729</v>
      </c>
    </row>
    <row r="3252" spans="1:2" x14ac:dyDescent="0.25">
      <c r="A3252" s="3" t="s">
        <v>3979</v>
      </c>
      <c r="B3252" s="3" t="s">
        <v>729</v>
      </c>
    </row>
    <row r="3253" spans="1:2" x14ac:dyDescent="0.25">
      <c r="A3253" s="3" t="s">
        <v>3980</v>
      </c>
      <c r="B3253" s="3" t="s">
        <v>729</v>
      </c>
    </row>
    <row r="3254" spans="1:2" x14ac:dyDescent="0.25">
      <c r="A3254" s="5" t="s">
        <v>3981</v>
      </c>
      <c r="B3254" s="5" t="s">
        <v>9027</v>
      </c>
    </row>
    <row r="3255" spans="1:2" x14ac:dyDescent="0.25">
      <c r="A3255" s="5" t="s">
        <v>3982</v>
      </c>
      <c r="B3255" s="5" t="s">
        <v>9028</v>
      </c>
    </row>
    <row r="3256" spans="1:2" x14ac:dyDescent="0.25">
      <c r="A3256" s="3" t="s">
        <v>3983</v>
      </c>
      <c r="B3256" s="3" t="s">
        <v>729</v>
      </c>
    </row>
    <row r="3257" spans="1:2" x14ac:dyDescent="0.25">
      <c r="A3257" s="5" t="s">
        <v>3984</v>
      </c>
      <c r="B3257" s="5" t="s">
        <v>9029</v>
      </c>
    </row>
    <row r="3258" spans="1:2" x14ac:dyDescent="0.25">
      <c r="A3258" s="5" t="s">
        <v>3985</v>
      </c>
      <c r="B3258" s="5" t="s">
        <v>9030</v>
      </c>
    </row>
    <row r="3259" spans="1:2" x14ac:dyDescent="0.25">
      <c r="A3259" s="5" t="s">
        <v>3986</v>
      </c>
      <c r="B3259" s="5" t="s">
        <v>9031</v>
      </c>
    </row>
    <row r="3260" spans="1:2" x14ac:dyDescent="0.25">
      <c r="A3260" s="3" t="s">
        <v>3987</v>
      </c>
      <c r="B3260" s="3" t="s">
        <v>729</v>
      </c>
    </row>
    <row r="3261" spans="1:2" x14ac:dyDescent="0.25">
      <c r="A3261" s="5" t="s">
        <v>3988</v>
      </c>
      <c r="B3261" s="5" t="s">
        <v>9032</v>
      </c>
    </row>
    <row r="3262" spans="1:2" x14ac:dyDescent="0.25">
      <c r="A3262" s="5" t="s">
        <v>3989</v>
      </c>
      <c r="B3262" s="5" t="s">
        <v>9033</v>
      </c>
    </row>
    <row r="3263" spans="1:2" x14ac:dyDescent="0.25">
      <c r="A3263" s="5" t="s">
        <v>3990</v>
      </c>
      <c r="B3263" s="5" t="s">
        <v>9034</v>
      </c>
    </row>
    <row r="3264" spans="1:2" x14ac:dyDescent="0.25">
      <c r="A3264" s="5" t="s">
        <v>3991</v>
      </c>
      <c r="B3264" s="5" t="s">
        <v>9035</v>
      </c>
    </row>
    <row r="3265" spans="1:2" x14ac:dyDescent="0.25">
      <c r="A3265" s="5" t="s">
        <v>3992</v>
      </c>
      <c r="B3265" s="5" t="s">
        <v>9036</v>
      </c>
    </row>
    <row r="3266" spans="1:2" x14ac:dyDescent="0.25">
      <c r="A3266" s="5" t="s">
        <v>3993</v>
      </c>
      <c r="B3266" s="5" t="s">
        <v>9037</v>
      </c>
    </row>
    <row r="3267" spans="1:2" x14ac:dyDescent="0.25">
      <c r="A3267" s="5" t="s">
        <v>3994</v>
      </c>
      <c r="B3267" s="5" t="s">
        <v>9038</v>
      </c>
    </row>
    <row r="3268" spans="1:2" x14ac:dyDescent="0.25">
      <c r="A3268" s="5" t="s">
        <v>3995</v>
      </c>
      <c r="B3268" s="5" t="s">
        <v>9039</v>
      </c>
    </row>
    <row r="3269" spans="1:2" x14ac:dyDescent="0.25">
      <c r="A3269" s="5" t="s">
        <v>3996</v>
      </c>
      <c r="B3269" s="5" t="s">
        <v>9040</v>
      </c>
    </row>
    <row r="3270" spans="1:2" x14ac:dyDescent="0.25">
      <c r="A3270" s="5" t="s">
        <v>3997</v>
      </c>
      <c r="B3270" s="5" t="s">
        <v>9041</v>
      </c>
    </row>
    <row r="3271" spans="1:2" x14ac:dyDescent="0.25">
      <c r="A3271" s="5" t="s">
        <v>3998</v>
      </c>
      <c r="B3271" s="5" t="s">
        <v>9042</v>
      </c>
    </row>
    <row r="3272" spans="1:2" x14ac:dyDescent="0.25">
      <c r="A3272" s="3" t="s">
        <v>3999</v>
      </c>
      <c r="B3272" s="3" t="s">
        <v>729</v>
      </c>
    </row>
    <row r="3273" spans="1:2" x14ac:dyDescent="0.25">
      <c r="A3273" s="3" t="s">
        <v>4000</v>
      </c>
      <c r="B3273" s="3" t="s">
        <v>729</v>
      </c>
    </row>
    <row r="3274" spans="1:2" x14ac:dyDescent="0.25">
      <c r="A3274" s="5" t="s">
        <v>4001</v>
      </c>
      <c r="B3274" s="5" t="s">
        <v>9043</v>
      </c>
    </row>
    <row r="3275" spans="1:2" x14ac:dyDescent="0.25">
      <c r="A3275" s="3" t="s">
        <v>4002</v>
      </c>
      <c r="B3275" s="3" t="s">
        <v>729</v>
      </c>
    </row>
    <row r="3276" spans="1:2" x14ac:dyDescent="0.25">
      <c r="A3276" s="3" t="s">
        <v>4003</v>
      </c>
      <c r="B3276" s="3" t="s">
        <v>729</v>
      </c>
    </row>
    <row r="3277" spans="1:2" x14ac:dyDescent="0.25">
      <c r="A3277" s="5" t="s">
        <v>4004</v>
      </c>
      <c r="B3277" s="5" t="s">
        <v>9044</v>
      </c>
    </row>
    <row r="3278" spans="1:2" x14ac:dyDescent="0.25">
      <c r="A3278" s="3" t="s">
        <v>4005</v>
      </c>
      <c r="B3278" s="3" t="s">
        <v>729</v>
      </c>
    </row>
    <row r="3279" spans="1:2" x14ac:dyDescent="0.25">
      <c r="A3279" s="3" t="s">
        <v>4006</v>
      </c>
      <c r="B3279" s="3" t="s">
        <v>729</v>
      </c>
    </row>
    <row r="3280" spans="1:2" x14ac:dyDescent="0.25">
      <c r="A3280" s="3" t="s">
        <v>4007</v>
      </c>
      <c r="B3280" s="3" t="s">
        <v>729</v>
      </c>
    </row>
    <row r="3281" spans="1:2" x14ac:dyDescent="0.25">
      <c r="A3281" s="3" t="s">
        <v>4008</v>
      </c>
      <c r="B3281" s="3" t="s">
        <v>729</v>
      </c>
    </row>
    <row r="3282" spans="1:2" x14ac:dyDescent="0.25">
      <c r="A3282" s="3" t="s">
        <v>4009</v>
      </c>
      <c r="B3282" s="3" t="s">
        <v>729</v>
      </c>
    </row>
    <row r="3283" spans="1:2" x14ac:dyDescent="0.25">
      <c r="A3283" s="5" t="s">
        <v>4010</v>
      </c>
      <c r="B3283" s="5" t="s">
        <v>9045</v>
      </c>
    </row>
    <row r="3284" spans="1:2" x14ac:dyDescent="0.25">
      <c r="A3284" s="3" t="s">
        <v>4011</v>
      </c>
      <c r="B3284" s="3" t="s">
        <v>729</v>
      </c>
    </row>
    <row r="3285" spans="1:2" x14ac:dyDescent="0.25">
      <c r="A3285" s="3" t="s">
        <v>4012</v>
      </c>
      <c r="B3285" s="3" t="s">
        <v>729</v>
      </c>
    </row>
    <row r="3286" spans="1:2" x14ac:dyDescent="0.25">
      <c r="A3286" s="3" t="s">
        <v>4013</v>
      </c>
      <c r="B3286" s="3" t="s">
        <v>729</v>
      </c>
    </row>
    <row r="3287" spans="1:2" x14ac:dyDescent="0.25">
      <c r="A3287" s="3" t="s">
        <v>4014</v>
      </c>
      <c r="B3287" s="3" t="s">
        <v>729</v>
      </c>
    </row>
    <row r="3288" spans="1:2" x14ac:dyDescent="0.25">
      <c r="A3288" s="3" t="s">
        <v>4015</v>
      </c>
      <c r="B3288" s="3" t="s">
        <v>729</v>
      </c>
    </row>
    <row r="3289" spans="1:2" x14ac:dyDescent="0.25">
      <c r="A3289" s="3" t="s">
        <v>4016</v>
      </c>
      <c r="B3289" s="3" t="s">
        <v>729</v>
      </c>
    </row>
    <row r="3290" spans="1:2" x14ac:dyDescent="0.25">
      <c r="A3290" s="3" t="s">
        <v>4017</v>
      </c>
      <c r="B3290" s="3" t="s">
        <v>729</v>
      </c>
    </row>
    <row r="3291" spans="1:2" x14ac:dyDescent="0.25">
      <c r="A3291" s="3" t="s">
        <v>4018</v>
      </c>
      <c r="B3291" s="3" t="s">
        <v>729</v>
      </c>
    </row>
    <row r="3292" spans="1:2" x14ac:dyDescent="0.25">
      <c r="A3292" s="5" t="s">
        <v>4019</v>
      </c>
      <c r="B3292" s="5" t="s">
        <v>9046</v>
      </c>
    </row>
    <row r="3293" spans="1:2" x14ac:dyDescent="0.25">
      <c r="A3293" s="3" t="s">
        <v>4020</v>
      </c>
      <c r="B3293" s="3" t="s">
        <v>729</v>
      </c>
    </row>
    <row r="3294" spans="1:2" x14ac:dyDescent="0.25">
      <c r="A3294" s="5" t="s">
        <v>4021</v>
      </c>
      <c r="B3294" s="5" t="s">
        <v>9047</v>
      </c>
    </row>
    <row r="3295" spans="1:2" x14ac:dyDescent="0.25">
      <c r="A3295" s="3" t="s">
        <v>4022</v>
      </c>
      <c r="B3295" s="3" t="s">
        <v>729</v>
      </c>
    </row>
    <row r="3296" spans="1:2" x14ac:dyDescent="0.25">
      <c r="A3296" s="3" t="s">
        <v>4023</v>
      </c>
      <c r="B3296" s="3" t="s">
        <v>729</v>
      </c>
    </row>
    <row r="3297" spans="1:2" x14ac:dyDescent="0.25">
      <c r="A3297" s="3" t="s">
        <v>4024</v>
      </c>
      <c r="B3297" s="3" t="s">
        <v>729</v>
      </c>
    </row>
    <row r="3298" spans="1:2" x14ac:dyDescent="0.25">
      <c r="A3298" s="5" t="s">
        <v>4025</v>
      </c>
      <c r="B3298" s="5" t="s">
        <v>9048</v>
      </c>
    </row>
    <row r="3299" spans="1:2" x14ac:dyDescent="0.25">
      <c r="A3299" s="5" t="s">
        <v>4026</v>
      </c>
      <c r="B3299" s="5" t="s">
        <v>9049</v>
      </c>
    </row>
    <row r="3300" spans="1:2" x14ac:dyDescent="0.25">
      <c r="A3300" s="5" t="s">
        <v>4027</v>
      </c>
      <c r="B3300" s="5" t="s">
        <v>9050</v>
      </c>
    </row>
    <row r="3301" spans="1:2" x14ac:dyDescent="0.25">
      <c r="A3301" s="3" t="s">
        <v>4028</v>
      </c>
      <c r="B3301" s="3" t="s">
        <v>729</v>
      </c>
    </row>
    <row r="3302" spans="1:2" x14ac:dyDescent="0.25">
      <c r="A3302" s="5" t="s">
        <v>4029</v>
      </c>
      <c r="B3302" s="5" t="s">
        <v>9051</v>
      </c>
    </row>
    <row r="3303" spans="1:2" x14ac:dyDescent="0.25">
      <c r="A3303" s="3" t="s">
        <v>4030</v>
      </c>
      <c r="B3303" s="3" t="s">
        <v>729</v>
      </c>
    </row>
    <row r="3304" spans="1:2" x14ac:dyDescent="0.25">
      <c r="A3304" s="3" t="s">
        <v>4031</v>
      </c>
      <c r="B3304" s="3" t="s">
        <v>729</v>
      </c>
    </row>
    <row r="3305" spans="1:2" x14ac:dyDescent="0.25">
      <c r="A3305" s="3" t="s">
        <v>4032</v>
      </c>
      <c r="B3305" s="3" t="s">
        <v>729</v>
      </c>
    </row>
    <row r="3306" spans="1:2" x14ac:dyDescent="0.25">
      <c r="A3306" s="3" t="s">
        <v>4033</v>
      </c>
      <c r="B3306" s="3" t="s">
        <v>729</v>
      </c>
    </row>
    <row r="3307" spans="1:2" x14ac:dyDescent="0.25">
      <c r="A3307" s="3" t="s">
        <v>4034</v>
      </c>
      <c r="B3307" s="3" t="s">
        <v>729</v>
      </c>
    </row>
    <row r="3308" spans="1:2" x14ac:dyDescent="0.25">
      <c r="A3308" s="3" t="s">
        <v>4035</v>
      </c>
      <c r="B3308" s="3" t="s">
        <v>729</v>
      </c>
    </row>
    <row r="3309" spans="1:2" x14ac:dyDescent="0.25">
      <c r="A3309" s="3" t="s">
        <v>4036</v>
      </c>
      <c r="B3309" s="3" t="s">
        <v>729</v>
      </c>
    </row>
    <row r="3310" spans="1:2" x14ac:dyDescent="0.25">
      <c r="A3310" s="3" t="s">
        <v>4037</v>
      </c>
      <c r="B3310" s="3" t="s">
        <v>729</v>
      </c>
    </row>
    <row r="3311" spans="1:2" x14ac:dyDescent="0.25">
      <c r="A3311" s="3" t="s">
        <v>4038</v>
      </c>
      <c r="B3311" s="3" t="s">
        <v>729</v>
      </c>
    </row>
    <row r="3312" spans="1:2" x14ac:dyDescent="0.25">
      <c r="A3312" s="3" t="s">
        <v>4039</v>
      </c>
      <c r="B3312" s="3" t="s">
        <v>729</v>
      </c>
    </row>
    <row r="3313" spans="1:2" x14ac:dyDescent="0.25">
      <c r="A3313" s="3" t="s">
        <v>4040</v>
      </c>
      <c r="B3313" s="3" t="s">
        <v>729</v>
      </c>
    </row>
    <row r="3314" spans="1:2" x14ac:dyDescent="0.25">
      <c r="A3314" s="3" t="s">
        <v>4041</v>
      </c>
      <c r="B3314" s="3" t="s">
        <v>729</v>
      </c>
    </row>
    <row r="3315" spans="1:2" x14ac:dyDescent="0.25">
      <c r="A3315" s="3" t="s">
        <v>4042</v>
      </c>
      <c r="B3315" s="3" t="s">
        <v>729</v>
      </c>
    </row>
    <row r="3316" spans="1:2" x14ac:dyDescent="0.25">
      <c r="A3316" s="5" t="s">
        <v>4043</v>
      </c>
      <c r="B3316" s="5" t="s">
        <v>9052</v>
      </c>
    </row>
    <row r="3317" spans="1:2" x14ac:dyDescent="0.25">
      <c r="A3317" s="5" t="s">
        <v>4044</v>
      </c>
      <c r="B3317" s="5" t="s">
        <v>9053</v>
      </c>
    </row>
    <row r="3318" spans="1:2" x14ac:dyDescent="0.25">
      <c r="A3318" s="3" t="s">
        <v>4045</v>
      </c>
      <c r="B3318" s="3" t="s">
        <v>729</v>
      </c>
    </row>
    <row r="3319" spans="1:2" x14ac:dyDescent="0.25">
      <c r="A3319" s="3" t="s">
        <v>4046</v>
      </c>
      <c r="B3319" s="3" t="s">
        <v>729</v>
      </c>
    </row>
    <row r="3320" spans="1:2" x14ac:dyDescent="0.25">
      <c r="A3320" s="3" t="s">
        <v>4047</v>
      </c>
      <c r="B3320" s="3" t="s">
        <v>729</v>
      </c>
    </row>
    <row r="3321" spans="1:2" x14ac:dyDescent="0.25">
      <c r="A3321" s="3" t="s">
        <v>4048</v>
      </c>
      <c r="B3321" s="3" t="s">
        <v>729</v>
      </c>
    </row>
    <row r="3322" spans="1:2" x14ac:dyDescent="0.25">
      <c r="A3322" s="3" t="s">
        <v>4049</v>
      </c>
      <c r="B3322" s="3" t="s">
        <v>729</v>
      </c>
    </row>
    <row r="3323" spans="1:2" x14ac:dyDescent="0.25">
      <c r="A3323" s="3" t="s">
        <v>4050</v>
      </c>
      <c r="B3323" s="3" t="s">
        <v>729</v>
      </c>
    </row>
    <row r="3324" spans="1:2" x14ac:dyDescent="0.25">
      <c r="A3324" s="3" t="s">
        <v>4051</v>
      </c>
      <c r="B3324" s="3" t="s">
        <v>729</v>
      </c>
    </row>
    <row r="3325" spans="1:2" x14ac:dyDescent="0.25">
      <c r="A3325" s="3" t="s">
        <v>4052</v>
      </c>
      <c r="B3325" s="3" t="s">
        <v>729</v>
      </c>
    </row>
    <row r="3326" spans="1:2" x14ac:dyDescent="0.25">
      <c r="A3326" s="3" t="s">
        <v>4053</v>
      </c>
      <c r="B3326" s="3" t="s">
        <v>729</v>
      </c>
    </row>
    <row r="3327" spans="1:2" x14ac:dyDescent="0.25">
      <c r="A3327" s="3" t="s">
        <v>4054</v>
      </c>
      <c r="B3327" s="3" t="s">
        <v>729</v>
      </c>
    </row>
    <row r="3328" spans="1:2" x14ac:dyDescent="0.25">
      <c r="A3328" s="3" t="s">
        <v>4055</v>
      </c>
      <c r="B3328" s="3" t="s">
        <v>729</v>
      </c>
    </row>
    <row r="3329" spans="1:2" x14ac:dyDescent="0.25">
      <c r="A3329" s="5" t="s">
        <v>4056</v>
      </c>
      <c r="B3329" s="5" t="s">
        <v>9054</v>
      </c>
    </row>
    <row r="3330" spans="1:2" x14ac:dyDescent="0.25">
      <c r="A3330" s="3" t="s">
        <v>4057</v>
      </c>
      <c r="B3330" s="3" t="s">
        <v>729</v>
      </c>
    </row>
    <row r="3331" spans="1:2" x14ac:dyDescent="0.25">
      <c r="A3331" s="5" t="s">
        <v>4058</v>
      </c>
      <c r="B3331" s="5" t="s">
        <v>9055</v>
      </c>
    </row>
    <row r="3332" spans="1:2" x14ac:dyDescent="0.25">
      <c r="A3332" s="3" t="s">
        <v>4059</v>
      </c>
      <c r="B3332" s="3" t="s">
        <v>729</v>
      </c>
    </row>
    <row r="3333" spans="1:2" x14ac:dyDescent="0.25">
      <c r="A3333" s="5" t="s">
        <v>4060</v>
      </c>
      <c r="B3333" s="5" t="s">
        <v>9056</v>
      </c>
    </row>
    <row r="3334" spans="1:2" x14ac:dyDescent="0.25">
      <c r="A3334" s="3" t="s">
        <v>4061</v>
      </c>
      <c r="B3334" s="3" t="s">
        <v>729</v>
      </c>
    </row>
    <row r="3335" spans="1:2" x14ac:dyDescent="0.25">
      <c r="A3335" s="3" t="s">
        <v>4062</v>
      </c>
      <c r="B3335" s="3" t="s">
        <v>729</v>
      </c>
    </row>
    <row r="3336" spans="1:2" x14ac:dyDescent="0.25">
      <c r="A3336" s="5" t="s">
        <v>4063</v>
      </c>
      <c r="B3336" s="5" t="s">
        <v>9057</v>
      </c>
    </row>
    <row r="3337" spans="1:2" x14ac:dyDescent="0.25">
      <c r="A3337" s="5" t="s">
        <v>4064</v>
      </c>
      <c r="B3337" s="5" t="s">
        <v>9058</v>
      </c>
    </row>
    <row r="3338" spans="1:2" x14ac:dyDescent="0.25">
      <c r="A3338" s="5" t="s">
        <v>4065</v>
      </c>
      <c r="B3338" s="5" t="s">
        <v>9059</v>
      </c>
    </row>
    <row r="3339" spans="1:2" x14ac:dyDescent="0.25">
      <c r="A3339" s="5" t="s">
        <v>4066</v>
      </c>
      <c r="B3339" s="5" t="s">
        <v>9060</v>
      </c>
    </row>
    <row r="3340" spans="1:2" x14ac:dyDescent="0.25">
      <c r="A3340" s="5" t="s">
        <v>4067</v>
      </c>
      <c r="B3340" s="5" t="s">
        <v>9061</v>
      </c>
    </row>
    <row r="3341" spans="1:2" x14ac:dyDescent="0.25">
      <c r="A3341" s="3" t="s">
        <v>4068</v>
      </c>
      <c r="B3341" s="3" t="s">
        <v>729</v>
      </c>
    </row>
    <row r="3342" spans="1:2" x14ac:dyDescent="0.25">
      <c r="A3342" s="3" t="s">
        <v>4069</v>
      </c>
      <c r="B3342" s="3" t="s">
        <v>729</v>
      </c>
    </row>
    <row r="3343" spans="1:2" x14ac:dyDescent="0.25">
      <c r="A3343" s="3" t="s">
        <v>4070</v>
      </c>
      <c r="B3343" s="3" t="s">
        <v>729</v>
      </c>
    </row>
    <row r="3344" spans="1:2" x14ac:dyDescent="0.25">
      <c r="A3344" s="3" t="s">
        <v>4071</v>
      </c>
      <c r="B3344" s="3" t="s">
        <v>729</v>
      </c>
    </row>
    <row r="3345" spans="1:2" x14ac:dyDescent="0.25">
      <c r="A3345" s="3" t="s">
        <v>4072</v>
      </c>
      <c r="B3345" s="3" t="s">
        <v>729</v>
      </c>
    </row>
    <row r="3346" spans="1:2" x14ac:dyDescent="0.25">
      <c r="A3346" s="3" t="s">
        <v>4073</v>
      </c>
      <c r="B3346" s="3" t="s">
        <v>729</v>
      </c>
    </row>
    <row r="3347" spans="1:2" x14ac:dyDescent="0.25">
      <c r="A3347" s="3" t="s">
        <v>4074</v>
      </c>
      <c r="B3347" s="3" t="s">
        <v>729</v>
      </c>
    </row>
    <row r="3348" spans="1:2" x14ac:dyDescent="0.25">
      <c r="A3348" s="3" t="s">
        <v>4075</v>
      </c>
      <c r="B3348" s="3" t="s">
        <v>729</v>
      </c>
    </row>
    <row r="3349" spans="1:2" x14ac:dyDescent="0.25">
      <c r="A3349" s="3" t="s">
        <v>4076</v>
      </c>
      <c r="B3349" s="3" t="s">
        <v>729</v>
      </c>
    </row>
    <row r="3350" spans="1:2" x14ac:dyDescent="0.25">
      <c r="A3350" s="3" t="s">
        <v>4077</v>
      </c>
      <c r="B3350" s="3" t="s">
        <v>729</v>
      </c>
    </row>
    <row r="3351" spans="1:2" x14ac:dyDescent="0.25">
      <c r="A3351" s="3" t="s">
        <v>4078</v>
      </c>
      <c r="B3351" s="3" t="s">
        <v>729</v>
      </c>
    </row>
    <row r="3352" spans="1:2" x14ac:dyDescent="0.25">
      <c r="A3352" s="5" t="s">
        <v>4079</v>
      </c>
      <c r="B3352" s="5" t="s">
        <v>9062</v>
      </c>
    </row>
    <row r="3353" spans="1:2" x14ac:dyDescent="0.25">
      <c r="A3353" s="5" t="s">
        <v>4080</v>
      </c>
      <c r="B3353" s="5" t="s">
        <v>9063</v>
      </c>
    </row>
    <row r="3354" spans="1:2" x14ac:dyDescent="0.25">
      <c r="A3354" s="5" t="s">
        <v>4081</v>
      </c>
      <c r="B3354" s="5" t="s">
        <v>9064</v>
      </c>
    </row>
    <row r="3355" spans="1:2" x14ac:dyDescent="0.25">
      <c r="A3355" s="5" t="s">
        <v>4082</v>
      </c>
      <c r="B3355" s="5" t="s">
        <v>9065</v>
      </c>
    </row>
    <row r="3356" spans="1:2" x14ac:dyDescent="0.25">
      <c r="A3356" s="5" t="s">
        <v>4083</v>
      </c>
      <c r="B3356" s="5" t="s">
        <v>9066</v>
      </c>
    </row>
    <row r="3357" spans="1:2" x14ac:dyDescent="0.25">
      <c r="A3357" s="3" t="s">
        <v>4084</v>
      </c>
      <c r="B3357" s="3" t="s">
        <v>729</v>
      </c>
    </row>
    <row r="3358" spans="1:2" x14ac:dyDescent="0.25">
      <c r="A3358" s="5" t="s">
        <v>4085</v>
      </c>
      <c r="B3358" s="5" t="s">
        <v>9067</v>
      </c>
    </row>
    <row r="3359" spans="1:2" x14ac:dyDescent="0.25">
      <c r="A3359" s="3" t="s">
        <v>4086</v>
      </c>
      <c r="B3359" s="3" t="s">
        <v>729</v>
      </c>
    </row>
    <row r="3360" spans="1:2" x14ac:dyDescent="0.25">
      <c r="A3360" s="5" t="s">
        <v>4087</v>
      </c>
      <c r="B3360" s="5" t="s">
        <v>9068</v>
      </c>
    </row>
    <row r="3361" spans="1:2" x14ac:dyDescent="0.25">
      <c r="A3361" s="5" t="s">
        <v>4088</v>
      </c>
      <c r="B3361" s="5" t="s">
        <v>9069</v>
      </c>
    </row>
    <row r="3362" spans="1:2" x14ac:dyDescent="0.25">
      <c r="A3362" s="5" t="s">
        <v>4089</v>
      </c>
      <c r="B3362" s="5" t="s">
        <v>9070</v>
      </c>
    </row>
    <row r="3363" spans="1:2" x14ac:dyDescent="0.25">
      <c r="A3363" s="5" t="s">
        <v>4090</v>
      </c>
      <c r="B3363" s="5" t="s">
        <v>9071</v>
      </c>
    </row>
    <row r="3364" spans="1:2" x14ac:dyDescent="0.25">
      <c r="A3364" s="5" t="s">
        <v>4091</v>
      </c>
      <c r="B3364" s="5" t="s">
        <v>9072</v>
      </c>
    </row>
    <row r="3365" spans="1:2" x14ac:dyDescent="0.25">
      <c r="A3365" s="5" t="s">
        <v>4092</v>
      </c>
      <c r="B3365" s="5" t="s">
        <v>9073</v>
      </c>
    </row>
    <row r="3366" spans="1:2" x14ac:dyDescent="0.25">
      <c r="A3366" s="5" t="s">
        <v>4093</v>
      </c>
      <c r="B3366" s="5" t="s">
        <v>9074</v>
      </c>
    </row>
    <row r="3367" spans="1:2" x14ac:dyDescent="0.25">
      <c r="A3367" s="5" t="s">
        <v>4094</v>
      </c>
      <c r="B3367" s="5" t="s">
        <v>9075</v>
      </c>
    </row>
    <row r="3368" spans="1:2" x14ac:dyDescent="0.25">
      <c r="A3368" s="5" t="s">
        <v>4095</v>
      </c>
      <c r="B3368" s="5" t="s">
        <v>9076</v>
      </c>
    </row>
    <row r="3369" spans="1:2" x14ac:dyDescent="0.25">
      <c r="A3369" s="5" t="s">
        <v>4096</v>
      </c>
      <c r="B3369" s="5" t="s">
        <v>9077</v>
      </c>
    </row>
    <row r="3370" spans="1:2" x14ac:dyDescent="0.25">
      <c r="A3370" s="5" t="s">
        <v>4097</v>
      </c>
      <c r="B3370" s="5" t="s">
        <v>9078</v>
      </c>
    </row>
    <row r="3371" spans="1:2" x14ac:dyDescent="0.25">
      <c r="A3371" s="5" t="s">
        <v>4098</v>
      </c>
      <c r="B3371" s="5" t="s">
        <v>9079</v>
      </c>
    </row>
    <row r="3372" spans="1:2" x14ac:dyDescent="0.25">
      <c r="A3372" s="5" t="s">
        <v>4099</v>
      </c>
      <c r="B3372" s="5" t="s">
        <v>9080</v>
      </c>
    </row>
    <row r="3373" spans="1:2" x14ac:dyDescent="0.25">
      <c r="A3373" s="5" t="s">
        <v>4100</v>
      </c>
      <c r="B3373" s="5" t="s">
        <v>9081</v>
      </c>
    </row>
    <row r="3374" spans="1:2" x14ac:dyDescent="0.25">
      <c r="A3374" s="3" t="s">
        <v>4101</v>
      </c>
      <c r="B3374" s="3" t="s">
        <v>729</v>
      </c>
    </row>
    <row r="3375" spans="1:2" x14ac:dyDescent="0.25">
      <c r="A3375" s="5" t="s">
        <v>4102</v>
      </c>
      <c r="B3375" s="5" t="s">
        <v>9082</v>
      </c>
    </row>
    <row r="3376" spans="1:2" x14ac:dyDescent="0.25">
      <c r="A3376" s="5" t="s">
        <v>4103</v>
      </c>
      <c r="B3376" s="5" t="s">
        <v>9083</v>
      </c>
    </row>
    <row r="3377" spans="1:2" x14ac:dyDescent="0.25">
      <c r="A3377" s="5" t="s">
        <v>4104</v>
      </c>
      <c r="B3377" s="5" t="s">
        <v>9084</v>
      </c>
    </row>
    <row r="3378" spans="1:2" x14ac:dyDescent="0.25">
      <c r="A3378" s="5" t="s">
        <v>4105</v>
      </c>
      <c r="B3378" s="5" t="s">
        <v>9085</v>
      </c>
    </row>
    <row r="3379" spans="1:2" x14ac:dyDescent="0.25">
      <c r="A3379" s="5" t="s">
        <v>4106</v>
      </c>
      <c r="B3379" s="5" t="s">
        <v>9086</v>
      </c>
    </row>
    <row r="3380" spans="1:2" x14ac:dyDescent="0.25">
      <c r="A3380" s="5" t="s">
        <v>4107</v>
      </c>
      <c r="B3380" s="5" t="s">
        <v>9087</v>
      </c>
    </row>
    <row r="3381" spans="1:2" x14ac:dyDescent="0.25">
      <c r="A3381" s="5" t="s">
        <v>4108</v>
      </c>
      <c r="B3381" s="5" t="s">
        <v>9088</v>
      </c>
    </row>
    <row r="3382" spans="1:2" x14ac:dyDescent="0.25">
      <c r="A3382" s="5" t="s">
        <v>4109</v>
      </c>
      <c r="B3382" s="5" t="s">
        <v>9089</v>
      </c>
    </row>
    <row r="3383" spans="1:2" x14ac:dyDescent="0.25">
      <c r="A3383" s="5" t="s">
        <v>4110</v>
      </c>
      <c r="B3383" s="5" t="s">
        <v>9090</v>
      </c>
    </row>
    <row r="3384" spans="1:2" x14ac:dyDescent="0.25">
      <c r="A3384" s="5" t="s">
        <v>4111</v>
      </c>
      <c r="B3384" s="5" t="s">
        <v>9091</v>
      </c>
    </row>
    <row r="3385" spans="1:2" x14ac:dyDescent="0.25">
      <c r="A3385" s="5" t="s">
        <v>4112</v>
      </c>
      <c r="B3385" s="5" t="s">
        <v>9092</v>
      </c>
    </row>
    <row r="3386" spans="1:2" x14ac:dyDescent="0.25">
      <c r="A3386" s="5" t="s">
        <v>4113</v>
      </c>
      <c r="B3386" s="5" t="s">
        <v>9093</v>
      </c>
    </row>
    <row r="3387" spans="1:2" x14ac:dyDescent="0.25">
      <c r="A3387" s="5" t="s">
        <v>4114</v>
      </c>
      <c r="B3387" s="5" t="s">
        <v>9094</v>
      </c>
    </row>
    <row r="3388" spans="1:2" x14ac:dyDescent="0.25">
      <c r="A3388" s="5" t="s">
        <v>4115</v>
      </c>
      <c r="B3388" s="5" t="s">
        <v>9095</v>
      </c>
    </row>
    <row r="3389" spans="1:2" x14ac:dyDescent="0.25">
      <c r="A3389" s="3" t="s">
        <v>4116</v>
      </c>
      <c r="B3389" s="3" t="s">
        <v>729</v>
      </c>
    </row>
    <row r="3390" spans="1:2" x14ac:dyDescent="0.25">
      <c r="A3390" s="3" t="s">
        <v>4117</v>
      </c>
      <c r="B3390" s="3" t="s">
        <v>729</v>
      </c>
    </row>
    <row r="3391" spans="1:2" x14ac:dyDescent="0.25">
      <c r="A3391" s="5" t="s">
        <v>4118</v>
      </c>
      <c r="B3391" s="5" t="s">
        <v>9096</v>
      </c>
    </row>
    <row r="3392" spans="1:2" x14ac:dyDescent="0.25">
      <c r="A3392" s="5" t="s">
        <v>4119</v>
      </c>
      <c r="B3392" s="5" t="s">
        <v>9097</v>
      </c>
    </row>
    <row r="3393" spans="1:2" x14ac:dyDescent="0.25">
      <c r="A3393" s="5" t="s">
        <v>4120</v>
      </c>
      <c r="B3393" s="5" t="s">
        <v>9098</v>
      </c>
    </row>
    <row r="3394" spans="1:2" x14ac:dyDescent="0.25">
      <c r="A3394" s="3" t="s">
        <v>4121</v>
      </c>
      <c r="B3394" s="3" t="s">
        <v>729</v>
      </c>
    </row>
    <row r="3395" spans="1:2" x14ac:dyDescent="0.25">
      <c r="A3395" s="5" t="s">
        <v>4122</v>
      </c>
      <c r="B3395" s="5" t="s">
        <v>9099</v>
      </c>
    </row>
    <row r="3396" spans="1:2" x14ac:dyDescent="0.25">
      <c r="A3396" s="5" t="s">
        <v>4123</v>
      </c>
      <c r="B3396" s="5" t="s">
        <v>9100</v>
      </c>
    </row>
    <row r="3397" spans="1:2" x14ac:dyDescent="0.25">
      <c r="A3397" s="5" t="s">
        <v>4124</v>
      </c>
      <c r="B3397" s="5" t="s">
        <v>9101</v>
      </c>
    </row>
    <row r="3398" spans="1:2" x14ac:dyDescent="0.25">
      <c r="A3398" s="5" t="s">
        <v>4125</v>
      </c>
      <c r="B3398" s="5" t="s">
        <v>9102</v>
      </c>
    </row>
    <row r="3399" spans="1:2" x14ac:dyDescent="0.25">
      <c r="A3399" s="5" t="s">
        <v>4126</v>
      </c>
      <c r="B3399" s="5" t="s">
        <v>9103</v>
      </c>
    </row>
    <row r="3400" spans="1:2" x14ac:dyDescent="0.25">
      <c r="A3400" s="5" t="s">
        <v>4127</v>
      </c>
      <c r="B3400" s="5" t="s">
        <v>9104</v>
      </c>
    </row>
    <row r="3401" spans="1:2" x14ac:dyDescent="0.25">
      <c r="A3401" s="3" t="s">
        <v>4128</v>
      </c>
      <c r="B3401" s="3" t="s">
        <v>729</v>
      </c>
    </row>
    <row r="3402" spans="1:2" x14ac:dyDescent="0.25">
      <c r="A3402" s="3" t="s">
        <v>4129</v>
      </c>
      <c r="B3402" s="3" t="s">
        <v>729</v>
      </c>
    </row>
    <row r="3403" spans="1:2" x14ac:dyDescent="0.25">
      <c r="A3403" s="3" t="s">
        <v>4130</v>
      </c>
      <c r="B3403" s="3" t="s">
        <v>729</v>
      </c>
    </row>
    <row r="3404" spans="1:2" x14ac:dyDescent="0.25">
      <c r="A3404" s="5" t="s">
        <v>4131</v>
      </c>
      <c r="B3404" s="5" t="s">
        <v>9105</v>
      </c>
    </row>
    <row r="3405" spans="1:2" x14ac:dyDescent="0.25">
      <c r="A3405" s="5" t="s">
        <v>4132</v>
      </c>
      <c r="B3405" s="5" t="s">
        <v>9106</v>
      </c>
    </row>
    <row r="3406" spans="1:2" x14ac:dyDescent="0.25">
      <c r="A3406" s="5" t="s">
        <v>4133</v>
      </c>
      <c r="B3406" s="5" t="s">
        <v>9107</v>
      </c>
    </row>
    <row r="3407" spans="1:2" x14ac:dyDescent="0.25">
      <c r="A3407" s="5" t="s">
        <v>4134</v>
      </c>
      <c r="B3407" s="5" t="s">
        <v>9108</v>
      </c>
    </row>
    <row r="3408" spans="1:2" x14ac:dyDescent="0.25">
      <c r="A3408" s="5" t="s">
        <v>4135</v>
      </c>
      <c r="B3408" s="5" t="s">
        <v>9109</v>
      </c>
    </row>
    <row r="3409" spans="1:2" x14ac:dyDescent="0.25">
      <c r="A3409" s="5" t="s">
        <v>4136</v>
      </c>
      <c r="B3409" s="5" t="s">
        <v>9110</v>
      </c>
    </row>
    <row r="3410" spans="1:2" x14ac:dyDescent="0.25">
      <c r="A3410" s="3" t="s">
        <v>4137</v>
      </c>
      <c r="B3410" s="3" t="s">
        <v>729</v>
      </c>
    </row>
    <row r="3411" spans="1:2" x14ac:dyDescent="0.25">
      <c r="A3411" s="5" t="s">
        <v>4138</v>
      </c>
      <c r="B3411" s="5" t="s">
        <v>9111</v>
      </c>
    </row>
    <row r="3412" spans="1:2" x14ac:dyDescent="0.25">
      <c r="A3412" s="5" t="s">
        <v>4139</v>
      </c>
      <c r="B3412" s="5" t="s">
        <v>9112</v>
      </c>
    </row>
    <row r="3413" spans="1:2" x14ac:dyDescent="0.25">
      <c r="A3413" s="3" t="s">
        <v>4140</v>
      </c>
      <c r="B3413" s="3" t="s">
        <v>729</v>
      </c>
    </row>
    <row r="3414" spans="1:2" x14ac:dyDescent="0.25">
      <c r="A3414" s="5" t="s">
        <v>4141</v>
      </c>
      <c r="B3414" s="5" t="s">
        <v>9113</v>
      </c>
    </row>
    <row r="3415" spans="1:2" x14ac:dyDescent="0.25">
      <c r="A3415" s="5" t="s">
        <v>4142</v>
      </c>
      <c r="B3415" s="5" t="s">
        <v>9114</v>
      </c>
    </row>
    <row r="3416" spans="1:2" x14ac:dyDescent="0.25">
      <c r="A3416" s="3" t="s">
        <v>4143</v>
      </c>
      <c r="B3416" s="3" t="s">
        <v>729</v>
      </c>
    </row>
    <row r="3417" spans="1:2" x14ac:dyDescent="0.25">
      <c r="A3417" s="5" t="s">
        <v>4144</v>
      </c>
      <c r="B3417" s="5" t="s">
        <v>9115</v>
      </c>
    </row>
    <row r="3418" spans="1:2" x14ac:dyDescent="0.25">
      <c r="A3418" s="3" t="s">
        <v>4145</v>
      </c>
      <c r="B3418" s="3" t="s">
        <v>729</v>
      </c>
    </row>
    <row r="3419" spans="1:2" x14ac:dyDescent="0.25">
      <c r="A3419" s="5" t="s">
        <v>4146</v>
      </c>
      <c r="B3419" s="5" t="s">
        <v>9116</v>
      </c>
    </row>
    <row r="3420" spans="1:2" x14ac:dyDescent="0.25">
      <c r="A3420" s="5" t="s">
        <v>4147</v>
      </c>
      <c r="B3420" s="5" t="s">
        <v>9117</v>
      </c>
    </row>
    <row r="3421" spans="1:2" x14ac:dyDescent="0.25">
      <c r="A3421" s="5" t="s">
        <v>4148</v>
      </c>
      <c r="B3421" s="5" t="s">
        <v>9118</v>
      </c>
    </row>
    <row r="3422" spans="1:2" x14ac:dyDescent="0.25">
      <c r="A3422" s="5" t="s">
        <v>4149</v>
      </c>
      <c r="B3422" s="5" t="s">
        <v>9119</v>
      </c>
    </row>
    <row r="3423" spans="1:2" x14ac:dyDescent="0.25">
      <c r="A3423" s="5" t="s">
        <v>4150</v>
      </c>
      <c r="B3423" s="5" t="s">
        <v>9120</v>
      </c>
    </row>
    <row r="3424" spans="1:2" x14ac:dyDescent="0.25">
      <c r="A3424" s="5" t="s">
        <v>4151</v>
      </c>
      <c r="B3424" s="5" t="s">
        <v>9121</v>
      </c>
    </row>
    <row r="3425" spans="1:2" x14ac:dyDescent="0.25">
      <c r="A3425" s="5" t="s">
        <v>4152</v>
      </c>
      <c r="B3425" s="5" t="s">
        <v>9122</v>
      </c>
    </row>
    <row r="3426" spans="1:2" x14ac:dyDescent="0.25">
      <c r="A3426" s="5" t="s">
        <v>4153</v>
      </c>
      <c r="B3426" s="5" t="s">
        <v>9123</v>
      </c>
    </row>
    <row r="3427" spans="1:2" x14ac:dyDescent="0.25">
      <c r="A3427" s="5" t="s">
        <v>4154</v>
      </c>
      <c r="B3427" s="5" t="s">
        <v>9124</v>
      </c>
    </row>
    <row r="3428" spans="1:2" x14ac:dyDescent="0.25">
      <c r="A3428" s="5" t="s">
        <v>4155</v>
      </c>
      <c r="B3428" s="5" t="s">
        <v>9125</v>
      </c>
    </row>
    <row r="3429" spans="1:2" x14ac:dyDescent="0.25">
      <c r="A3429" s="5" t="s">
        <v>4156</v>
      </c>
      <c r="B3429" s="5" t="s">
        <v>9126</v>
      </c>
    </row>
    <row r="3430" spans="1:2" x14ac:dyDescent="0.25">
      <c r="A3430" s="5" t="s">
        <v>4157</v>
      </c>
      <c r="B3430" s="5" t="s">
        <v>9127</v>
      </c>
    </row>
    <row r="3431" spans="1:2" x14ac:dyDescent="0.25">
      <c r="A3431" s="5" t="s">
        <v>4158</v>
      </c>
      <c r="B3431" s="5" t="s">
        <v>9128</v>
      </c>
    </row>
    <row r="3432" spans="1:2" x14ac:dyDescent="0.25">
      <c r="A3432" s="3" t="s">
        <v>4159</v>
      </c>
      <c r="B3432" s="3" t="s">
        <v>729</v>
      </c>
    </row>
    <row r="3433" spans="1:2" x14ac:dyDescent="0.25">
      <c r="A3433" s="5" t="s">
        <v>4160</v>
      </c>
      <c r="B3433" s="5" t="s">
        <v>9129</v>
      </c>
    </row>
    <row r="3434" spans="1:2" x14ac:dyDescent="0.25">
      <c r="A3434" s="5" t="s">
        <v>4161</v>
      </c>
      <c r="B3434" s="5" t="s">
        <v>9130</v>
      </c>
    </row>
    <row r="3435" spans="1:2" x14ac:dyDescent="0.25">
      <c r="A3435" s="5" t="s">
        <v>4162</v>
      </c>
      <c r="B3435" s="5" t="s">
        <v>9131</v>
      </c>
    </row>
    <row r="3436" spans="1:2" x14ac:dyDescent="0.25">
      <c r="A3436" s="5" t="s">
        <v>4163</v>
      </c>
      <c r="B3436" s="5" t="s">
        <v>9132</v>
      </c>
    </row>
    <row r="3437" spans="1:2" x14ac:dyDescent="0.25">
      <c r="A3437" s="3" t="s">
        <v>4164</v>
      </c>
      <c r="B3437" s="3" t="s">
        <v>729</v>
      </c>
    </row>
    <row r="3438" spans="1:2" x14ac:dyDescent="0.25">
      <c r="A3438" s="3" t="s">
        <v>4165</v>
      </c>
      <c r="B3438" s="3" t="s">
        <v>729</v>
      </c>
    </row>
    <row r="3439" spans="1:2" x14ac:dyDescent="0.25">
      <c r="A3439" s="3" t="s">
        <v>4166</v>
      </c>
      <c r="B3439" s="3" t="s">
        <v>729</v>
      </c>
    </row>
    <row r="3440" spans="1:2" x14ac:dyDescent="0.25">
      <c r="A3440" s="3" t="s">
        <v>4167</v>
      </c>
      <c r="B3440" s="3" t="s">
        <v>729</v>
      </c>
    </row>
    <row r="3441" spans="1:2" x14ac:dyDescent="0.25">
      <c r="A3441" s="5" t="s">
        <v>4168</v>
      </c>
      <c r="B3441" s="5" t="s">
        <v>9133</v>
      </c>
    </row>
    <row r="3442" spans="1:2" x14ac:dyDescent="0.25">
      <c r="A3442" s="3" t="s">
        <v>4169</v>
      </c>
      <c r="B3442" s="3" t="s">
        <v>729</v>
      </c>
    </row>
    <row r="3443" spans="1:2" x14ac:dyDescent="0.25">
      <c r="A3443" s="5" t="s">
        <v>4170</v>
      </c>
      <c r="B3443" s="5" t="s">
        <v>9134</v>
      </c>
    </row>
    <row r="3444" spans="1:2" x14ac:dyDescent="0.25">
      <c r="A3444" s="5" t="s">
        <v>4171</v>
      </c>
      <c r="B3444" s="5" t="s">
        <v>9135</v>
      </c>
    </row>
    <row r="3445" spans="1:2" x14ac:dyDescent="0.25">
      <c r="A3445" s="5" t="s">
        <v>4172</v>
      </c>
      <c r="B3445" s="5" t="s">
        <v>9136</v>
      </c>
    </row>
    <row r="3446" spans="1:2" x14ac:dyDescent="0.25">
      <c r="A3446" s="3" t="s">
        <v>4173</v>
      </c>
      <c r="B3446" s="3" t="s">
        <v>729</v>
      </c>
    </row>
    <row r="3447" spans="1:2" x14ac:dyDescent="0.25">
      <c r="A3447" s="3" t="s">
        <v>4174</v>
      </c>
      <c r="B3447" s="3" t="s">
        <v>729</v>
      </c>
    </row>
    <row r="3448" spans="1:2" x14ac:dyDescent="0.25">
      <c r="A3448" s="5" t="s">
        <v>4175</v>
      </c>
      <c r="B3448" s="5" t="s">
        <v>9137</v>
      </c>
    </row>
    <row r="3449" spans="1:2" x14ac:dyDescent="0.25">
      <c r="A3449" s="5" t="s">
        <v>4176</v>
      </c>
      <c r="B3449" s="5" t="s">
        <v>9138</v>
      </c>
    </row>
    <row r="3450" spans="1:2" x14ac:dyDescent="0.25">
      <c r="A3450" s="3" t="s">
        <v>4177</v>
      </c>
      <c r="B3450" s="3" t="s">
        <v>729</v>
      </c>
    </row>
    <row r="3451" spans="1:2" x14ac:dyDescent="0.25">
      <c r="A3451" s="3" t="s">
        <v>4178</v>
      </c>
      <c r="B3451" s="3" t="s">
        <v>729</v>
      </c>
    </row>
    <row r="3452" spans="1:2" x14ac:dyDescent="0.25">
      <c r="A3452" s="5" t="s">
        <v>4179</v>
      </c>
      <c r="B3452" s="5" t="s">
        <v>9139</v>
      </c>
    </row>
    <row r="3453" spans="1:2" x14ac:dyDescent="0.25">
      <c r="A3453" s="3" t="s">
        <v>4180</v>
      </c>
      <c r="B3453" s="3" t="s">
        <v>729</v>
      </c>
    </row>
    <row r="3454" spans="1:2" x14ac:dyDescent="0.25">
      <c r="A3454" s="5" t="s">
        <v>4181</v>
      </c>
      <c r="B3454" s="5" t="s">
        <v>9140</v>
      </c>
    </row>
    <row r="3455" spans="1:2" x14ac:dyDescent="0.25">
      <c r="A3455" s="5" t="s">
        <v>4182</v>
      </c>
      <c r="B3455" s="5" t="s">
        <v>9141</v>
      </c>
    </row>
    <row r="3456" spans="1:2" x14ac:dyDescent="0.25">
      <c r="A3456" s="5" t="s">
        <v>4183</v>
      </c>
      <c r="B3456" s="5" t="s">
        <v>9142</v>
      </c>
    </row>
    <row r="3457" spans="1:2" x14ac:dyDescent="0.25">
      <c r="A3457" s="5" t="s">
        <v>4184</v>
      </c>
      <c r="B3457" s="5" t="s">
        <v>9143</v>
      </c>
    </row>
    <row r="3458" spans="1:2" x14ac:dyDescent="0.25">
      <c r="A3458" s="5" t="s">
        <v>4185</v>
      </c>
      <c r="B3458" s="5" t="s">
        <v>9144</v>
      </c>
    </row>
    <row r="3459" spans="1:2" x14ac:dyDescent="0.25">
      <c r="A3459" s="5" t="s">
        <v>4186</v>
      </c>
      <c r="B3459" s="5" t="s">
        <v>9145</v>
      </c>
    </row>
    <row r="3460" spans="1:2" x14ac:dyDescent="0.25">
      <c r="A3460" s="3" t="s">
        <v>4187</v>
      </c>
      <c r="B3460" s="3" t="s">
        <v>729</v>
      </c>
    </row>
    <row r="3461" spans="1:2" x14ac:dyDescent="0.25">
      <c r="A3461" s="5" t="s">
        <v>4188</v>
      </c>
      <c r="B3461" s="5" t="s">
        <v>9146</v>
      </c>
    </row>
    <row r="3462" spans="1:2" x14ac:dyDescent="0.25">
      <c r="A3462" s="5" t="s">
        <v>4189</v>
      </c>
      <c r="B3462" s="5" t="s">
        <v>9147</v>
      </c>
    </row>
    <row r="3463" spans="1:2" x14ac:dyDescent="0.25">
      <c r="A3463" s="5" t="s">
        <v>4190</v>
      </c>
      <c r="B3463" s="5" t="s">
        <v>9148</v>
      </c>
    </row>
    <row r="3464" spans="1:2" x14ac:dyDescent="0.25">
      <c r="A3464" s="3" t="s">
        <v>4191</v>
      </c>
      <c r="B3464" s="3" t="s">
        <v>729</v>
      </c>
    </row>
    <row r="3465" spans="1:2" x14ac:dyDescent="0.25">
      <c r="A3465" s="5" t="s">
        <v>4192</v>
      </c>
      <c r="B3465" s="5" t="s">
        <v>9149</v>
      </c>
    </row>
    <row r="3466" spans="1:2" x14ac:dyDescent="0.25">
      <c r="A3466" s="5" t="s">
        <v>4193</v>
      </c>
      <c r="B3466" s="5" t="s">
        <v>9150</v>
      </c>
    </row>
    <row r="3467" spans="1:2" x14ac:dyDescent="0.25">
      <c r="A3467" s="5" t="s">
        <v>4194</v>
      </c>
      <c r="B3467" s="5" t="s">
        <v>9151</v>
      </c>
    </row>
    <row r="3468" spans="1:2" x14ac:dyDescent="0.25">
      <c r="A3468" s="5" t="s">
        <v>4195</v>
      </c>
      <c r="B3468" s="5" t="s">
        <v>9152</v>
      </c>
    </row>
    <row r="3469" spans="1:2" x14ac:dyDescent="0.25">
      <c r="A3469" s="5" t="s">
        <v>4196</v>
      </c>
      <c r="B3469" s="5" t="s">
        <v>9153</v>
      </c>
    </row>
    <row r="3470" spans="1:2" x14ac:dyDescent="0.25">
      <c r="A3470" s="5" t="s">
        <v>4197</v>
      </c>
      <c r="B3470" s="5" t="s">
        <v>9154</v>
      </c>
    </row>
    <row r="3471" spans="1:2" x14ac:dyDescent="0.25">
      <c r="A3471" s="3" t="s">
        <v>4198</v>
      </c>
      <c r="B3471" s="3" t="s">
        <v>729</v>
      </c>
    </row>
    <row r="3472" spans="1:2" x14ac:dyDescent="0.25">
      <c r="A3472" s="5" t="s">
        <v>4199</v>
      </c>
      <c r="B3472" s="5" t="s">
        <v>9155</v>
      </c>
    </row>
    <row r="3473" spans="1:2" x14ac:dyDescent="0.25">
      <c r="A3473" s="5" t="s">
        <v>4200</v>
      </c>
      <c r="B3473" s="5" t="s">
        <v>9156</v>
      </c>
    </row>
    <row r="3474" spans="1:2" x14ac:dyDescent="0.25">
      <c r="A3474" s="3" t="s">
        <v>4201</v>
      </c>
      <c r="B3474" s="3" t="s">
        <v>729</v>
      </c>
    </row>
    <row r="3475" spans="1:2" x14ac:dyDescent="0.25">
      <c r="A3475" s="5" t="s">
        <v>4202</v>
      </c>
      <c r="B3475" s="5" t="s">
        <v>9157</v>
      </c>
    </row>
    <row r="3476" spans="1:2" x14ac:dyDescent="0.25">
      <c r="A3476" s="5" t="s">
        <v>4203</v>
      </c>
      <c r="B3476" s="5" t="s">
        <v>9158</v>
      </c>
    </row>
    <row r="3477" spans="1:2" x14ac:dyDescent="0.25">
      <c r="A3477" s="5" t="s">
        <v>4204</v>
      </c>
      <c r="B3477" s="5" t="s">
        <v>9159</v>
      </c>
    </row>
    <row r="3478" spans="1:2" x14ac:dyDescent="0.25">
      <c r="A3478" s="5" t="s">
        <v>4205</v>
      </c>
      <c r="B3478" s="5" t="s">
        <v>9160</v>
      </c>
    </row>
    <row r="3479" spans="1:2" x14ac:dyDescent="0.25">
      <c r="A3479" s="3" t="s">
        <v>4206</v>
      </c>
      <c r="B3479" s="3" t="s">
        <v>729</v>
      </c>
    </row>
    <row r="3480" spans="1:2" x14ac:dyDescent="0.25">
      <c r="A3480" s="3" t="s">
        <v>4207</v>
      </c>
      <c r="B3480" s="3" t="s">
        <v>729</v>
      </c>
    </row>
    <row r="3481" spans="1:2" x14ac:dyDescent="0.25">
      <c r="A3481" s="3" t="s">
        <v>4208</v>
      </c>
      <c r="B3481" s="3" t="s">
        <v>729</v>
      </c>
    </row>
    <row r="3482" spans="1:2" x14ac:dyDescent="0.25">
      <c r="A3482" s="5" t="s">
        <v>4209</v>
      </c>
      <c r="B3482" s="5" t="s">
        <v>9161</v>
      </c>
    </row>
    <row r="3483" spans="1:2" x14ac:dyDescent="0.25">
      <c r="A3483" s="3" t="s">
        <v>4210</v>
      </c>
      <c r="B3483" s="3" t="s">
        <v>729</v>
      </c>
    </row>
    <row r="3484" spans="1:2" x14ac:dyDescent="0.25">
      <c r="A3484" s="3" t="s">
        <v>4211</v>
      </c>
      <c r="B3484" s="3" t="s">
        <v>729</v>
      </c>
    </row>
    <row r="3485" spans="1:2" x14ac:dyDescent="0.25">
      <c r="A3485" s="3" t="s">
        <v>4212</v>
      </c>
      <c r="B3485" s="3" t="s">
        <v>729</v>
      </c>
    </row>
    <row r="3486" spans="1:2" x14ac:dyDescent="0.25">
      <c r="A3486" s="5" t="s">
        <v>4213</v>
      </c>
      <c r="B3486" s="5" t="s">
        <v>9162</v>
      </c>
    </row>
    <row r="3487" spans="1:2" x14ac:dyDescent="0.25">
      <c r="A3487" s="5" t="s">
        <v>4214</v>
      </c>
      <c r="B3487" s="5" t="s">
        <v>9163</v>
      </c>
    </row>
    <row r="3488" spans="1:2" x14ac:dyDescent="0.25">
      <c r="A3488" s="5" t="s">
        <v>4215</v>
      </c>
      <c r="B3488" s="5" t="s">
        <v>9164</v>
      </c>
    </row>
    <row r="3489" spans="1:2" x14ac:dyDescent="0.25">
      <c r="A3489" s="5" t="s">
        <v>4216</v>
      </c>
      <c r="B3489" s="5" t="s">
        <v>9165</v>
      </c>
    </row>
    <row r="3490" spans="1:2" x14ac:dyDescent="0.25">
      <c r="A3490" s="5" t="s">
        <v>4217</v>
      </c>
      <c r="B3490" s="5" t="s">
        <v>9166</v>
      </c>
    </row>
    <row r="3491" spans="1:2" x14ac:dyDescent="0.25">
      <c r="A3491" s="3" t="s">
        <v>4218</v>
      </c>
      <c r="B3491" s="3" t="s">
        <v>729</v>
      </c>
    </row>
    <row r="3492" spans="1:2" x14ac:dyDescent="0.25">
      <c r="A3492" s="5" t="s">
        <v>4219</v>
      </c>
      <c r="B3492" s="5" t="s">
        <v>9167</v>
      </c>
    </row>
    <row r="3493" spans="1:2" x14ac:dyDescent="0.25">
      <c r="A3493" s="5" t="s">
        <v>4220</v>
      </c>
      <c r="B3493" s="5" t="s">
        <v>9168</v>
      </c>
    </row>
    <row r="3494" spans="1:2" x14ac:dyDescent="0.25">
      <c r="A3494" s="3" t="s">
        <v>4221</v>
      </c>
      <c r="B3494" s="3" t="s">
        <v>729</v>
      </c>
    </row>
    <row r="3495" spans="1:2" x14ac:dyDescent="0.25">
      <c r="A3495" s="5" t="s">
        <v>4222</v>
      </c>
      <c r="B3495" s="5" t="s">
        <v>9169</v>
      </c>
    </row>
    <row r="3496" spans="1:2" x14ac:dyDescent="0.25">
      <c r="A3496" s="5" t="s">
        <v>4223</v>
      </c>
      <c r="B3496" s="5" t="s">
        <v>9170</v>
      </c>
    </row>
    <row r="3497" spans="1:2" x14ac:dyDescent="0.25">
      <c r="A3497" s="5" t="s">
        <v>4224</v>
      </c>
      <c r="B3497" s="5" t="s">
        <v>9171</v>
      </c>
    </row>
    <row r="3498" spans="1:2" x14ac:dyDescent="0.25">
      <c r="A3498" s="5" t="s">
        <v>4225</v>
      </c>
      <c r="B3498" s="5" t="s">
        <v>9172</v>
      </c>
    </row>
    <row r="3499" spans="1:2" x14ac:dyDescent="0.25">
      <c r="A3499" s="5" t="s">
        <v>4226</v>
      </c>
      <c r="B3499" s="5" t="s">
        <v>9173</v>
      </c>
    </row>
    <row r="3500" spans="1:2" x14ac:dyDescent="0.25">
      <c r="A3500" s="5" t="s">
        <v>4227</v>
      </c>
      <c r="B3500" s="5" t="s">
        <v>9174</v>
      </c>
    </row>
    <row r="3501" spans="1:2" x14ac:dyDescent="0.25">
      <c r="A3501" s="5" t="s">
        <v>4228</v>
      </c>
      <c r="B3501" s="5" t="s">
        <v>9175</v>
      </c>
    </row>
    <row r="3502" spans="1:2" x14ac:dyDescent="0.25">
      <c r="A3502" s="3" t="s">
        <v>4229</v>
      </c>
      <c r="B3502" s="3" t="s">
        <v>729</v>
      </c>
    </row>
    <row r="3503" spans="1:2" x14ac:dyDescent="0.25">
      <c r="A3503" s="5" t="s">
        <v>4230</v>
      </c>
      <c r="B3503" s="5" t="s">
        <v>9176</v>
      </c>
    </row>
    <row r="3504" spans="1:2" x14ac:dyDescent="0.25">
      <c r="A3504" s="5" t="s">
        <v>4231</v>
      </c>
      <c r="B3504" s="5" t="s">
        <v>9177</v>
      </c>
    </row>
    <row r="3505" spans="1:2" x14ac:dyDescent="0.25">
      <c r="A3505" s="3" t="s">
        <v>4232</v>
      </c>
      <c r="B3505" s="3" t="s">
        <v>729</v>
      </c>
    </row>
    <row r="3506" spans="1:2" x14ac:dyDescent="0.25">
      <c r="A3506" s="5" t="s">
        <v>4233</v>
      </c>
      <c r="B3506" s="5" t="s">
        <v>9178</v>
      </c>
    </row>
    <row r="3507" spans="1:2" x14ac:dyDescent="0.25">
      <c r="A3507" s="5" t="s">
        <v>4234</v>
      </c>
      <c r="B3507" s="5" t="s">
        <v>9179</v>
      </c>
    </row>
    <row r="3508" spans="1:2" x14ac:dyDescent="0.25">
      <c r="A3508" s="5" t="s">
        <v>4235</v>
      </c>
      <c r="B3508" s="5" t="s">
        <v>9180</v>
      </c>
    </row>
    <row r="3509" spans="1:2" x14ac:dyDescent="0.25">
      <c r="A3509" s="3" t="s">
        <v>4236</v>
      </c>
      <c r="B3509" s="3" t="s">
        <v>729</v>
      </c>
    </row>
    <row r="3510" spans="1:2" x14ac:dyDescent="0.25">
      <c r="A3510" s="3" t="s">
        <v>4237</v>
      </c>
      <c r="B3510" s="3" t="s">
        <v>729</v>
      </c>
    </row>
    <row r="3511" spans="1:2" x14ac:dyDescent="0.25">
      <c r="A3511" s="3" t="s">
        <v>4238</v>
      </c>
      <c r="B3511" s="3" t="s">
        <v>729</v>
      </c>
    </row>
    <row r="3512" spans="1:2" x14ac:dyDescent="0.25">
      <c r="A3512" s="3" t="s">
        <v>4239</v>
      </c>
      <c r="B3512" s="3" t="s">
        <v>729</v>
      </c>
    </row>
    <row r="3513" spans="1:2" x14ac:dyDescent="0.25">
      <c r="A3513" s="3" t="s">
        <v>4240</v>
      </c>
      <c r="B3513" s="3" t="s">
        <v>729</v>
      </c>
    </row>
    <row r="3514" spans="1:2" x14ac:dyDescent="0.25">
      <c r="A3514" s="5" t="s">
        <v>4241</v>
      </c>
      <c r="B3514" s="5" t="s">
        <v>9181</v>
      </c>
    </row>
    <row r="3515" spans="1:2" x14ac:dyDescent="0.25">
      <c r="A3515" s="3" t="s">
        <v>4242</v>
      </c>
      <c r="B3515" s="3" t="s">
        <v>729</v>
      </c>
    </row>
    <row r="3516" spans="1:2" x14ac:dyDescent="0.25">
      <c r="A3516" s="5" t="s">
        <v>4243</v>
      </c>
      <c r="B3516" s="5" t="s">
        <v>9182</v>
      </c>
    </row>
    <row r="3517" spans="1:2" x14ac:dyDescent="0.25">
      <c r="A3517" s="5" t="s">
        <v>4244</v>
      </c>
      <c r="B3517" s="5" t="s">
        <v>9183</v>
      </c>
    </row>
    <row r="3518" spans="1:2" x14ac:dyDescent="0.25">
      <c r="A3518" s="5" t="s">
        <v>4245</v>
      </c>
      <c r="B3518" s="5" t="s">
        <v>9184</v>
      </c>
    </row>
    <row r="3519" spans="1:2" x14ac:dyDescent="0.25">
      <c r="A3519" s="5" t="s">
        <v>4246</v>
      </c>
      <c r="B3519" s="5" t="s">
        <v>9185</v>
      </c>
    </row>
    <row r="3520" spans="1:2" x14ac:dyDescent="0.25">
      <c r="A3520" s="5" t="s">
        <v>4247</v>
      </c>
      <c r="B3520" s="5" t="s">
        <v>9186</v>
      </c>
    </row>
    <row r="3521" spans="1:2" x14ac:dyDescent="0.25">
      <c r="A3521" s="5" t="s">
        <v>4248</v>
      </c>
      <c r="B3521" s="5" t="s">
        <v>9187</v>
      </c>
    </row>
    <row r="3522" spans="1:2" x14ac:dyDescent="0.25">
      <c r="A3522" s="5" t="s">
        <v>4249</v>
      </c>
      <c r="B3522" s="5" t="s">
        <v>9188</v>
      </c>
    </row>
    <row r="3523" spans="1:2" x14ac:dyDescent="0.25">
      <c r="A3523" s="5" t="s">
        <v>4250</v>
      </c>
      <c r="B3523" s="5" t="s">
        <v>9189</v>
      </c>
    </row>
    <row r="3524" spans="1:2" x14ac:dyDescent="0.25">
      <c r="A3524" s="5" t="s">
        <v>4251</v>
      </c>
      <c r="B3524" s="5" t="s">
        <v>9190</v>
      </c>
    </row>
    <row r="3525" spans="1:2" x14ac:dyDescent="0.25">
      <c r="A3525" s="3" t="s">
        <v>4252</v>
      </c>
      <c r="B3525" s="3" t="s">
        <v>729</v>
      </c>
    </row>
    <row r="3526" spans="1:2" x14ac:dyDescent="0.25">
      <c r="A3526" s="3" t="s">
        <v>4253</v>
      </c>
      <c r="B3526" s="3" t="s">
        <v>729</v>
      </c>
    </row>
    <row r="3527" spans="1:2" x14ac:dyDescent="0.25">
      <c r="A3527" s="5" t="s">
        <v>4254</v>
      </c>
      <c r="B3527" s="5" t="s">
        <v>9191</v>
      </c>
    </row>
    <row r="3528" spans="1:2" x14ac:dyDescent="0.25">
      <c r="A3528" s="5" t="s">
        <v>4255</v>
      </c>
      <c r="B3528" s="5" t="s">
        <v>9192</v>
      </c>
    </row>
    <row r="3529" spans="1:2" x14ac:dyDescent="0.25">
      <c r="A3529" s="5" t="s">
        <v>4256</v>
      </c>
      <c r="B3529" s="5" t="s">
        <v>9193</v>
      </c>
    </row>
    <row r="3530" spans="1:2" x14ac:dyDescent="0.25">
      <c r="A3530" s="5" t="s">
        <v>4257</v>
      </c>
      <c r="B3530" s="5" t="s">
        <v>9194</v>
      </c>
    </row>
    <row r="3531" spans="1:2" x14ac:dyDescent="0.25">
      <c r="A3531" s="5" t="s">
        <v>4258</v>
      </c>
      <c r="B3531" s="5" t="s">
        <v>9195</v>
      </c>
    </row>
    <row r="3532" spans="1:2" x14ac:dyDescent="0.25">
      <c r="A3532" s="3" t="s">
        <v>4259</v>
      </c>
      <c r="B3532" s="3" t="s">
        <v>729</v>
      </c>
    </row>
    <row r="3533" spans="1:2" x14ac:dyDescent="0.25">
      <c r="A3533" s="5" t="s">
        <v>4260</v>
      </c>
      <c r="B3533" s="5" t="s">
        <v>9196</v>
      </c>
    </row>
    <row r="3534" spans="1:2" x14ac:dyDescent="0.25">
      <c r="A3534" s="5" t="s">
        <v>4261</v>
      </c>
      <c r="B3534" s="5" t="s">
        <v>9197</v>
      </c>
    </row>
    <row r="3535" spans="1:2" x14ac:dyDescent="0.25">
      <c r="A3535" s="3" t="s">
        <v>4262</v>
      </c>
      <c r="B3535" s="3" t="s">
        <v>729</v>
      </c>
    </row>
    <row r="3536" spans="1:2" x14ac:dyDescent="0.25">
      <c r="A3536" s="5" t="s">
        <v>4263</v>
      </c>
      <c r="B3536" s="5" t="s">
        <v>9198</v>
      </c>
    </row>
    <row r="3537" spans="1:2" x14ac:dyDescent="0.25">
      <c r="A3537" s="3" t="s">
        <v>4264</v>
      </c>
      <c r="B3537" s="3" t="s">
        <v>729</v>
      </c>
    </row>
    <row r="3538" spans="1:2" x14ac:dyDescent="0.25">
      <c r="A3538" s="5" t="s">
        <v>4265</v>
      </c>
      <c r="B3538" s="5" t="s">
        <v>9199</v>
      </c>
    </row>
    <row r="3539" spans="1:2" x14ac:dyDescent="0.25">
      <c r="A3539" s="5" t="s">
        <v>4266</v>
      </c>
      <c r="B3539" s="5" t="s">
        <v>9200</v>
      </c>
    </row>
    <row r="3540" spans="1:2" x14ac:dyDescent="0.25">
      <c r="A3540" s="5" t="s">
        <v>4267</v>
      </c>
      <c r="B3540" s="5" t="s">
        <v>9201</v>
      </c>
    </row>
    <row r="3541" spans="1:2" x14ac:dyDescent="0.25">
      <c r="A3541" s="5" t="s">
        <v>4268</v>
      </c>
      <c r="B3541" s="5" t="s">
        <v>9202</v>
      </c>
    </row>
    <row r="3542" spans="1:2" x14ac:dyDescent="0.25">
      <c r="A3542" s="3" t="s">
        <v>4269</v>
      </c>
      <c r="B3542" s="3" t="s">
        <v>729</v>
      </c>
    </row>
    <row r="3543" spans="1:2" x14ac:dyDescent="0.25">
      <c r="A3543" s="3" t="s">
        <v>4270</v>
      </c>
      <c r="B3543" s="3" t="s">
        <v>729</v>
      </c>
    </row>
    <row r="3544" spans="1:2" x14ac:dyDescent="0.25">
      <c r="A3544" s="5" t="s">
        <v>4271</v>
      </c>
      <c r="B3544" s="5" t="s">
        <v>9203</v>
      </c>
    </row>
    <row r="3545" spans="1:2" x14ac:dyDescent="0.25">
      <c r="A3545" s="3" t="s">
        <v>4272</v>
      </c>
      <c r="B3545" s="3" t="s">
        <v>729</v>
      </c>
    </row>
    <row r="3546" spans="1:2" x14ac:dyDescent="0.25">
      <c r="A3546" s="3" t="s">
        <v>4273</v>
      </c>
      <c r="B3546" s="3" t="s">
        <v>729</v>
      </c>
    </row>
    <row r="3547" spans="1:2" x14ac:dyDescent="0.25">
      <c r="A3547" s="3" t="s">
        <v>4274</v>
      </c>
      <c r="B3547" s="3" t="s">
        <v>729</v>
      </c>
    </row>
    <row r="3548" spans="1:2" x14ac:dyDescent="0.25">
      <c r="A3548" s="5" t="s">
        <v>4275</v>
      </c>
      <c r="B3548" s="5" t="s">
        <v>9204</v>
      </c>
    </row>
    <row r="3549" spans="1:2" x14ac:dyDescent="0.25">
      <c r="A3549" s="3" t="s">
        <v>4276</v>
      </c>
      <c r="B3549" s="3" t="s">
        <v>729</v>
      </c>
    </row>
    <row r="3550" spans="1:2" x14ac:dyDescent="0.25">
      <c r="A3550" s="3" t="s">
        <v>4277</v>
      </c>
      <c r="B3550" s="3" t="s">
        <v>729</v>
      </c>
    </row>
    <row r="3551" spans="1:2" x14ac:dyDescent="0.25">
      <c r="A3551" s="3" t="s">
        <v>4278</v>
      </c>
      <c r="B3551" s="3" t="s">
        <v>729</v>
      </c>
    </row>
    <row r="3552" spans="1:2" x14ac:dyDescent="0.25">
      <c r="A3552" s="5" t="s">
        <v>4279</v>
      </c>
      <c r="B3552" s="5" t="s">
        <v>9205</v>
      </c>
    </row>
    <row r="3553" spans="1:2" x14ac:dyDescent="0.25">
      <c r="A3553" s="5" t="s">
        <v>4280</v>
      </c>
      <c r="B3553" s="5" t="s">
        <v>9206</v>
      </c>
    </row>
    <row r="3554" spans="1:2" x14ac:dyDescent="0.25">
      <c r="A3554" s="5" t="s">
        <v>4281</v>
      </c>
      <c r="B3554" s="5" t="s">
        <v>9207</v>
      </c>
    </row>
    <row r="3555" spans="1:2" x14ac:dyDescent="0.25">
      <c r="A3555" s="5" t="s">
        <v>4282</v>
      </c>
      <c r="B3555" s="5" t="s">
        <v>9208</v>
      </c>
    </row>
    <row r="3556" spans="1:2" x14ac:dyDescent="0.25">
      <c r="A3556" s="5" t="s">
        <v>4283</v>
      </c>
      <c r="B3556" s="5" t="s">
        <v>9209</v>
      </c>
    </row>
    <row r="3557" spans="1:2" x14ac:dyDescent="0.25">
      <c r="A3557" s="5" t="s">
        <v>4284</v>
      </c>
      <c r="B3557" s="5" t="s">
        <v>9210</v>
      </c>
    </row>
    <row r="3558" spans="1:2" x14ac:dyDescent="0.25">
      <c r="A3558" s="5" t="s">
        <v>4285</v>
      </c>
      <c r="B3558" s="5" t="s">
        <v>9211</v>
      </c>
    </row>
    <row r="3559" spans="1:2" x14ac:dyDescent="0.25">
      <c r="A3559" s="5" t="s">
        <v>4286</v>
      </c>
      <c r="B3559" s="5" t="s">
        <v>9212</v>
      </c>
    </row>
    <row r="3560" spans="1:2" x14ac:dyDescent="0.25">
      <c r="A3560" s="3" t="s">
        <v>4287</v>
      </c>
      <c r="B3560" s="3" t="s">
        <v>729</v>
      </c>
    </row>
    <row r="3561" spans="1:2" x14ac:dyDescent="0.25">
      <c r="A3561" s="3" t="s">
        <v>4288</v>
      </c>
      <c r="B3561" s="3" t="s">
        <v>729</v>
      </c>
    </row>
    <row r="3562" spans="1:2" x14ac:dyDescent="0.25">
      <c r="A3562" s="5" t="s">
        <v>4289</v>
      </c>
      <c r="B3562" s="5" t="s">
        <v>9213</v>
      </c>
    </row>
    <row r="3563" spans="1:2" x14ac:dyDescent="0.25">
      <c r="A3563" s="3" t="s">
        <v>4290</v>
      </c>
      <c r="B3563" s="3" t="s">
        <v>729</v>
      </c>
    </row>
    <row r="3564" spans="1:2" x14ac:dyDescent="0.25">
      <c r="A3564" s="3" t="s">
        <v>4291</v>
      </c>
      <c r="B3564" s="3" t="s">
        <v>729</v>
      </c>
    </row>
    <row r="3565" spans="1:2" x14ac:dyDescent="0.25">
      <c r="A3565" s="5" t="s">
        <v>4292</v>
      </c>
      <c r="B3565" s="5" t="s">
        <v>9214</v>
      </c>
    </row>
    <row r="3566" spans="1:2" x14ac:dyDescent="0.25">
      <c r="A3566" s="5" t="s">
        <v>4293</v>
      </c>
      <c r="B3566" s="5" t="s">
        <v>9215</v>
      </c>
    </row>
    <row r="3567" spans="1:2" x14ac:dyDescent="0.25">
      <c r="A3567" s="5" t="s">
        <v>4294</v>
      </c>
      <c r="B3567" s="5" t="s">
        <v>9216</v>
      </c>
    </row>
    <row r="3568" spans="1:2" x14ac:dyDescent="0.25">
      <c r="A3568" s="5" t="s">
        <v>4295</v>
      </c>
      <c r="B3568" s="5" t="s">
        <v>9217</v>
      </c>
    </row>
    <row r="3569" spans="1:2" x14ac:dyDescent="0.25">
      <c r="A3569" s="5" t="s">
        <v>4296</v>
      </c>
      <c r="B3569" s="5" t="s">
        <v>9218</v>
      </c>
    </row>
    <row r="3570" spans="1:2" x14ac:dyDescent="0.25">
      <c r="A3570" s="5" t="s">
        <v>4297</v>
      </c>
      <c r="B3570" s="5" t="s">
        <v>9219</v>
      </c>
    </row>
    <row r="3571" spans="1:2" x14ac:dyDescent="0.25">
      <c r="A3571" s="5" t="s">
        <v>4298</v>
      </c>
      <c r="B3571" s="5" t="s">
        <v>9220</v>
      </c>
    </row>
    <row r="3572" spans="1:2" x14ac:dyDescent="0.25">
      <c r="A3572" s="5" t="s">
        <v>4299</v>
      </c>
      <c r="B3572" s="5" t="s">
        <v>9221</v>
      </c>
    </row>
    <row r="3573" spans="1:2" x14ac:dyDescent="0.25">
      <c r="A3573" s="5" t="s">
        <v>4300</v>
      </c>
      <c r="B3573" s="5" t="s">
        <v>9222</v>
      </c>
    </row>
    <row r="3574" spans="1:2" x14ac:dyDescent="0.25">
      <c r="A3574" s="5" t="s">
        <v>4301</v>
      </c>
      <c r="B3574" s="5" t="s">
        <v>9223</v>
      </c>
    </row>
    <row r="3575" spans="1:2" x14ac:dyDescent="0.25">
      <c r="A3575" s="5" t="s">
        <v>4302</v>
      </c>
      <c r="B3575" s="5" t="s">
        <v>9224</v>
      </c>
    </row>
    <row r="3576" spans="1:2" x14ac:dyDescent="0.25">
      <c r="A3576" s="5" t="s">
        <v>4303</v>
      </c>
      <c r="B3576" s="5" t="s">
        <v>9225</v>
      </c>
    </row>
    <row r="3577" spans="1:2" x14ac:dyDescent="0.25">
      <c r="A3577" s="5" t="s">
        <v>4304</v>
      </c>
      <c r="B3577" s="5" t="s">
        <v>9226</v>
      </c>
    </row>
    <row r="3578" spans="1:2" x14ac:dyDescent="0.25">
      <c r="A3578" s="5" t="s">
        <v>4305</v>
      </c>
      <c r="B3578" s="5" t="s">
        <v>9227</v>
      </c>
    </row>
    <row r="3579" spans="1:2" x14ac:dyDescent="0.25">
      <c r="A3579" s="5" t="s">
        <v>4306</v>
      </c>
      <c r="B3579" s="5" t="s">
        <v>9228</v>
      </c>
    </row>
    <row r="3580" spans="1:2" x14ac:dyDescent="0.25">
      <c r="A3580" s="5" t="s">
        <v>4307</v>
      </c>
      <c r="B3580" s="5" t="s">
        <v>9229</v>
      </c>
    </row>
    <row r="3581" spans="1:2" x14ac:dyDescent="0.25">
      <c r="A3581" s="3" t="s">
        <v>4308</v>
      </c>
      <c r="B3581" s="3" t="s">
        <v>729</v>
      </c>
    </row>
    <row r="3582" spans="1:2" x14ac:dyDescent="0.25">
      <c r="A3582" s="5" t="s">
        <v>4309</v>
      </c>
      <c r="B3582" s="5" t="s">
        <v>9230</v>
      </c>
    </row>
    <row r="3583" spans="1:2" x14ac:dyDescent="0.25">
      <c r="A3583" s="5" t="s">
        <v>4310</v>
      </c>
      <c r="B3583" s="5" t="s">
        <v>9231</v>
      </c>
    </row>
    <row r="3584" spans="1:2" x14ac:dyDescent="0.25">
      <c r="A3584" s="5" t="s">
        <v>4311</v>
      </c>
      <c r="B3584" s="5" t="s">
        <v>9232</v>
      </c>
    </row>
    <row r="3585" spans="1:2" x14ac:dyDescent="0.25">
      <c r="A3585" s="5" t="s">
        <v>4312</v>
      </c>
      <c r="B3585" s="5" t="s">
        <v>9233</v>
      </c>
    </row>
    <row r="3586" spans="1:2" x14ac:dyDescent="0.25">
      <c r="A3586" s="5" t="s">
        <v>4313</v>
      </c>
      <c r="B3586" s="5" t="s">
        <v>9234</v>
      </c>
    </row>
    <row r="3587" spans="1:2" x14ac:dyDescent="0.25">
      <c r="A3587" s="5" t="s">
        <v>4314</v>
      </c>
      <c r="B3587" s="5" t="s">
        <v>9235</v>
      </c>
    </row>
    <row r="3588" spans="1:2" x14ac:dyDescent="0.25">
      <c r="A3588" s="3" t="s">
        <v>4315</v>
      </c>
      <c r="B3588" s="3" t="s">
        <v>729</v>
      </c>
    </row>
    <row r="3589" spans="1:2" x14ac:dyDescent="0.25">
      <c r="A3589" s="5" t="s">
        <v>4316</v>
      </c>
      <c r="B3589" s="5" t="s">
        <v>9236</v>
      </c>
    </row>
    <row r="3590" spans="1:2" x14ac:dyDescent="0.25">
      <c r="A3590" s="5" t="s">
        <v>4317</v>
      </c>
      <c r="B3590" s="5" t="s">
        <v>9237</v>
      </c>
    </row>
    <row r="3591" spans="1:2" x14ac:dyDescent="0.25">
      <c r="A3591" s="5" t="s">
        <v>4318</v>
      </c>
      <c r="B3591" s="5" t="s">
        <v>9238</v>
      </c>
    </row>
    <row r="3592" spans="1:2" x14ac:dyDescent="0.25">
      <c r="A3592" s="5" t="s">
        <v>4319</v>
      </c>
      <c r="B3592" s="5" t="s">
        <v>9239</v>
      </c>
    </row>
    <row r="3593" spans="1:2" x14ac:dyDescent="0.25">
      <c r="A3593" s="3" t="s">
        <v>4320</v>
      </c>
      <c r="B3593" s="3" t="s">
        <v>729</v>
      </c>
    </row>
    <row r="3594" spans="1:2" x14ac:dyDescent="0.25">
      <c r="A3594" s="5" t="s">
        <v>4321</v>
      </c>
      <c r="B3594" s="5" t="s">
        <v>9240</v>
      </c>
    </row>
    <row r="3595" spans="1:2" x14ac:dyDescent="0.25">
      <c r="A3595" s="3" t="s">
        <v>4322</v>
      </c>
      <c r="B3595" s="3" t="s">
        <v>729</v>
      </c>
    </row>
    <row r="3596" spans="1:2" x14ac:dyDescent="0.25">
      <c r="A3596" s="5" t="s">
        <v>4323</v>
      </c>
      <c r="B3596" s="5" t="s">
        <v>9241</v>
      </c>
    </row>
    <row r="3597" spans="1:2" x14ac:dyDescent="0.25">
      <c r="A3597" s="5" t="s">
        <v>4324</v>
      </c>
      <c r="B3597" s="5" t="s">
        <v>9242</v>
      </c>
    </row>
    <row r="3598" spans="1:2" x14ac:dyDescent="0.25">
      <c r="A3598" s="5" t="s">
        <v>4325</v>
      </c>
      <c r="B3598" s="5" t="s">
        <v>9243</v>
      </c>
    </row>
    <row r="3599" spans="1:2" x14ac:dyDescent="0.25">
      <c r="A3599" s="5" t="s">
        <v>4326</v>
      </c>
      <c r="B3599" s="5" t="s">
        <v>9244</v>
      </c>
    </row>
    <row r="3600" spans="1:2" x14ac:dyDescent="0.25">
      <c r="A3600" s="5" t="s">
        <v>4327</v>
      </c>
      <c r="B3600" s="5" t="s">
        <v>9245</v>
      </c>
    </row>
    <row r="3601" spans="1:2" x14ac:dyDescent="0.25">
      <c r="A3601" s="5" t="s">
        <v>4328</v>
      </c>
      <c r="B3601" s="5" t="s">
        <v>9246</v>
      </c>
    </row>
    <row r="3602" spans="1:2" x14ac:dyDescent="0.25">
      <c r="A3602" s="5" t="s">
        <v>4329</v>
      </c>
      <c r="B3602" s="5" t="s">
        <v>9247</v>
      </c>
    </row>
    <row r="3603" spans="1:2" x14ac:dyDescent="0.25">
      <c r="A3603" s="5" t="s">
        <v>4330</v>
      </c>
      <c r="B3603" s="5" t="s">
        <v>9248</v>
      </c>
    </row>
    <row r="3604" spans="1:2" x14ac:dyDescent="0.25">
      <c r="A3604" s="5" t="s">
        <v>4331</v>
      </c>
      <c r="B3604" s="5" t="s">
        <v>9249</v>
      </c>
    </row>
    <row r="3605" spans="1:2" x14ac:dyDescent="0.25">
      <c r="A3605" s="5" t="s">
        <v>4332</v>
      </c>
      <c r="B3605" s="5" t="s">
        <v>9250</v>
      </c>
    </row>
    <row r="3606" spans="1:2" x14ac:dyDescent="0.25">
      <c r="A3606" s="5" t="s">
        <v>4333</v>
      </c>
      <c r="B3606" s="5" t="s">
        <v>9251</v>
      </c>
    </row>
    <row r="3607" spans="1:2" x14ac:dyDescent="0.25">
      <c r="A3607" s="5" t="s">
        <v>4334</v>
      </c>
      <c r="B3607" s="5" t="s">
        <v>9252</v>
      </c>
    </row>
    <row r="3608" spans="1:2" x14ac:dyDescent="0.25">
      <c r="A3608" s="3" t="s">
        <v>4335</v>
      </c>
      <c r="B3608" s="3" t="s">
        <v>729</v>
      </c>
    </row>
    <row r="3609" spans="1:2" x14ac:dyDescent="0.25">
      <c r="A3609" s="3" t="s">
        <v>4336</v>
      </c>
      <c r="B3609" s="3" t="s">
        <v>729</v>
      </c>
    </row>
    <row r="3610" spans="1:2" x14ac:dyDescent="0.25">
      <c r="A3610" s="5" t="s">
        <v>4337</v>
      </c>
      <c r="B3610" s="5" t="s">
        <v>9253</v>
      </c>
    </row>
    <row r="3611" spans="1:2" x14ac:dyDescent="0.25">
      <c r="A3611" s="3" t="s">
        <v>4338</v>
      </c>
      <c r="B3611" s="3" t="s">
        <v>729</v>
      </c>
    </row>
    <row r="3612" spans="1:2" x14ac:dyDescent="0.25">
      <c r="A3612" s="5" t="s">
        <v>4339</v>
      </c>
      <c r="B3612" s="5" t="s">
        <v>9254</v>
      </c>
    </row>
    <row r="3613" spans="1:2" x14ac:dyDescent="0.25">
      <c r="A3613" s="5" t="s">
        <v>4340</v>
      </c>
      <c r="B3613" s="5" t="s">
        <v>9255</v>
      </c>
    </row>
    <row r="3614" spans="1:2" x14ac:dyDescent="0.25">
      <c r="A3614" s="5" t="s">
        <v>4341</v>
      </c>
      <c r="B3614" s="5" t="s">
        <v>9256</v>
      </c>
    </row>
    <row r="3615" spans="1:2" x14ac:dyDescent="0.25">
      <c r="A3615" s="3" t="s">
        <v>4342</v>
      </c>
      <c r="B3615" s="3" t="s">
        <v>729</v>
      </c>
    </row>
    <row r="3616" spans="1:2" x14ac:dyDescent="0.25">
      <c r="A3616" s="5" t="s">
        <v>4343</v>
      </c>
      <c r="B3616" s="5" t="s">
        <v>9257</v>
      </c>
    </row>
    <row r="3617" spans="1:2" x14ac:dyDescent="0.25">
      <c r="A3617" s="3" t="s">
        <v>4344</v>
      </c>
      <c r="B3617" s="3" t="s">
        <v>729</v>
      </c>
    </row>
    <row r="3618" spans="1:2" x14ac:dyDescent="0.25">
      <c r="A3618" s="5" t="s">
        <v>4345</v>
      </c>
      <c r="B3618" s="5" t="s">
        <v>9258</v>
      </c>
    </row>
    <row r="3619" spans="1:2" x14ac:dyDescent="0.25">
      <c r="A3619" s="5" t="s">
        <v>4346</v>
      </c>
      <c r="B3619" s="5" t="s">
        <v>9259</v>
      </c>
    </row>
    <row r="3620" spans="1:2" x14ac:dyDescent="0.25">
      <c r="A3620" s="3" t="s">
        <v>4347</v>
      </c>
      <c r="B3620" s="3" t="s">
        <v>729</v>
      </c>
    </row>
    <row r="3621" spans="1:2" x14ac:dyDescent="0.25">
      <c r="A3621" s="5" t="s">
        <v>4348</v>
      </c>
      <c r="B3621" s="5" t="s">
        <v>9260</v>
      </c>
    </row>
    <row r="3622" spans="1:2" x14ac:dyDescent="0.25">
      <c r="A3622" s="5" t="s">
        <v>4349</v>
      </c>
      <c r="B3622" s="5" t="s">
        <v>9261</v>
      </c>
    </row>
    <row r="3623" spans="1:2" x14ac:dyDescent="0.25">
      <c r="A3623" s="5" t="s">
        <v>4350</v>
      </c>
      <c r="B3623" s="5" t="s">
        <v>9262</v>
      </c>
    </row>
    <row r="3624" spans="1:2" x14ac:dyDescent="0.25">
      <c r="A3624" s="5" t="s">
        <v>4351</v>
      </c>
      <c r="B3624" s="5" t="s">
        <v>9263</v>
      </c>
    </row>
    <row r="3625" spans="1:2" x14ac:dyDescent="0.25">
      <c r="A3625" s="5" t="s">
        <v>4352</v>
      </c>
      <c r="B3625" s="5" t="s">
        <v>9264</v>
      </c>
    </row>
    <row r="3626" spans="1:2" x14ac:dyDescent="0.25">
      <c r="A3626" s="5" t="s">
        <v>4353</v>
      </c>
      <c r="B3626" s="5" t="s">
        <v>9265</v>
      </c>
    </row>
    <row r="3627" spans="1:2" x14ac:dyDescent="0.25">
      <c r="A3627" s="3" t="s">
        <v>4354</v>
      </c>
      <c r="B3627" s="3" t="s">
        <v>729</v>
      </c>
    </row>
    <row r="3628" spans="1:2" x14ac:dyDescent="0.25">
      <c r="A3628" s="5" t="s">
        <v>4355</v>
      </c>
      <c r="B3628" s="5" t="s">
        <v>9266</v>
      </c>
    </row>
    <row r="3629" spans="1:2" x14ac:dyDescent="0.25">
      <c r="A3629" s="5" t="s">
        <v>4356</v>
      </c>
      <c r="B3629" s="5" t="s">
        <v>9267</v>
      </c>
    </row>
    <row r="3630" spans="1:2" x14ac:dyDescent="0.25">
      <c r="A3630" s="5" t="s">
        <v>4357</v>
      </c>
      <c r="B3630" s="5" t="s">
        <v>9268</v>
      </c>
    </row>
    <row r="3631" spans="1:2" x14ac:dyDescent="0.25">
      <c r="A3631" s="5" t="s">
        <v>4358</v>
      </c>
      <c r="B3631" s="5" t="s">
        <v>9269</v>
      </c>
    </row>
    <row r="3632" spans="1:2" x14ac:dyDescent="0.25">
      <c r="A3632" s="5" t="s">
        <v>4359</v>
      </c>
      <c r="B3632" s="5" t="s">
        <v>9270</v>
      </c>
    </row>
    <row r="3633" spans="1:2" x14ac:dyDescent="0.25">
      <c r="A3633" s="5" t="s">
        <v>4360</v>
      </c>
      <c r="B3633" s="5" t="s">
        <v>9271</v>
      </c>
    </row>
    <row r="3634" spans="1:2" x14ac:dyDescent="0.25">
      <c r="A3634" s="5" t="s">
        <v>4361</v>
      </c>
      <c r="B3634" s="5" t="s">
        <v>9272</v>
      </c>
    </row>
    <row r="3635" spans="1:2" x14ac:dyDescent="0.25">
      <c r="A3635" s="3" t="s">
        <v>4362</v>
      </c>
      <c r="B3635" s="3" t="s">
        <v>729</v>
      </c>
    </row>
    <row r="3636" spans="1:2" x14ac:dyDescent="0.25">
      <c r="A3636" s="5" t="s">
        <v>4363</v>
      </c>
      <c r="B3636" s="5" t="s">
        <v>9273</v>
      </c>
    </row>
    <row r="3637" spans="1:2" x14ac:dyDescent="0.25">
      <c r="A3637" s="5" t="s">
        <v>4364</v>
      </c>
      <c r="B3637" s="5" t="s">
        <v>9274</v>
      </c>
    </row>
    <row r="3638" spans="1:2" x14ac:dyDescent="0.25">
      <c r="A3638" s="3" t="s">
        <v>4365</v>
      </c>
      <c r="B3638" s="3" t="s">
        <v>729</v>
      </c>
    </row>
    <row r="3639" spans="1:2" x14ac:dyDescent="0.25">
      <c r="A3639" s="5" t="s">
        <v>4366</v>
      </c>
      <c r="B3639" s="5" t="s">
        <v>9275</v>
      </c>
    </row>
    <row r="3640" spans="1:2" x14ac:dyDescent="0.25">
      <c r="A3640" s="3" t="s">
        <v>4367</v>
      </c>
      <c r="B3640" s="3" t="s">
        <v>729</v>
      </c>
    </row>
    <row r="3641" spans="1:2" x14ac:dyDescent="0.25">
      <c r="A3641" s="3" t="s">
        <v>4368</v>
      </c>
      <c r="B3641" s="3" t="s">
        <v>729</v>
      </c>
    </row>
    <row r="3642" spans="1:2" x14ac:dyDescent="0.25">
      <c r="A3642" s="5" t="s">
        <v>4369</v>
      </c>
      <c r="B3642" s="5" t="s">
        <v>9276</v>
      </c>
    </row>
    <row r="3643" spans="1:2" x14ac:dyDescent="0.25">
      <c r="A3643" s="5" t="s">
        <v>4370</v>
      </c>
      <c r="B3643" s="5" t="s">
        <v>9277</v>
      </c>
    </row>
    <row r="3644" spans="1:2" x14ac:dyDescent="0.25">
      <c r="A3644" s="3" t="s">
        <v>4371</v>
      </c>
      <c r="B3644" s="3" t="s">
        <v>729</v>
      </c>
    </row>
    <row r="3645" spans="1:2" x14ac:dyDescent="0.25">
      <c r="A3645" s="3" t="s">
        <v>4372</v>
      </c>
      <c r="B3645" s="3" t="s">
        <v>729</v>
      </c>
    </row>
    <row r="3646" spans="1:2" x14ac:dyDescent="0.25">
      <c r="A3646" s="3" t="s">
        <v>4373</v>
      </c>
      <c r="B3646" s="3" t="s">
        <v>729</v>
      </c>
    </row>
    <row r="3647" spans="1:2" x14ac:dyDescent="0.25">
      <c r="A3647" s="5" t="s">
        <v>4374</v>
      </c>
      <c r="B3647" s="5" t="s">
        <v>9278</v>
      </c>
    </row>
    <row r="3648" spans="1:2" x14ac:dyDescent="0.25">
      <c r="A3648" s="5" t="s">
        <v>4375</v>
      </c>
      <c r="B3648" s="5" t="s">
        <v>9279</v>
      </c>
    </row>
    <row r="3649" spans="1:2" x14ac:dyDescent="0.25">
      <c r="A3649" s="3" t="s">
        <v>4376</v>
      </c>
      <c r="B3649" s="3" t="s">
        <v>729</v>
      </c>
    </row>
    <row r="3650" spans="1:2" x14ac:dyDescent="0.25">
      <c r="A3650" s="5" t="s">
        <v>4377</v>
      </c>
      <c r="B3650" s="5" t="s">
        <v>9280</v>
      </c>
    </row>
    <row r="3651" spans="1:2" x14ac:dyDescent="0.25">
      <c r="A3651" s="5" t="s">
        <v>4378</v>
      </c>
      <c r="B3651" s="5" t="s">
        <v>9281</v>
      </c>
    </row>
    <row r="3652" spans="1:2" x14ac:dyDescent="0.25">
      <c r="A3652" s="5" t="s">
        <v>4379</v>
      </c>
      <c r="B3652" s="5" t="s">
        <v>9282</v>
      </c>
    </row>
    <row r="3653" spans="1:2" x14ac:dyDescent="0.25">
      <c r="A3653" s="3" t="s">
        <v>4380</v>
      </c>
      <c r="B3653" s="3" t="s">
        <v>729</v>
      </c>
    </row>
    <row r="3654" spans="1:2" x14ac:dyDescent="0.25">
      <c r="A3654" s="3" t="s">
        <v>4381</v>
      </c>
      <c r="B3654" s="3" t="s">
        <v>729</v>
      </c>
    </row>
    <row r="3655" spans="1:2" x14ac:dyDescent="0.25">
      <c r="A3655" s="5" t="s">
        <v>4382</v>
      </c>
      <c r="B3655" s="5" t="s">
        <v>9283</v>
      </c>
    </row>
    <row r="3656" spans="1:2" x14ac:dyDescent="0.25">
      <c r="A3656" s="3" t="s">
        <v>4383</v>
      </c>
      <c r="B3656" s="3" t="s">
        <v>729</v>
      </c>
    </row>
    <row r="3657" spans="1:2" x14ac:dyDescent="0.25">
      <c r="A3657" s="5" t="s">
        <v>4384</v>
      </c>
      <c r="B3657" s="5" t="s">
        <v>9284</v>
      </c>
    </row>
    <row r="3658" spans="1:2" x14ac:dyDescent="0.25">
      <c r="A3658" s="5" t="s">
        <v>4385</v>
      </c>
      <c r="B3658" s="5" t="s">
        <v>9285</v>
      </c>
    </row>
    <row r="3659" spans="1:2" x14ac:dyDescent="0.25">
      <c r="A3659" s="5" t="s">
        <v>4386</v>
      </c>
      <c r="B3659" s="5" t="s">
        <v>9286</v>
      </c>
    </row>
    <row r="3660" spans="1:2" x14ac:dyDescent="0.25">
      <c r="A3660" s="5" t="s">
        <v>4387</v>
      </c>
      <c r="B3660" s="5" t="s">
        <v>9287</v>
      </c>
    </row>
    <row r="3661" spans="1:2" x14ac:dyDescent="0.25">
      <c r="A3661" s="3" t="s">
        <v>4388</v>
      </c>
      <c r="B3661" s="3" t="s">
        <v>729</v>
      </c>
    </row>
    <row r="3662" spans="1:2" x14ac:dyDescent="0.25">
      <c r="A3662" s="5" t="s">
        <v>4389</v>
      </c>
      <c r="B3662" s="5" t="s">
        <v>9288</v>
      </c>
    </row>
    <row r="3663" spans="1:2" x14ac:dyDescent="0.25">
      <c r="A3663" s="5" t="s">
        <v>4390</v>
      </c>
      <c r="B3663" s="5" t="s">
        <v>9289</v>
      </c>
    </row>
    <row r="3664" spans="1:2" x14ac:dyDescent="0.25">
      <c r="A3664" s="5" t="s">
        <v>4391</v>
      </c>
      <c r="B3664" s="5" t="s">
        <v>9290</v>
      </c>
    </row>
    <row r="3665" spans="1:2" x14ac:dyDescent="0.25">
      <c r="A3665" s="5" t="s">
        <v>4392</v>
      </c>
      <c r="B3665" s="5" t="s">
        <v>9291</v>
      </c>
    </row>
    <row r="3666" spans="1:2" x14ac:dyDescent="0.25">
      <c r="A3666" s="5" t="s">
        <v>4393</v>
      </c>
      <c r="B3666" s="5" t="s">
        <v>9292</v>
      </c>
    </row>
    <row r="3667" spans="1:2" x14ac:dyDescent="0.25">
      <c r="A3667" s="5" t="s">
        <v>4394</v>
      </c>
      <c r="B3667" s="5" t="s">
        <v>9293</v>
      </c>
    </row>
    <row r="3668" spans="1:2" x14ac:dyDescent="0.25">
      <c r="A3668" s="3" t="s">
        <v>4395</v>
      </c>
      <c r="B3668" s="3" t="s">
        <v>729</v>
      </c>
    </row>
    <row r="3669" spans="1:2" x14ac:dyDescent="0.25">
      <c r="A3669" s="5" t="s">
        <v>4396</v>
      </c>
      <c r="B3669" s="5" t="s">
        <v>9294</v>
      </c>
    </row>
    <row r="3670" spans="1:2" x14ac:dyDescent="0.25">
      <c r="A3670" s="3" t="s">
        <v>4397</v>
      </c>
      <c r="B3670" s="3" t="s">
        <v>729</v>
      </c>
    </row>
    <row r="3671" spans="1:2" x14ac:dyDescent="0.25">
      <c r="A3671" s="5" t="s">
        <v>4398</v>
      </c>
      <c r="B3671" s="5" t="s">
        <v>9295</v>
      </c>
    </row>
    <row r="3672" spans="1:2" x14ac:dyDescent="0.25">
      <c r="A3672" s="5" t="s">
        <v>4399</v>
      </c>
      <c r="B3672" s="5" t="s">
        <v>9296</v>
      </c>
    </row>
    <row r="3673" spans="1:2" x14ac:dyDescent="0.25">
      <c r="A3673" s="3" t="s">
        <v>4400</v>
      </c>
      <c r="B3673" s="3" t="s">
        <v>729</v>
      </c>
    </row>
    <row r="3674" spans="1:2" x14ac:dyDescent="0.25">
      <c r="A3674" s="5" t="s">
        <v>4401</v>
      </c>
      <c r="B3674" s="5" t="s">
        <v>9297</v>
      </c>
    </row>
    <row r="3675" spans="1:2" x14ac:dyDescent="0.25">
      <c r="A3675" s="5" t="s">
        <v>4402</v>
      </c>
      <c r="B3675" s="5" t="s">
        <v>9298</v>
      </c>
    </row>
    <row r="3676" spans="1:2" x14ac:dyDescent="0.25">
      <c r="A3676" s="5" t="s">
        <v>4403</v>
      </c>
      <c r="B3676" s="5" t="s">
        <v>9299</v>
      </c>
    </row>
    <row r="3677" spans="1:2" x14ac:dyDescent="0.25">
      <c r="A3677" s="3" t="s">
        <v>4404</v>
      </c>
      <c r="B3677" s="3" t="s">
        <v>729</v>
      </c>
    </row>
    <row r="3678" spans="1:2" x14ac:dyDescent="0.25">
      <c r="A3678" s="5" t="s">
        <v>4405</v>
      </c>
      <c r="B3678" s="5" t="s">
        <v>9300</v>
      </c>
    </row>
    <row r="3679" spans="1:2" x14ac:dyDescent="0.25">
      <c r="A3679" s="5" t="s">
        <v>4406</v>
      </c>
      <c r="B3679" s="5" t="s">
        <v>9301</v>
      </c>
    </row>
    <row r="3680" spans="1:2" x14ac:dyDescent="0.25">
      <c r="A3680" s="5" t="s">
        <v>4407</v>
      </c>
      <c r="B3680" s="5" t="s">
        <v>9302</v>
      </c>
    </row>
    <row r="3681" spans="1:2" x14ac:dyDescent="0.25">
      <c r="A3681" s="5" t="s">
        <v>4408</v>
      </c>
      <c r="B3681" s="5" t="s">
        <v>9303</v>
      </c>
    </row>
    <row r="3682" spans="1:2" x14ac:dyDescent="0.25">
      <c r="A3682" s="5" t="s">
        <v>4409</v>
      </c>
      <c r="B3682" s="5" t="s">
        <v>9304</v>
      </c>
    </row>
    <row r="3683" spans="1:2" x14ac:dyDescent="0.25">
      <c r="A3683" s="5" t="s">
        <v>4410</v>
      </c>
      <c r="B3683" s="5" t="s">
        <v>9305</v>
      </c>
    </row>
    <row r="3684" spans="1:2" x14ac:dyDescent="0.25">
      <c r="A3684" s="3" t="s">
        <v>4411</v>
      </c>
      <c r="B3684" s="3" t="s">
        <v>729</v>
      </c>
    </row>
    <row r="3685" spans="1:2" x14ac:dyDescent="0.25">
      <c r="A3685" s="5" t="s">
        <v>4412</v>
      </c>
      <c r="B3685" s="5" t="s">
        <v>9306</v>
      </c>
    </row>
    <row r="3686" spans="1:2" x14ac:dyDescent="0.25">
      <c r="A3686" s="5" t="s">
        <v>4413</v>
      </c>
      <c r="B3686" s="5" t="s">
        <v>9307</v>
      </c>
    </row>
    <row r="3687" spans="1:2" x14ac:dyDescent="0.25">
      <c r="A3687" s="5" t="s">
        <v>4414</v>
      </c>
      <c r="B3687" s="5" t="s">
        <v>9308</v>
      </c>
    </row>
    <row r="3688" spans="1:2" x14ac:dyDescent="0.25">
      <c r="A3688" s="5" t="s">
        <v>4415</v>
      </c>
      <c r="B3688" s="5" t="s">
        <v>9309</v>
      </c>
    </row>
    <row r="3689" spans="1:2" x14ac:dyDescent="0.25">
      <c r="A3689" s="3" t="s">
        <v>4416</v>
      </c>
      <c r="B3689" s="3" t="s">
        <v>729</v>
      </c>
    </row>
    <row r="3690" spans="1:2" x14ac:dyDescent="0.25">
      <c r="A3690" s="5" t="s">
        <v>4417</v>
      </c>
      <c r="B3690" s="5" t="s">
        <v>9310</v>
      </c>
    </row>
    <row r="3691" spans="1:2" x14ac:dyDescent="0.25">
      <c r="A3691" s="5" t="s">
        <v>4418</v>
      </c>
      <c r="B3691" s="5" t="s">
        <v>9311</v>
      </c>
    </row>
    <row r="3692" spans="1:2" x14ac:dyDescent="0.25">
      <c r="A3692" s="5" t="s">
        <v>4419</v>
      </c>
      <c r="B3692" s="5" t="s">
        <v>9312</v>
      </c>
    </row>
    <row r="3693" spans="1:2" x14ac:dyDescent="0.25">
      <c r="A3693" s="5" t="s">
        <v>4420</v>
      </c>
      <c r="B3693" s="5" t="s">
        <v>9313</v>
      </c>
    </row>
    <row r="3694" spans="1:2" x14ac:dyDescent="0.25">
      <c r="A3694" s="5" t="s">
        <v>4421</v>
      </c>
      <c r="B3694" s="5" t="s">
        <v>9314</v>
      </c>
    </row>
    <row r="3695" spans="1:2" x14ac:dyDescent="0.25">
      <c r="A3695" s="5" t="s">
        <v>4422</v>
      </c>
      <c r="B3695" s="5" t="s">
        <v>9315</v>
      </c>
    </row>
    <row r="3696" spans="1:2" x14ac:dyDescent="0.25">
      <c r="A3696" s="3" t="s">
        <v>4423</v>
      </c>
      <c r="B3696" s="3" t="s">
        <v>729</v>
      </c>
    </row>
    <row r="3697" spans="1:2" x14ac:dyDescent="0.25">
      <c r="A3697" s="3" t="s">
        <v>4424</v>
      </c>
      <c r="B3697" s="3" t="s">
        <v>729</v>
      </c>
    </row>
    <row r="3698" spans="1:2" x14ac:dyDescent="0.25">
      <c r="A3698" s="5" t="s">
        <v>4425</v>
      </c>
      <c r="B3698" s="5" t="s">
        <v>9316</v>
      </c>
    </row>
    <row r="3699" spans="1:2" x14ac:dyDescent="0.25">
      <c r="A3699" s="3" t="s">
        <v>4426</v>
      </c>
      <c r="B3699" s="3" t="s">
        <v>729</v>
      </c>
    </row>
    <row r="3700" spans="1:2" x14ac:dyDescent="0.25">
      <c r="A3700" s="3" t="s">
        <v>4427</v>
      </c>
      <c r="B3700" s="3" t="s">
        <v>729</v>
      </c>
    </row>
    <row r="3701" spans="1:2" x14ac:dyDescent="0.25">
      <c r="A3701" s="3" t="s">
        <v>4428</v>
      </c>
      <c r="B3701" s="3" t="s">
        <v>729</v>
      </c>
    </row>
    <row r="3702" spans="1:2" x14ac:dyDescent="0.25">
      <c r="A3702" s="5" t="s">
        <v>4429</v>
      </c>
      <c r="B3702" s="5" t="s">
        <v>9317</v>
      </c>
    </row>
    <row r="3703" spans="1:2" x14ac:dyDescent="0.25">
      <c r="A3703" s="5" t="s">
        <v>4430</v>
      </c>
      <c r="B3703" s="5" t="s">
        <v>9318</v>
      </c>
    </row>
    <row r="3704" spans="1:2" x14ac:dyDescent="0.25">
      <c r="A3704" s="5" t="s">
        <v>4431</v>
      </c>
      <c r="B3704" s="5" t="s">
        <v>9319</v>
      </c>
    </row>
    <row r="3705" spans="1:2" x14ac:dyDescent="0.25">
      <c r="A3705" s="5" t="s">
        <v>4432</v>
      </c>
      <c r="B3705" s="5" t="s">
        <v>9320</v>
      </c>
    </row>
    <row r="3706" spans="1:2" x14ac:dyDescent="0.25">
      <c r="A3706" s="5" t="s">
        <v>4433</v>
      </c>
      <c r="B3706" s="5" t="s">
        <v>9321</v>
      </c>
    </row>
    <row r="3707" spans="1:2" x14ac:dyDescent="0.25">
      <c r="A3707" s="5" t="s">
        <v>4434</v>
      </c>
      <c r="B3707" s="5" t="s">
        <v>9322</v>
      </c>
    </row>
    <row r="3708" spans="1:2" x14ac:dyDescent="0.25">
      <c r="A3708" s="5" t="s">
        <v>4435</v>
      </c>
      <c r="B3708" s="5" t="s">
        <v>9323</v>
      </c>
    </row>
    <row r="3709" spans="1:2" x14ac:dyDescent="0.25">
      <c r="A3709" s="3" t="s">
        <v>4436</v>
      </c>
      <c r="B3709" s="3" t="s">
        <v>729</v>
      </c>
    </row>
    <row r="3710" spans="1:2" x14ac:dyDescent="0.25">
      <c r="A3710" s="3" t="s">
        <v>4437</v>
      </c>
      <c r="B3710" s="3" t="s">
        <v>729</v>
      </c>
    </row>
    <row r="3711" spans="1:2" x14ac:dyDescent="0.25">
      <c r="A3711" s="5" t="s">
        <v>4438</v>
      </c>
      <c r="B3711" s="5" t="s">
        <v>9324</v>
      </c>
    </row>
    <row r="3712" spans="1:2" x14ac:dyDescent="0.25">
      <c r="A3712" s="5" t="s">
        <v>4439</v>
      </c>
      <c r="B3712" s="5" t="s">
        <v>9325</v>
      </c>
    </row>
    <row r="3713" spans="1:2" x14ac:dyDescent="0.25">
      <c r="A3713" s="5" t="s">
        <v>4440</v>
      </c>
      <c r="B3713" s="5" t="s">
        <v>9326</v>
      </c>
    </row>
    <row r="3714" spans="1:2" x14ac:dyDescent="0.25">
      <c r="A3714" s="3" t="s">
        <v>4441</v>
      </c>
      <c r="B3714" s="3" t="s">
        <v>729</v>
      </c>
    </row>
    <row r="3715" spans="1:2" x14ac:dyDescent="0.25">
      <c r="A3715" s="5" t="s">
        <v>4442</v>
      </c>
      <c r="B3715" s="5" t="s">
        <v>9327</v>
      </c>
    </row>
    <row r="3716" spans="1:2" x14ac:dyDescent="0.25">
      <c r="A3716" s="3" t="s">
        <v>4443</v>
      </c>
      <c r="B3716" s="3" t="s">
        <v>729</v>
      </c>
    </row>
    <row r="3717" spans="1:2" x14ac:dyDescent="0.25">
      <c r="A3717" s="5" t="s">
        <v>4444</v>
      </c>
      <c r="B3717" s="5" t="s">
        <v>9328</v>
      </c>
    </row>
    <row r="3718" spans="1:2" x14ac:dyDescent="0.25">
      <c r="A3718" s="3" t="s">
        <v>4445</v>
      </c>
      <c r="B3718" s="3" t="s">
        <v>729</v>
      </c>
    </row>
    <row r="3719" spans="1:2" x14ac:dyDescent="0.25">
      <c r="A3719" s="5" t="s">
        <v>4446</v>
      </c>
      <c r="B3719" s="5" t="s">
        <v>9329</v>
      </c>
    </row>
    <row r="3720" spans="1:2" x14ac:dyDescent="0.25">
      <c r="A3720" s="5" t="s">
        <v>4447</v>
      </c>
      <c r="B3720" s="5" t="s">
        <v>9330</v>
      </c>
    </row>
    <row r="3721" spans="1:2" x14ac:dyDescent="0.25">
      <c r="A3721" s="5" t="s">
        <v>4448</v>
      </c>
      <c r="B3721" s="5" t="s">
        <v>9331</v>
      </c>
    </row>
    <row r="3722" spans="1:2" x14ac:dyDescent="0.25">
      <c r="A3722" s="5" t="s">
        <v>4449</v>
      </c>
      <c r="B3722" s="5" t="s">
        <v>9332</v>
      </c>
    </row>
    <row r="3723" spans="1:2" x14ac:dyDescent="0.25">
      <c r="A3723" s="5" t="s">
        <v>4450</v>
      </c>
      <c r="B3723" s="5" t="s">
        <v>9333</v>
      </c>
    </row>
    <row r="3724" spans="1:2" x14ac:dyDescent="0.25">
      <c r="A3724" s="5" t="s">
        <v>4451</v>
      </c>
      <c r="B3724" s="5" t="s">
        <v>9334</v>
      </c>
    </row>
    <row r="3725" spans="1:2" x14ac:dyDescent="0.25">
      <c r="A3725" s="5" t="s">
        <v>4452</v>
      </c>
      <c r="B3725" s="5" t="s">
        <v>9335</v>
      </c>
    </row>
    <row r="3726" spans="1:2" x14ac:dyDescent="0.25">
      <c r="A3726" s="5" t="s">
        <v>4453</v>
      </c>
      <c r="B3726" s="5" t="s">
        <v>9336</v>
      </c>
    </row>
    <row r="3727" spans="1:2" x14ac:dyDescent="0.25">
      <c r="A3727" s="5" t="s">
        <v>4454</v>
      </c>
      <c r="B3727" s="5" t="s">
        <v>9337</v>
      </c>
    </row>
    <row r="3728" spans="1:2" x14ac:dyDescent="0.25">
      <c r="A3728" s="5" t="s">
        <v>4455</v>
      </c>
      <c r="B3728" s="5" t="s">
        <v>9338</v>
      </c>
    </row>
    <row r="3729" spans="1:2" x14ac:dyDescent="0.25">
      <c r="A3729" s="5" t="s">
        <v>4456</v>
      </c>
      <c r="B3729" s="5" t="s">
        <v>9339</v>
      </c>
    </row>
    <row r="3730" spans="1:2" x14ac:dyDescent="0.25">
      <c r="A3730" s="3" t="s">
        <v>4457</v>
      </c>
      <c r="B3730" s="3" t="s">
        <v>729</v>
      </c>
    </row>
    <row r="3731" spans="1:2" x14ac:dyDescent="0.25">
      <c r="A3731" s="3" t="s">
        <v>4458</v>
      </c>
      <c r="B3731" s="3" t="s">
        <v>729</v>
      </c>
    </row>
    <row r="3732" spans="1:2" x14ac:dyDescent="0.25">
      <c r="A3732" s="5" t="s">
        <v>4459</v>
      </c>
      <c r="B3732" s="5" t="s">
        <v>9340</v>
      </c>
    </row>
    <row r="3733" spans="1:2" x14ac:dyDescent="0.25">
      <c r="A3733" s="5" t="s">
        <v>4460</v>
      </c>
      <c r="B3733" s="5" t="s">
        <v>9341</v>
      </c>
    </row>
    <row r="3734" spans="1:2" x14ac:dyDescent="0.25">
      <c r="A3734" s="3" t="s">
        <v>4461</v>
      </c>
      <c r="B3734" s="3" t="s">
        <v>729</v>
      </c>
    </row>
    <row r="3735" spans="1:2" x14ac:dyDescent="0.25">
      <c r="A3735" s="5" t="s">
        <v>4462</v>
      </c>
      <c r="B3735" s="5" t="s">
        <v>9342</v>
      </c>
    </row>
    <row r="3736" spans="1:2" x14ac:dyDescent="0.25">
      <c r="A3736" s="3" t="s">
        <v>4463</v>
      </c>
      <c r="B3736" s="3" t="s">
        <v>729</v>
      </c>
    </row>
    <row r="3737" spans="1:2" x14ac:dyDescent="0.25">
      <c r="A3737" s="3" t="s">
        <v>4464</v>
      </c>
      <c r="B3737" s="3" t="s">
        <v>729</v>
      </c>
    </row>
    <row r="3738" spans="1:2" x14ac:dyDescent="0.25">
      <c r="A3738" s="3" t="s">
        <v>4465</v>
      </c>
      <c r="B3738" s="3" t="s">
        <v>729</v>
      </c>
    </row>
    <row r="3739" spans="1:2" x14ac:dyDescent="0.25">
      <c r="A3739" s="5" t="s">
        <v>4466</v>
      </c>
      <c r="B3739" s="5" t="s">
        <v>9343</v>
      </c>
    </row>
    <row r="3740" spans="1:2" x14ac:dyDescent="0.25">
      <c r="A3740" s="5" t="s">
        <v>4467</v>
      </c>
      <c r="B3740" s="5" t="s">
        <v>9344</v>
      </c>
    </row>
    <row r="3741" spans="1:2" x14ac:dyDescent="0.25">
      <c r="A3741" s="5" t="s">
        <v>4468</v>
      </c>
      <c r="B3741" s="5" t="s">
        <v>9345</v>
      </c>
    </row>
    <row r="3742" spans="1:2" x14ac:dyDescent="0.25">
      <c r="A3742" s="5" t="s">
        <v>4469</v>
      </c>
      <c r="B3742" s="5" t="s">
        <v>9346</v>
      </c>
    </row>
    <row r="3743" spans="1:2" x14ac:dyDescent="0.25">
      <c r="A3743" s="5" t="s">
        <v>4470</v>
      </c>
      <c r="B3743" s="5" t="s">
        <v>9347</v>
      </c>
    </row>
    <row r="3744" spans="1:2" x14ac:dyDescent="0.25">
      <c r="A3744" s="5" t="s">
        <v>4471</v>
      </c>
      <c r="B3744" s="5" t="s">
        <v>9348</v>
      </c>
    </row>
    <row r="3745" spans="1:2" x14ac:dyDescent="0.25">
      <c r="A3745" s="5" t="s">
        <v>4472</v>
      </c>
      <c r="B3745" s="5" t="s">
        <v>9349</v>
      </c>
    </row>
    <row r="3746" spans="1:2" x14ac:dyDescent="0.25">
      <c r="A3746" s="5" t="s">
        <v>4473</v>
      </c>
      <c r="B3746" s="5" t="s">
        <v>9350</v>
      </c>
    </row>
    <row r="3747" spans="1:2" x14ac:dyDescent="0.25">
      <c r="A3747" s="5" t="s">
        <v>4474</v>
      </c>
      <c r="B3747" s="5" t="s">
        <v>9351</v>
      </c>
    </row>
    <row r="3748" spans="1:2" x14ac:dyDescent="0.25">
      <c r="A3748" s="5" t="s">
        <v>4475</v>
      </c>
      <c r="B3748" s="5" t="s">
        <v>9352</v>
      </c>
    </row>
    <row r="3749" spans="1:2" x14ac:dyDescent="0.25">
      <c r="A3749" s="5" t="s">
        <v>4476</v>
      </c>
      <c r="B3749" s="5" t="s">
        <v>9353</v>
      </c>
    </row>
    <row r="3750" spans="1:2" x14ac:dyDescent="0.25">
      <c r="A3750" s="3" t="s">
        <v>4477</v>
      </c>
      <c r="B3750" s="3" t="s">
        <v>729</v>
      </c>
    </row>
    <row r="3751" spans="1:2" x14ac:dyDescent="0.25">
      <c r="A3751" s="5" t="s">
        <v>4478</v>
      </c>
      <c r="B3751" s="5" t="s">
        <v>9354</v>
      </c>
    </row>
    <row r="3752" spans="1:2" x14ac:dyDescent="0.25">
      <c r="A3752" s="3" t="s">
        <v>4479</v>
      </c>
      <c r="B3752" s="3" t="s">
        <v>729</v>
      </c>
    </row>
    <row r="3753" spans="1:2" x14ac:dyDescent="0.25">
      <c r="A3753" s="5" t="s">
        <v>4480</v>
      </c>
      <c r="B3753" s="5" t="s">
        <v>9355</v>
      </c>
    </row>
    <row r="3754" spans="1:2" x14ac:dyDescent="0.25">
      <c r="A3754" s="5" t="s">
        <v>4481</v>
      </c>
      <c r="B3754" s="5" t="s">
        <v>9356</v>
      </c>
    </row>
    <row r="3755" spans="1:2" x14ac:dyDescent="0.25">
      <c r="A3755" s="5" t="s">
        <v>4482</v>
      </c>
      <c r="B3755" s="5" t="s">
        <v>9357</v>
      </c>
    </row>
    <row r="3756" spans="1:2" x14ac:dyDescent="0.25">
      <c r="A3756" s="3" t="s">
        <v>4483</v>
      </c>
      <c r="B3756" s="3" t="s">
        <v>729</v>
      </c>
    </row>
    <row r="3757" spans="1:2" x14ac:dyDescent="0.25">
      <c r="A3757" s="3" t="s">
        <v>4484</v>
      </c>
      <c r="B3757" s="3" t="s">
        <v>729</v>
      </c>
    </row>
    <row r="3758" spans="1:2" x14ac:dyDescent="0.25">
      <c r="A3758" s="5" t="s">
        <v>4485</v>
      </c>
      <c r="B3758" s="5" t="s">
        <v>9358</v>
      </c>
    </row>
    <row r="3759" spans="1:2" x14ac:dyDescent="0.25">
      <c r="A3759" s="5" t="s">
        <v>4486</v>
      </c>
      <c r="B3759" s="5" t="s">
        <v>9359</v>
      </c>
    </row>
    <row r="3760" spans="1:2" x14ac:dyDescent="0.25">
      <c r="A3760" s="5" t="s">
        <v>4487</v>
      </c>
      <c r="B3760" s="5" t="s">
        <v>9360</v>
      </c>
    </row>
    <row r="3761" spans="1:2" x14ac:dyDescent="0.25">
      <c r="A3761" s="3" t="s">
        <v>4488</v>
      </c>
      <c r="B3761" s="3" t="s">
        <v>729</v>
      </c>
    </row>
    <row r="3762" spans="1:2" x14ac:dyDescent="0.25">
      <c r="A3762" s="5" t="s">
        <v>4489</v>
      </c>
      <c r="B3762" s="5" t="s">
        <v>9361</v>
      </c>
    </row>
    <row r="3763" spans="1:2" x14ac:dyDescent="0.25">
      <c r="A3763" s="5" t="s">
        <v>4490</v>
      </c>
      <c r="B3763" s="5" t="s">
        <v>9362</v>
      </c>
    </row>
    <row r="3764" spans="1:2" x14ac:dyDescent="0.25">
      <c r="A3764" s="5" t="s">
        <v>4491</v>
      </c>
      <c r="B3764" s="5" t="s">
        <v>9363</v>
      </c>
    </row>
    <row r="3765" spans="1:2" x14ac:dyDescent="0.25">
      <c r="A3765" s="3" t="s">
        <v>4492</v>
      </c>
      <c r="B3765" s="3" t="s">
        <v>729</v>
      </c>
    </row>
    <row r="3766" spans="1:2" x14ac:dyDescent="0.25">
      <c r="A3766" s="3" t="s">
        <v>4493</v>
      </c>
      <c r="B3766" s="3" t="s">
        <v>729</v>
      </c>
    </row>
    <row r="3767" spans="1:2" x14ac:dyDescent="0.25">
      <c r="A3767" s="3" t="s">
        <v>4494</v>
      </c>
      <c r="B3767" s="3" t="s">
        <v>729</v>
      </c>
    </row>
    <row r="3768" spans="1:2" x14ac:dyDescent="0.25">
      <c r="A3768" s="3" t="s">
        <v>4495</v>
      </c>
      <c r="B3768" s="3" t="s">
        <v>729</v>
      </c>
    </row>
    <row r="3769" spans="1:2" x14ac:dyDescent="0.25">
      <c r="A3769" s="5" t="s">
        <v>4496</v>
      </c>
      <c r="B3769" s="5" t="s">
        <v>9364</v>
      </c>
    </row>
    <row r="3770" spans="1:2" x14ac:dyDescent="0.25">
      <c r="A3770" s="5" t="s">
        <v>4497</v>
      </c>
      <c r="B3770" s="5" t="s">
        <v>9365</v>
      </c>
    </row>
    <row r="3771" spans="1:2" x14ac:dyDescent="0.25">
      <c r="A3771" s="3" t="s">
        <v>4498</v>
      </c>
      <c r="B3771" s="3" t="s">
        <v>729</v>
      </c>
    </row>
    <row r="3772" spans="1:2" x14ac:dyDescent="0.25">
      <c r="A3772" s="5" t="s">
        <v>4499</v>
      </c>
      <c r="B3772" s="5" t="s">
        <v>9366</v>
      </c>
    </row>
    <row r="3773" spans="1:2" x14ac:dyDescent="0.25">
      <c r="A3773" s="5" t="s">
        <v>4500</v>
      </c>
      <c r="B3773" s="5" t="s">
        <v>9367</v>
      </c>
    </row>
    <row r="3774" spans="1:2" x14ac:dyDescent="0.25">
      <c r="A3774" s="5" t="s">
        <v>4501</v>
      </c>
      <c r="B3774" s="5" t="s">
        <v>9368</v>
      </c>
    </row>
    <row r="3775" spans="1:2" x14ac:dyDescent="0.25">
      <c r="A3775" s="5" t="s">
        <v>4502</v>
      </c>
      <c r="B3775" s="5" t="s">
        <v>9369</v>
      </c>
    </row>
    <row r="3776" spans="1:2" x14ac:dyDescent="0.25">
      <c r="A3776" s="5" t="s">
        <v>4503</v>
      </c>
      <c r="B3776" s="5" t="s">
        <v>9370</v>
      </c>
    </row>
    <row r="3777" spans="1:2" x14ac:dyDescent="0.25">
      <c r="A3777" s="5" t="s">
        <v>4504</v>
      </c>
      <c r="B3777" s="5" t="s">
        <v>9371</v>
      </c>
    </row>
    <row r="3778" spans="1:2" x14ac:dyDescent="0.25">
      <c r="A3778" s="3" t="s">
        <v>4505</v>
      </c>
      <c r="B3778" s="3" t="s">
        <v>729</v>
      </c>
    </row>
    <row r="3779" spans="1:2" x14ac:dyDescent="0.25">
      <c r="A3779" s="5" t="s">
        <v>4506</v>
      </c>
      <c r="B3779" s="5" t="s">
        <v>9372</v>
      </c>
    </row>
    <row r="3780" spans="1:2" x14ac:dyDescent="0.25">
      <c r="A3780" s="3" t="s">
        <v>4507</v>
      </c>
      <c r="B3780" s="3" t="s">
        <v>729</v>
      </c>
    </row>
    <row r="3781" spans="1:2" x14ac:dyDescent="0.25">
      <c r="A3781" s="3" t="s">
        <v>4508</v>
      </c>
      <c r="B3781" s="3" t="s">
        <v>729</v>
      </c>
    </row>
    <row r="3782" spans="1:2" x14ac:dyDescent="0.25">
      <c r="A3782" s="3" t="s">
        <v>4509</v>
      </c>
      <c r="B3782" s="3" t="s">
        <v>729</v>
      </c>
    </row>
    <row r="3783" spans="1:2" x14ac:dyDescent="0.25">
      <c r="A3783" s="3" t="s">
        <v>4510</v>
      </c>
      <c r="B3783" s="3" t="s">
        <v>729</v>
      </c>
    </row>
    <row r="3784" spans="1:2" x14ac:dyDescent="0.25">
      <c r="A3784" s="3" t="s">
        <v>4511</v>
      </c>
      <c r="B3784" s="3" t="s">
        <v>729</v>
      </c>
    </row>
    <row r="3785" spans="1:2" x14ac:dyDescent="0.25">
      <c r="A3785" s="5" t="s">
        <v>4512</v>
      </c>
      <c r="B3785" s="5" t="s">
        <v>9373</v>
      </c>
    </row>
    <row r="3786" spans="1:2" x14ac:dyDescent="0.25">
      <c r="A3786" s="3" t="s">
        <v>4513</v>
      </c>
      <c r="B3786" s="3" t="s">
        <v>729</v>
      </c>
    </row>
    <row r="3787" spans="1:2" x14ac:dyDescent="0.25">
      <c r="A3787" s="5" t="s">
        <v>4514</v>
      </c>
      <c r="B3787" s="5" t="s">
        <v>9374</v>
      </c>
    </row>
    <row r="3788" spans="1:2" x14ac:dyDescent="0.25">
      <c r="A3788" s="3" t="s">
        <v>4515</v>
      </c>
      <c r="B3788" s="3" t="s">
        <v>729</v>
      </c>
    </row>
    <row r="3789" spans="1:2" x14ac:dyDescent="0.25">
      <c r="A3789" s="5" t="s">
        <v>4516</v>
      </c>
      <c r="B3789" s="5" t="s">
        <v>9375</v>
      </c>
    </row>
    <row r="3790" spans="1:2" x14ac:dyDescent="0.25">
      <c r="A3790" s="3" t="s">
        <v>4517</v>
      </c>
      <c r="B3790" s="3" t="s">
        <v>729</v>
      </c>
    </row>
    <row r="3791" spans="1:2" x14ac:dyDescent="0.25">
      <c r="A3791" s="5" t="s">
        <v>4518</v>
      </c>
      <c r="B3791" s="5" t="s">
        <v>9376</v>
      </c>
    </row>
    <row r="3792" spans="1:2" x14ac:dyDescent="0.25">
      <c r="A3792" s="5" t="s">
        <v>4519</v>
      </c>
      <c r="B3792" s="5" t="s">
        <v>9377</v>
      </c>
    </row>
    <row r="3793" spans="1:2" x14ac:dyDescent="0.25">
      <c r="A3793" s="5" t="s">
        <v>4520</v>
      </c>
      <c r="B3793" s="5" t="s">
        <v>9378</v>
      </c>
    </row>
    <row r="3794" spans="1:2" x14ac:dyDescent="0.25">
      <c r="A3794" s="5" t="s">
        <v>4521</v>
      </c>
      <c r="B3794" s="5" t="s">
        <v>9379</v>
      </c>
    </row>
    <row r="3795" spans="1:2" x14ac:dyDescent="0.25">
      <c r="A3795" s="5" t="s">
        <v>4522</v>
      </c>
      <c r="B3795" s="5" t="s">
        <v>9380</v>
      </c>
    </row>
    <row r="3796" spans="1:2" x14ac:dyDescent="0.25">
      <c r="A3796" s="5" t="s">
        <v>4523</v>
      </c>
      <c r="B3796" s="5" t="s">
        <v>9381</v>
      </c>
    </row>
    <row r="3797" spans="1:2" x14ac:dyDescent="0.25">
      <c r="A3797" s="3" t="s">
        <v>4524</v>
      </c>
      <c r="B3797" s="3" t="s">
        <v>729</v>
      </c>
    </row>
    <row r="3798" spans="1:2" x14ac:dyDescent="0.25">
      <c r="A3798" s="5" t="s">
        <v>4525</v>
      </c>
      <c r="B3798" s="5" t="s">
        <v>9382</v>
      </c>
    </row>
    <row r="3799" spans="1:2" x14ac:dyDescent="0.25">
      <c r="A3799" s="3" t="s">
        <v>4526</v>
      </c>
      <c r="B3799" s="3" t="s">
        <v>729</v>
      </c>
    </row>
    <row r="3800" spans="1:2" x14ac:dyDescent="0.25">
      <c r="A3800" s="5" t="s">
        <v>4527</v>
      </c>
      <c r="B3800" s="5" t="s">
        <v>9383</v>
      </c>
    </row>
    <row r="3801" spans="1:2" x14ac:dyDescent="0.25">
      <c r="A3801" s="3" t="s">
        <v>4528</v>
      </c>
      <c r="B3801" s="3" t="s">
        <v>729</v>
      </c>
    </row>
    <row r="3802" spans="1:2" x14ac:dyDescent="0.25">
      <c r="A3802" s="5" t="s">
        <v>4529</v>
      </c>
      <c r="B3802" s="5" t="s">
        <v>9384</v>
      </c>
    </row>
    <row r="3803" spans="1:2" x14ac:dyDescent="0.25">
      <c r="A3803" s="5" t="s">
        <v>4530</v>
      </c>
      <c r="B3803" s="5" t="s">
        <v>9385</v>
      </c>
    </row>
    <row r="3804" spans="1:2" x14ac:dyDescent="0.25">
      <c r="A3804" s="5" t="s">
        <v>4531</v>
      </c>
      <c r="B3804" s="5" t="s">
        <v>9386</v>
      </c>
    </row>
    <row r="3805" spans="1:2" x14ac:dyDescent="0.25">
      <c r="A3805" s="5" t="s">
        <v>4532</v>
      </c>
      <c r="B3805" s="5" t="s">
        <v>9387</v>
      </c>
    </row>
    <row r="3806" spans="1:2" x14ac:dyDescent="0.25">
      <c r="A3806" s="5" t="s">
        <v>4533</v>
      </c>
      <c r="B3806" s="5" t="s">
        <v>9388</v>
      </c>
    </row>
    <row r="3807" spans="1:2" x14ac:dyDescent="0.25">
      <c r="A3807" s="3" t="s">
        <v>4534</v>
      </c>
      <c r="B3807" s="3" t="s">
        <v>729</v>
      </c>
    </row>
    <row r="3808" spans="1:2" x14ac:dyDescent="0.25">
      <c r="A3808" s="5" t="s">
        <v>4535</v>
      </c>
      <c r="B3808" s="5" t="s">
        <v>9389</v>
      </c>
    </row>
    <row r="3809" spans="1:2" x14ac:dyDescent="0.25">
      <c r="A3809" s="5" t="s">
        <v>4536</v>
      </c>
      <c r="B3809" s="5" t="s">
        <v>9390</v>
      </c>
    </row>
    <row r="3810" spans="1:2" x14ac:dyDescent="0.25">
      <c r="A3810" s="5" t="s">
        <v>4537</v>
      </c>
      <c r="B3810" s="5" t="s">
        <v>9391</v>
      </c>
    </row>
    <row r="3811" spans="1:2" x14ac:dyDescent="0.25">
      <c r="A3811" s="5" t="s">
        <v>4538</v>
      </c>
      <c r="B3811" s="5" t="s">
        <v>9392</v>
      </c>
    </row>
    <row r="3812" spans="1:2" x14ac:dyDescent="0.25">
      <c r="A3812" s="5" t="s">
        <v>4539</v>
      </c>
      <c r="B3812" s="5" t="s">
        <v>9393</v>
      </c>
    </row>
    <row r="3813" spans="1:2" x14ac:dyDescent="0.25">
      <c r="A3813" s="3" t="s">
        <v>4540</v>
      </c>
      <c r="B3813" s="3" t="s">
        <v>729</v>
      </c>
    </row>
    <row r="3814" spans="1:2" x14ac:dyDescent="0.25">
      <c r="A3814" s="3" t="s">
        <v>4541</v>
      </c>
      <c r="B3814" s="3" t="s">
        <v>729</v>
      </c>
    </row>
    <row r="3815" spans="1:2" x14ac:dyDescent="0.25">
      <c r="A3815" s="5" t="s">
        <v>4542</v>
      </c>
      <c r="B3815" s="5" t="s">
        <v>9394</v>
      </c>
    </row>
    <row r="3816" spans="1:2" x14ac:dyDescent="0.25">
      <c r="A3816" s="3" t="s">
        <v>4543</v>
      </c>
      <c r="B3816" s="3" t="s">
        <v>729</v>
      </c>
    </row>
    <row r="3817" spans="1:2" x14ac:dyDescent="0.25">
      <c r="A3817" s="3" t="s">
        <v>4544</v>
      </c>
      <c r="B3817" s="3" t="s">
        <v>729</v>
      </c>
    </row>
    <row r="3818" spans="1:2" x14ac:dyDescent="0.25">
      <c r="A3818" s="5" t="s">
        <v>4545</v>
      </c>
      <c r="B3818" s="5" t="s">
        <v>9395</v>
      </c>
    </row>
    <row r="3819" spans="1:2" x14ac:dyDescent="0.25">
      <c r="A3819" s="3" t="s">
        <v>4546</v>
      </c>
      <c r="B3819" s="3" t="s">
        <v>729</v>
      </c>
    </row>
    <row r="3820" spans="1:2" x14ac:dyDescent="0.25">
      <c r="A3820" s="5" t="s">
        <v>4547</v>
      </c>
      <c r="B3820" s="5" t="s">
        <v>9396</v>
      </c>
    </row>
    <row r="3821" spans="1:2" x14ac:dyDescent="0.25">
      <c r="A3821" s="5" t="s">
        <v>4548</v>
      </c>
      <c r="B3821" s="5" t="s">
        <v>9397</v>
      </c>
    </row>
    <row r="3822" spans="1:2" x14ac:dyDescent="0.25">
      <c r="A3822" s="3" t="s">
        <v>4549</v>
      </c>
      <c r="B3822" s="3" t="s">
        <v>729</v>
      </c>
    </row>
    <row r="3823" spans="1:2" x14ac:dyDescent="0.25">
      <c r="A3823" s="5" t="s">
        <v>4550</v>
      </c>
      <c r="B3823" s="5" t="s">
        <v>9398</v>
      </c>
    </row>
    <row r="3824" spans="1:2" x14ac:dyDescent="0.25">
      <c r="A3824" s="5" t="s">
        <v>4551</v>
      </c>
      <c r="B3824" s="5" t="s">
        <v>9399</v>
      </c>
    </row>
    <row r="3825" spans="1:2" x14ac:dyDescent="0.25">
      <c r="A3825" s="5" t="s">
        <v>4552</v>
      </c>
      <c r="B3825" s="5" t="s">
        <v>9400</v>
      </c>
    </row>
    <row r="3826" spans="1:2" x14ac:dyDescent="0.25">
      <c r="A3826" s="3" t="s">
        <v>4553</v>
      </c>
      <c r="B3826" s="3" t="s">
        <v>729</v>
      </c>
    </row>
    <row r="3827" spans="1:2" x14ac:dyDescent="0.25">
      <c r="A3827" s="5" t="s">
        <v>4554</v>
      </c>
      <c r="B3827" s="5" t="s">
        <v>9401</v>
      </c>
    </row>
    <row r="3828" spans="1:2" x14ac:dyDescent="0.25">
      <c r="A3828" s="3" t="s">
        <v>4555</v>
      </c>
      <c r="B3828" s="3" t="s">
        <v>729</v>
      </c>
    </row>
    <row r="3829" spans="1:2" x14ac:dyDescent="0.25">
      <c r="A3829" s="5" t="s">
        <v>4556</v>
      </c>
      <c r="B3829" s="5" t="s">
        <v>9402</v>
      </c>
    </row>
    <row r="3830" spans="1:2" x14ac:dyDescent="0.25">
      <c r="A3830" s="5" t="s">
        <v>4557</v>
      </c>
      <c r="B3830" s="5" t="s">
        <v>9403</v>
      </c>
    </row>
    <row r="3831" spans="1:2" x14ac:dyDescent="0.25">
      <c r="A3831" s="5" t="s">
        <v>4558</v>
      </c>
      <c r="B3831" s="5" t="s">
        <v>9404</v>
      </c>
    </row>
    <row r="3832" spans="1:2" x14ac:dyDescent="0.25">
      <c r="A3832" s="3" t="s">
        <v>4559</v>
      </c>
      <c r="B3832" s="3" t="s">
        <v>729</v>
      </c>
    </row>
    <row r="3833" spans="1:2" x14ac:dyDescent="0.25">
      <c r="A3833" s="3" t="s">
        <v>4560</v>
      </c>
      <c r="B3833" s="3" t="s">
        <v>729</v>
      </c>
    </row>
    <row r="3834" spans="1:2" x14ac:dyDescent="0.25">
      <c r="A3834" s="3" t="s">
        <v>4561</v>
      </c>
      <c r="B3834" s="3" t="s">
        <v>729</v>
      </c>
    </row>
    <row r="3835" spans="1:2" x14ac:dyDescent="0.25">
      <c r="A3835" s="5" t="s">
        <v>4562</v>
      </c>
      <c r="B3835" s="5" t="s">
        <v>9405</v>
      </c>
    </row>
    <row r="3836" spans="1:2" x14ac:dyDescent="0.25">
      <c r="A3836" s="5" t="s">
        <v>4563</v>
      </c>
      <c r="B3836" s="5" t="s">
        <v>9406</v>
      </c>
    </row>
    <row r="3837" spans="1:2" x14ac:dyDescent="0.25">
      <c r="A3837" s="3" t="s">
        <v>4564</v>
      </c>
      <c r="B3837" s="3" t="s">
        <v>729</v>
      </c>
    </row>
    <row r="3838" spans="1:2" x14ac:dyDescent="0.25">
      <c r="A3838" s="5" t="s">
        <v>4565</v>
      </c>
      <c r="B3838" s="5" t="s">
        <v>9407</v>
      </c>
    </row>
    <row r="3839" spans="1:2" x14ac:dyDescent="0.25">
      <c r="A3839" s="3" t="s">
        <v>4566</v>
      </c>
      <c r="B3839" s="3" t="s">
        <v>729</v>
      </c>
    </row>
    <row r="3840" spans="1:2" x14ac:dyDescent="0.25">
      <c r="A3840" s="3" t="s">
        <v>4567</v>
      </c>
      <c r="B3840" s="3" t="s">
        <v>729</v>
      </c>
    </row>
    <row r="3841" spans="1:2" x14ac:dyDescent="0.25">
      <c r="A3841" s="5" t="s">
        <v>4568</v>
      </c>
      <c r="B3841" s="5" t="s">
        <v>9408</v>
      </c>
    </row>
    <row r="3842" spans="1:2" x14ac:dyDescent="0.25">
      <c r="A3842" s="5" t="s">
        <v>4569</v>
      </c>
      <c r="B3842" s="5" t="s">
        <v>9409</v>
      </c>
    </row>
    <row r="3843" spans="1:2" x14ac:dyDescent="0.25">
      <c r="A3843" s="3" t="s">
        <v>4570</v>
      </c>
      <c r="B3843" s="3" t="s">
        <v>729</v>
      </c>
    </row>
    <row r="3844" spans="1:2" x14ac:dyDescent="0.25">
      <c r="A3844" s="3" t="s">
        <v>4571</v>
      </c>
      <c r="B3844" s="3" t="s">
        <v>729</v>
      </c>
    </row>
    <row r="3845" spans="1:2" x14ac:dyDescent="0.25">
      <c r="A3845" s="5" t="s">
        <v>4572</v>
      </c>
      <c r="B3845" s="5" t="s">
        <v>9410</v>
      </c>
    </row>
    <row r="3846" spans="1:2" x14ac:dyDescent="0.25">
      <c r="A3846" s="3" t="s">
        <v>4573</v>
      </c>
      <c r="B3846" s="3" t="s">
        <v>729</v>
      </c>
    </row>
    <row r="3847" spans="1:2" x14ac:dyDescent="0.25">
      <c r="A3847" s="5" t="s">
        <v>4574</v>
      </c>
      <c r="B3847" s="5" t="s">
        <v>9411</v>
      </c>
    </row>
    <row r="3848" spans="1:2" x14ac:dyDescent="0.25">
      <c r="A3848" s="3" t="s">
        <v>4575</v>
      </c>
      <c r="B3848" s="3" t="s">
        <v>729</v>
      </c>
    </row>
    <row r="3849" spans="1:2" x14ac:dyDescent="0.25">
      <c r="A3849" s="5" t="s">
        <v>4576</v>
      </c>
      <c r="B3849" s="5" t="s">
        <v>9412</v>
      </c>
    </row>
    <row r="3850" spans="1:2" x14ac:dyDescent="0.25">
      <c r="A3850" s="3" t="s">
        <v>4577</v>
      </c>
      <c r="B3850" s="3" t="s">
        <v>729</v>
      </c>
    </row>
    <row r="3851" spans="1:2" x14ac:dyDescent="0.25">
      <c r="A3851" s="3" t="s">
        <v>4578</v>
      </c>
      <c r="B3851" s="3" t="s">
        <v>729</v>
      </c>
    </row>
    <row r="3852" spans="1:2" x14ac:dyDescent="0.25">
      <c r="A3852" s="5" t="s">
        <v>4579</v>
      </c>
      <c r="B3852" s="5" t="s">
        <v>9413</v>
      </c>
    </row>
    <row r="3853" spans="1:2" x14ac:dyDescent="0.25">
      <c r="A3853" s="3" t="s">
        <v>4580</v>
      </c>
      <c r="B3853" s="3" t="s">
        <v>729</v>
      </c>
    </row>
    <row r="3854" spans="1:2" x14ac:dyDescent="0.25">
      <c r="A3854" s="5" t="s">
        <v>4581</v>
      </c>
      <c r="B3854" s="5" t="s">
        <v>9414</v>
      </c>
    </row>
    <row r="3855" spans="1:2" x14ac:dyDescent="0.25">
      <c r="A3855" s="3" t="s">
        <v>4582</v>
      </c>
      <c r="B3855" s="3" t="s">
        <v>729</v>
      </c>
    </row>
    <row r="3856" spans="1:2" x14ac:dyDescent="0.25">
      <c r="A3856" s="3" t="s">
        <v>4583</v>
      </c>
      <c r="B3856" s="3" t="s">
        <v>729</v>
      </c>
    </row>
    <row r="3857" spans="1:2" x14ac:dyDescent="0.25">
      <c r="A3857" s="5" t="s">
        <v>4584</v>
      </c>
      <c r="B3857" s="5" t="s">
        <v>9415</v>
      </c>
    </row>
    <row r="3858" spans="1:2" x14ac:dyDescent="0.25">
      <c r="A3858" s="5" t="s">
        <v>4585</v>
      </c>
      <c r="B3858" s="5" t="s">
        <v>9416</v>
      </c>
    </row>
    <row r="3859" spans="1:2" x14ac:dyDescent="0.25">
      <c r="A3859" s="5" t="s">
        <v>4586</v>
      </c>
      <c r="B3859" s="5" t="s">
        <v>9417</v>
      </c>
    </row>
    <row r="3860" spans="1:2" x14ac:dyDescent="0.25">
      <c r="A3860" s="5" t="s">
        <v>4587</v>
      </c>
      <c r="B3860" s="5" t="s">
        <v>9418</v>
      </c>
    </row>
    <row r="3861" spans="1:2" x14ac:dyDescent="0.25">
      <c r="A3861" s="5" t="s">
        <v>4588</v>
      </c>
      <c r="B3861" s="5" t="s">
        <v>9419</v>
      </c>
    </row>
    <row r="3862" spans="1:2" x14ac:dyDescent="0.25">
      <c r="A3862" s="5" t="s">
        <v>4589</v>
      </c>
      <c r="B3862" s="5" t="s">
        <v>9420</v>
      </c>
    </row>
    <row r="3863" spans="1:2" x14ac:dyDescent="0.25">
      <c r="A3863" s="5" t="s">
        <v>4590</v>
      </c>
      <c r="B3863" s="5" t="s">
        <v>9421</v>
      </c>
    </row>
    <row r="3864" spans="1:2" x14ac:dyDescent="0.25">
      <c r="A3864" s="3" t="s">
        <v>4591</v>
      </c>
      <c r="B3864" s="3" t="s">
        <v>729</v>
      </c>
    </row>
    <row r="3865" spans="1:2" x14ac:dyDescent="0.25">
      <c r="A3865" s="3" t="s">
        <v>4592</v>
      </c>
      <c r="B3865" s="3" t="s">
        <v>729</v>
      </c>
    </row>
    <row r="3866" spans="1:2" x14ac:dyDescent="0.25">
      <c r="A3866" s="3" t="s">
        <v>4593</v>
      </c>
      <c r="B3866" s="3" t="s">
        <v>729</v>
      </c>
    </row>
    <row r="3867" spans="1:2" x14ac:dyDescent="0.25">
      <c r="A3867" s="5" t="s">
        <v>4594</v>
      </c>
      <c r="B3867" s="5" t="s">
        <v>9422</v>
      </c>
    </row>
    <row r="3868" spans="1:2" x14ac:dyDescent="0.25">
      <c r="A3868" s="5" t="s">
        <v>4595</v>
      </c>
      <c r="B3868" s="5" t="s">
        <v>9423</v>
      </c>
    </row>
    <row r="3869" spans="1:2" x14ac:dyDescent="0.25">
      <c r="A3869" s="5" t="s">
        <v>4596</v>
      </c>
      <c r="B3869" s="5" t="s">
        <v>9424</v>
      </c>
    </row>
    <row r="3870" spans="1:2" x14ac:dyDescent="0.25">
      <c r="A3870" s="5" t="s">
        <v>4597</v>
      </c>
      <c r="B3870" s="5" t="s">
        <v>9425</v>
      </c>
    </row>
    <row r="3871" spans="1:2" x14ac:dyDescent="0.25">
      <c r="A3871" s="5" t="s">
        <v>4598</v>
      </c>
      <c r="B3871" s="5" t="s">
        <v>9426</v>
      </c>
    </row>
    <row r="3872" spans="1:2" x14ac:dyDescent="0.25">
      <c r="A3872" s="5" t="s">
        <v>4599</v>
      </c>
      <c r="B3872" s="5" t="s">
        <v>9427</v>
      </c>
    </row>
    <row r="3873" spans="1:2" x14ac:dyDescent="0.25">
      <c r="A3873" s="5" t="s">
        <v>4600</v>
      </c>
      <c r="B3873" s="5" t="s">
        <v>9428</v>
      </c>
    </row>
    <row r="3874" spans="1:2" x14ac:dyDescent="0.25">
      <c r="A3874" s="5" t="s">
        <v>4601</v>
      </c>
      <c r="B3874" s="5" t="s">
        <v>9429</v>
      </c>
    </row>
    <row r="3875" spans="1:2" x14ac:dyDescent="0.25">
      <c r="A3875" s="3" t="s">
        <v>4602</v>
      </c>
      <c r="B3875" s="3" t="s">
        <v>729</v>
      </c>
    </row>
    <row r="3876" spans="1:2" x14ac:dyDescent="0.25">
      <c r="A3876" s="5" t="s">
        <v>4603</v>
      </c>
      <c r="B3876" s="5" t="s">
        <v>9430</v>
      </c>
    </row>
    <row r="3877" spans="1:2" x14ac:dyDescent="0.25">
      <c r="A3877" s="5" t="s">
        <v>4604</v>
      </c>
      <c r="B3877" s="5" t="s">
        <v>9431</v>
      </c>
    </row>
    <row r="3878" spans="1:2" x14ac:dyDescent="0.25">
      <c r="A3878" s="3" t="s">
        <v>4605</v>
      </c>
      <c r="B3878" s="3" t="s">
        <v>729</v>
      </c>
    </row>
    <row r="3879" spans="1:2" x14ac:dyDescent="0.25">
      <c r="A3879" s="3" t="s">
        <v>4606</v>
      </c>
      <c r="B3879" s="3" t="s">
        <v>729</v>
      </c>
    </row>
    <row r="3880" spans="1:2" x14ac:dyDescent="0.25">
      <c r="A3880" s="5" t="s">
        <v>4607</v>
      </c>
      <c r="B3880" s="5" t="s">
        <v>9432</v>
      </c>
    </row>
    <row r="3881" spans="1:2" x14ac:dyDescent="0.25">
      <c r="A3881" s="3" t="s">
        <v>4608</v>
      </c>
      <c r="B3881" s="3" t="s">
        <v>729</v>
      </c>
    </row>
    <row r="3882" spans="1:2" x14ac:dyDescent="0.25">
      <c r="A3882" s="3" t="s">
        <v>4609</v>
      </c>
      <c r="B3882" s="3" t="s">
        <v>729</v>
      </c>
    </row>
    <row r="3883" spans="1:2" x14ac:dyDescent="0.25">
      <c r="A3883" s="5" t="s">
        <v>4610</v>
      </c>
      <c r="B3883" s="5" t="s">
        <v>9433</v>
      </c>
    </row>
    <row r="3884" spans="1:2" x14ac:dyDescent="0.25">
      <c r="A3884" s="5" t="s">
        <v>4611</v>
      </c>
      <c r="B3884" s="5" t="s">
        <v>9434</v>
      </c>
    </row>
    <row r="3885" spans="1:2" x14ac:dyDescent="0.25">
      <c r="A3885" s="5" t="s">
        <v>4612</v>
      </c>
      <c r="B3885" s="5" t="s">
        <v>9435</v>
      </c>
    </row>
    <row r="3886" spans="1:2" x14ac:dyDescent="0.25">
      <c r="A3886" s="3" t="s">
        <v>4613</v>
      </c>
      <c r="B3886" s="3" t="s">
        <v>729</v>
      </c>
    </row>
    <row r="3887" spans="1:2" x14ac:dyDescent="0.25">
      <c r="A3887" s="5" t="s">
        <v>4614</v>
      </c>
      <c r="B3887" s="5" t="s">
        <v>9436</v>
      </c>
    </row>
    <row r="3888" spans="1:2" x14ac:dyDescent="0.25">
      <c r="A3888" s="5" t="s">
        <v>4615</v>
      </c>
      <c r="B3888" s="5" t="s">
        <v>9437</v>
      </c>
    </row>
    <row r="3889" spans="1:2" x14ac:dyDescent="0.25">
      <c r="A3889" s="5" t="s">
        <v>4616</v>
      </c>
      <c r="B3889" s="5" t="s">
        <v>9438</v>
      </c>
    </row>
    <row r="3890" spans="1:2" x14ac:dyDescent="0.25">
      <c r="A3890" s="5" t="s">
        <v>4617</v>
      </c>
      <c r="B3890" s="5" t="s">
        <v>9439</v>
      </c>
    </row>
    <row r="3891" spans="1:2" x14ac:dyDescent="0.25">
      <c r="A3891" s="5" t="s">
        <v>4618</v>
      </c>
      <c r="B3891" s="5" t="s">
        <v>9440</v>
      </c>
    </row>
    <row r="3892" spans="1:2" x14ac:dyDescent="0.25">
      <c r="A3892" s="5" t="s">
        <v>4619</v>
      </c>
      <c r="B3892" s="5" t="s">
        <v>9441</v>
      </c>
    </row>
    <row r="3893" spans="1:2" x14ac:dyDescent="0.25">
      <c r="A3893" s="3" t="s">
        <v>4620</v>
      </c>
      <c r="B3893" s="3" t="s">
        <v>729</v>
      </c>
    </row>
    <row r="3894" spans="1:2" x14ac:dyDescent="0.25">
      <c r="A3894" s="3" t="s">
        <v>4621</v>
      </c>
      <c r="B3894" s="3" t="s">
        <v>729</v>
      </c>
    </row>
    <row r="3895" spans="1:2" x14ac:dyDescent="0.25">
      <c r="A3895" s="5" t="s">
        <v>4622</v>
      </c>
      <c r="B3895" s="5" t="s">
        <v>9442</v>
      </c>
    </row>
    <row r="3896" spans="1:2" x14ac:dyDescent="0.25">
      <c r="A3896" s="3" t="s">
        <v>4623</v>
      </c>
      <c r="B3896" s="3" t="s">
        <v>729</v>
      </c>
    </row>
    <row r="3897" spans="1:2" x14ac:dyDescent="0.25">
      <c r="A3897" s="3" t="s">
        <v>4624</v>
      </c>
      <c r="B3897" s="3" t="s">
        <v>729</v>
      </c>
    </row>
    <row r="3898" spans="1:2" x14ac:dyDescent="0.25">
      <c r="A3898" s="5" t="s">
        <v>4625</v>
      </c>
      <c r="B3898" s="5" t="s">
        <v>9443</v>
      </c>
    </row>
    <row r="3899" spans="1:2" x14ac:dyDescent="0.25">
      <c r="A3899" s="3" t="s">
        <v>4626</v>
      </c>
      <c r="B3899" s="3" t="s">
        <v>729</v>
      </c>
    </row>
    <row r="3900" spans="1:2" x14ac:dyDescent="0.25">
      <c r="A3900" s="3" t="s">
        <v>4627</v>
      </c>
      <c r="B3900" s="3" t="s">
        <v>729</v>
      </c>
    </row>
    <row r="3901" spans="1:2" x14ac:dyDescent="0.25">
      <c r="A3901" s="5" t="s">
        <v>4628</v>
      </c>
      <c r="B3901" s="5" t="s">
        <v>9444</v>
      </c>
    </row>
    <row r="3902" spans="1:2" x14ac:dyDescent="0.25">
      <c r="A3902" s="3" t="s">
        <v>4629</v>
      </c>
      <c r="B3902" s="3" t="s">
        <v>729</v>
      </c>
    </row>
    <row r="3903" spans="1:2" x14ac:dyDescent="0.25">
      <c r="A3903" s="5" t="s">
        <v>4630</v>
      </c>
      <c r="B3903" s="5" t="s">
        <v>9445</v>
      </c>
    </row>
    <row r="3904" spans="1:2" x14ac:dyDescent="0.25">
      <c r="A3904" s="5" t="s">
        <v>4631</v>
      </c>
      <c r="B3904" s="5" t="s">
        <v>9446</v>
      </c>
    </row>
    <row r="3905" spans="1:2" x14ac:dyDescent="0.25">
      <c r="A3905" s="5" t="s">
        <v>4632</v>
      </c>
      <c r="B3905" s="5" t="s">
        <v>9447</v>
      </c>
    </row>
    <row r="3906" spans="1:2" x14ac:dyDescent="0.25">
      <c r="A3906" s="3" t="s">
        <v>4633</v>
      </c>
      <c r="B3906" s="3" t="s">
        <v>729</v>
      </c>
    </row>
    <row r="3907" spans="1:2" x14ac:dyDescent="0.25">
      <c r="A3907" s="3" t="s">
        <v>4634</v>
      </c>
      <c r="B3907" s="3" t="s">
        <v>729</v>
      </c>
    </row>
    <row r="3908" spans="1:2" x14ac:dyDescent="0.25">
      <c r="A3908" s="5" t="s">
        <v>4635</v>
      </c>
      <c r="B3908" s="5" t="s">
        <v>9448</v>
      </c>
    </row>
    <row r="3909" spans="1:2" x14ac:dyDescent="0.25">
      <c r="A3909" s="5" t="s">
        <v>4636</v>
      </c>
      <c r="B3909" s="5" t="s">
        <v>9449</v>
      </c>
    </row>
    <row r="3910" spans="1:2" x14ac:dyDescent="0.25">
      <c r="A3910" s="5" t="s">
        <v>4636</v>
      </c>
      <c r="B3910" s="5" t="s">
        <v>9449</v>
      </c>
    </row>
    <row r="3911" spans="1:2" x14ac:dyDescent="0.25">
      <c r="A3911" s="5" t="s">
        <v>4637</v>
      </c>
      <c r="B3911" s="5" t="s">
        <v>9450</v>
      </c>
    </row>
    <row r="3912" spans="1:2" x14ac:dyDescent="0.25">
      <c r="A3912" s="5" t="s">
        <v>4638</v>
      </c>
      <c r="B3912" s="5" t="s">
        <v>9451</v>
      </c>
    </row>
    <row r="3913" spans="1:2" x14ac:dyDescent="0.25">
      <c r="A3913" s="5" t="s">
        <v>4639</v>
      </c>
      <c r="B3913" s="5" t="s">
        <v>9452</v>
      </c>
    </row>
    <row r="3914" spans="1:2" x14ac:dyDescent="0.25">
      <c r="A3914" s="5" t="s">
        <v>4640</v>
      </c>
      <c r="B3914" s="5" t="s">
        <v>9453</v>
      </c>
    </row>
    <row r="3915" spans="1:2" x14ac:dyDescent="0.25">
      <c r="A3915" s="3" t="s">
        <v>4641</v>
      </c>
      <c r="B3915" s="3" t="s">
        <v>729</v>
      </c>
    </row>
    <row r="3916" spans="1:2" x14ac:dyDescent="0.25">
      <c r="A3916" s="5" t="s">
        <v>4642</v>
      </c>
      <c r="B3916" s="5" t="s">
        <v>9454</v>
      </c>
    </row>
    <row r="3917" spans="1:2" x14ac:dyDescent="0.25">
      <c r="A3917" s="5" t="s">
        <v>4643</v>
      </c>
      <c r="B3917" s="5" t="s">
        <v>9455</v>
      </c>
    </row>
    <row r="3918" spans="1:2" x14ac:dyDescent="0.25">
      <c r="A3918" s="5" t="s">
        <v>4644</v>
      </c>
      <c r="B3918" s="5" t="s">
        <v>9456</v>
      </c>
    </row>
    <row r="3919" spans="1:2" x14ac:dyDescent="0.25">
      <c r="A3919" s="5" t="s">
        <v>4645</v>
      </c>
      <c r="B3919" s="5" t="s">
        <v>9457</v>
      </c>
    </row>
    <row r="3920" spans="1:2" x14ac:dyDescent="0.25">
      <c r="A3920" s="5" t="s">
        <v>4646</v>
      </c>
      <c r="B3920" s="5" t="s">
        <v>9458</v>
      </c>
    </row>
    <row r="3921" spans="1:2" x14ac:dyDescent="0.25">
      <c r="A3921" s="5" t="s">
        <v>4647</v>
      </c>
      <c r="B3921" s="5" t="s">
        <v>9459</v>
      </c>
    </row>
    <row r="3922" spans="1:2" x14ac:dyDescent="0.25">
      <c r="A3922" s="5" t="s">
        <v>4648</v>
      </c>
      <c r="B3922" s="5" t="s">
        <v>9460</v>
      </c>
    </row>
    <row r="3923" spans="1:2" x14ac:dyDescent="0.25">
      <c r="A3923" s="5" t="s">
        <v>4649</v>
      </c>
      <c r="B3923" s="5" t="s">
        <v>9461</v>
      </c>
    </row>
    <row r="3924" spans="1:2" x14ac:dyDescent="0.25">
      <c r="A3924" s="5" t="s">
        <v>4650</v>
      </c>
      <c r="B3924" s="5" t="s">
        <v>9462</v>
      </c>
    </row>
    <row r="3925" spans="1:2" x14ac:dyDescent="0.25">
      <c r="A3925" s="3" t="s">
        <v>4651</v>
      </c>
      <c r="B3925" s="3" t="s">
        <v>729</v>
      </c>
    </row>
    <row r="3926" spans="1:2" x14ac:dyDescent="0.25">
      <c r="A3926" s="5" t="s">
        <v>4652</v>
      </c>
      <c r="B3926" s="5" t="s">
        <v>9463</v>
      </c>
    </row>
    <row r="3927" spans="1:2" x14ac:dyDescent="0.25">
      <c r="A3927" s="5" t="s">
        <v>4653</v>
      </c>
      <c r="B3927" s="5" t="s">
        <v>9464</v>
      </c>
    </row>
    <row r="3928" spans="1:2" x14ac:dyDescent="0.25">
      <c r="A3928" s="5" t="s">
        <v>4654</v>
      </c>
      <c r="B3928" s="5" t="s">
        <v>9465</v>
      </c>
    </row>
    <row r="3929" spans="1:2" x14ac:dyDescent="0.25">
      <c r="A3929" s="5" t="s">
        <v>4655</v>
      </c>
      <c r="B3929" s="5" t="s">
        <v>9466</v>
      </c>
    </row>
    <row r="3930" spans="1:2" x14ac:dyDescent="0.25">
      <c r="A3930" s="3" t="s">
        <v>4656</v>
      </c>
      <c r="B3930" s="3" t="s">
        <v>729</v>
      </c>
    </row>
    <row r="3931" spans="1:2" x14ac:dyDescent="0.25">
      <c r="A3931" s="5" t="s">
        <v>4657</v>
      </c>
      <c r="B3931" s="5" t="s">
        <v>9467</v>
      </c>
    </row>
    <row r="3932" spans="1:2" x14ac:dyDescent="0.25">
      <c r="A3932" s="5" t="s">
        <v>4658</v>
      </c>
      <c r="B3932" s="5" t="s">
        <v>9468</v>
      </c>
    </row>
    <row r="3933" spans="1:2" x14ac:dyDescent="0.25">
      <c r="A3933" s="3" t="s">
        <v>4659</v>
      </c>
      <c r="B3933" s="3" t="s">
        <v>729</v>
      </c>
    </row>
    <row r="3934" spans="1:2" x14ac:dyDescent="0.25">
      <c r="A3934" s="5" t="s">
        <v>4660</v>
      </c>
      <c r="B3934" s="5" t="s">
        <v>9469</v>
      </c>
    </row>
    <row r="3935" spans="1:2" x14ac:dyDescent="0.25">
      <c r="A3935" s="5" t="s">
        <v>4661</v>
      </c>
      <c r="B3935" s="5" t="s">
        <v>9470</v>
      </c>
    </row>
    <row r="3936" spans="1:2" x14ac:dyDescent="0.25">
      <c r="A3936" s="5" t="s">
        <v>4662</v>
      </c>
      <c r="B3936" s="5" t="s">
        <v>9471</v>
      </c>
    </row>
    <row r="3937" spans="1:2" x14ac:dyDescent="0.25">
      <c r="A3937" s="3" t="s">
        <v>4663</v>
      </c>
      <c r="B3937" s="3" t="s">
        <v>729</v>
      </c>
    </row>
    <row r="3938" spans="1:2" x14ac:dyDescent="0.25">
      <c r="A3938" s="5" t="s">
        <v>4664</v>
      </c>
      <c r="B3938" s="5" t="s">
        <v>9472</v>
      </c>
    </row>
    <row r="3939" spans="1:2" x14ac:dyDescent="0.25">
      <c r="A3939" s="5" t="s">
        <v>4665</v>
      </c>
      <c r="B3939" s="5" t="s">
        <v>9473</v>
      </c>
    </row>
    <row r="3940" spans="1:2" x14ac:dyDescent="0.25">
      <c r="A3940" s="5" t="s">
        <v>4666</v>
      </c>
      <c r="B3940" s="5" t="s">
        <v>9474</v>
      </c>
    </row>
    <row r="3941" spans="1:2" x14ac:dyDescent="0.25">
      <c r="A3941" s="5" t="s">
        <v>4667</v>
      </c>
      <c r="B3941" s="5" t="s">
        <v>9475</v>
      </c>
    </row>
    <row r="3942" spans="1:2" x14ac:dyDescent="0.25">
      <c r="A3942" s="5" t="s">
        <v>4668</v>
      </c>
      <c r="B3942" s="5" t="s">
        <v>9476</v>
      </c>
    </row>
    <row r="3943" spans="1:2" x14ac:dyDescent="0.25">
      <c r="A3943" s="5" t="s">
        <v>4669</v>
      </c>
      <c r="B3943" s="5" t="s">
        <v>9477</v>
      </c>
    </row>
    <row r="3944" spans="1:2" x14ac:dyDescent="0.25">
      <c r="A3944" s="5" t="s">
        <v>4670</v>
      </c>
      <c r="B3944" s="5" t="s">
        <v>9478</v>
      </c>
    </row>
    <row r="3945" spans="1:2" x14ac:dyDescent="0.25">
      <c r="A3945" s="3" t="s">
        <v>4671</v>
      </c>
      <c r="B3945" s="3" t="s">
        <v>729</v>
      </c>
    </row>
    <row r="3946" spans="1:2" x14ac:dyDescent="0.25">
      <c r="A3946" s="5" t="s">
        <v>4672</v>
      </c>
      <c r="B3946" s="5" t="s">
        <v>9479</v>
      </c>
    </row>
    <row r="3947" spans="1:2" x14ac:dyDescent="0.25">
      <c r="A3947" s="5" t="s">
        <v>4673</v>
      </c>
      <c r="B3947" s="5" t="s">
        <v>9480</v>
      </c>
    </row>
    <row r="3948" spans="1:2" x14ac:dyDescent="0.25">
      <c r="A3948" s="3" t="s">
        <v>4674</v>
      </c>
      <c r="B3948" s="3" t="s">
        <v>729</v>
      </c>
    </row>
    <row r="3949" spans="1:2" x14ac:dyDescent="0.25">
      <c r="A3949" s="5" t="s">
        <v>4675</v>
      </c>
      <c r="B3949" s="5" t="s">
        <v>9481</v>
      </c>
    </row>
    <row r="3950" spans="1:2" x14ac:dyDescent="0.25">
      <c r="A3950" s="5" t="s">
        <v>4676</v>
      </c>
      <c r="B3950" s="5" t="s">
        <v>9482</v>
      </c>
    </row>
    <row r="3951" spans="1:2" x14ac:dyDescent="0.25">
      <c r="A3951" s="5" t="s">
        <v>4677</v>
      </c>
      <c r="B3951" s="5" t="s">
        <v>9483</v>
      </c>
    </row>
    <row r="3952" spans="1:2" x14ac:dyDescent="0.25">
      <c r="A3952" s="5" t="s">
        <v>4678</v>
      </c>
      <c r="B3952" s="5" t="s">
        <v>9484</v>
      </c>
    </row>
    <row r="3953" spans="1:2" x14ac:dyDescent="0.25">
      <c r="A3953" s="5" t="s">
        <v>4679</v>
      </c>
      <c r="B3953" s="5" t="s">
        <v>9485</v>
      </c>
    </row>
    <row r="3954" spans="1:2" x14ac:dyDescent="0.25">
      <c r="A3954" s="5" t="s">
        <v>4680</v>
      </c>
      <c r="B3954" s="5" t="s">
        <v>9486</v>
      </c>
    </row>
    <row r="3955" spans="1:2" x14ac:dyDescent="0.25">
      <c r="A3955" s="3" t="s">
        <v>4681</v>
      </c>
      <c r="B3955" s="3" t="s">
        <v>729</v>
      </c>
    </row>
    <row r="3956" spans="1:2" x14ac:dyDescent="0.25">
      <c r="A3956" s="5" t="s">
        <v>4682</v>
      </c>
      <c r="B3956" s="5" t="s">
        <v>9487</v>
      </c>
    </row>
    <row r="3957" spans="1:2" x14ac:dyDescent="0.25">
      <c r="A3957" s="3" t="s">
        <v>4683</v>
      </c>
      <c r="B3957" s="3" t="s">
        <v>729</v>
      </c>
    </row>
    <row r="3958" spans="1:2" x14ac:dyDescent="0.25">
      <c r="A3958" s="3" t="s">
        <v>4684</v>
      </c>
      <c r="B3958" s="3" t="s">
        <v>729</v>
      </c>
    </row>
    <row r="3959" spans="1:2" x14ac:dyDescent="0.25">
      <c r="A3959" s="5" t="s">
        <v>4685</v>
      </c>
      <c r="B3959" s="5" t="s">
        <v>9488</v>
      </c>
    </row>
    <row r="3960" spans="1:2" x14ac:dyDescent="0.25">
      <c r="A3960" s="5" t="s">
        <v>4686</v>
      </c>
      <c r="B3960" s="5" t="s">
        <v>9489</v>
      </c>
    </row>
    <row r="3961" spans="1:2" x14ac:dyDescent="0.25">
      <c r="A3961" s="5" t="s">
        <v>4687</v>
      </c>
      <c r="B3961" s="5" t="s">
        <v>9490</v>
      </c>
    </row>
    <row r="3962" spans="1:2" x14ac:dyDescent="0.25">
      <c r="A3962" s="5" t="s">
        <v>4688</v>
      </c>
      <c r="B3962" s="5" t="s">
        <v>9491</v>
      </c>
    </row>
    <row r="3963" spans="1:2" x14ac:dyDescent="0.25">
      <c r="A3963" s="5" t="s">
        <v>4689</v>
      </c>
      <c r="B3963" s="5" t="s">
        <v>9492</v>
      </c>
    </row>
    <row r="3964" spans="1:2" x14ac:dyDescent="0.25">
      <c r="A3964" s="5" t="s">
        <v>4690</v>
      </c>
      <c r="B3964" s="5" t="s">
        <v>9493</v>
      </c>
    </row>
    <row r="3965" spans="1:2" x14ac:dyDescent="0.25">
      <c r="A3965" s="3" t="s">
        <v>4691</v>
      </c>
      <c r="B3965" s="3" t="s">
        <v>729</v>
      </c>
    </row>
    <row r="3966" spans="1:2" x14ac:dyDescent="0.25">
      <c r="A3966" s="3" t="s">
        <v>4692</v>
      </c>
      <c r="B3966" s="3" t="s">
        <v>729</v>
      </c>
    </row>
    <row r="3967" spans="1:2" x14ac:dyDescent="0.25">
      <c r="A3967" s="3" t="s">
        <v>4693</v>
      </c>
      <c r="B3967" s="3" t="s">
        <v>729</v>
      </c>
    </row>
    <row r="3968" spans="1:2" x14ac:dyDescent="0.25">
      <c r="A3968" s="3" t="s">
        <v>4694</v>
      </c>
      <c r="B3968" s="3" t="s">
        <v>729</v>
      </c>
    </row>
    <row r="3969" spans="1:2" x14ac:dyDescent="0.25">
      <c r="A3969" s="5" t="s">
        <v>4695</v>
      </c>
      <c r="B3969" s="5" t="s">
        <v>9494</v>
      </c>
    </row>
    <row r="3970" spans="1:2" x14ac:dyDescent="0.25">
      <c r="A3970" s="5" t="s">
        <v>4696</v>
      </c>
      <c r="B3970" s="5" t="s">
        <v>9495</v>
      </c>
    </row>
    <row r="3971" spans="1:2" x14ac:dyDescent="0.25">
      <c r="A3971" s="5" t="s">
        <v>4697</v>
      </c>
      <c r="B3971" s="5" t="s">
        <v>9496</v>
      </c>
    </row>
    <row r="3972" spans="1:2" x14ac:dyDescent="0.25">
      <c r="A3972" s="5" t="s">
        <v>4698</v>
      </c>
      <c r="B3972" s="5" t="s">
        <v>9497</v>
      </c>
    </row>
    <row r="3973" spans="1:2" x14ac:dyDescent="0.25">
      <c r="A3973" s="5" t="s">
        <v>4699</v>
      </c>
      <c r="B3973" s="5" t="s">
        <v>9498</v>
      </c>
    </row>
    <row r="3974" spans="1:2" x14ac:dyDescent="0.25">
      <c r="A3974" s="3" t="s">
        <v>4700</v>
      </c>
      <c r="B3974" s="3" t="s">
        <v>729</v>
      </c>
    </row>
    <row r="3975" spans="1:2" x14ac:dyDescent="0.25">
      <c r="A3975" s="5" t="s">
        <v>4701</v>
      </c>
      <c r="B3975" s="5" t="s">
        <v>9499</v>
      </c>
    </row>
    <row r="3976" spans="1:2" x14ac:dyDescent="0.25">
      <c r="A3976" s="5" t="s">
        <v>4702</v>
      </c>
      <c r="B3976" s="5" t="s">
        <v>9500</v>
      </c>
    </row>
    <row r="3977" spans="1:2" x14ac:dyDescent="0.25">
      <c r="A3977" s="3" t="s">
        <v>4703</v>
      </c>
      <c r="B3977" s="3" t="s">
        <v>729</v>
      </c>
    </row>
    <row r="3978" spans="1:2" x14ac:dyDescent="0.25">
      <c r="A3978" s="5" t="s">
        <v>4704</v>
      </c>
      <c r="B3978" s="5" t="s">
        <v>9501</v>
      </c>
    </row>
    <row r="3979" spans="1:2" x14ac:dyDescent="0.25">
      <c r="A3979" s="5" t="s">
        <v>4705</v>
      </c>
      <c r="B3979" s="5" t="s">
        <v>9502</v>
      </c>
    </row>
    <row r="3980" spans="1:2" x14ac:dyDescent="0.25">
      <c r="A3980" s="5" t="s">
        <v>4706</v>
      </c>
      <c r="B3980" s="5" t="s">
        <v>9503</v>
      </c>
    </row>
    <row r="3981" spans="1:2" x14ac:dyDescent="0.25">
      <c r="A3981" s="5" t="s">
        <v>4707</v>
      </c>
      <c r="B3981" s="5" t="s">
        <v>9504</v>
      </c>
    </row>
    <row r="3982" spans="1:2" x14ac:dyDescent="0.25">
      <c r="A3982" s="5" t="s">
        <v>4708</v>
      </c>
      <c r="B3982" s="5" t="s">
        <v>9505</v>
      </c>
    </row>
    <row r="3983" spans="1:2" x14ac:dyDescent="0.25">
      <c r="A3983" s="3" t="s">
        <v>4709</v>
      </c>
      <c r="B3983" s="3" t="s">
        <v>729</v>
      </c>
    </row>
    <row r="3984" spans="1:2" x14ac:dyDescent="0.25">
      <c r="A3984" s="3" t="s">
        <v>4710</v>
      </c>
      <c r="B3984" s="3" t="s">
        <v>729</v>
      </c>
    </row>
    <row r="3985" spans="1:2" x14ac:dyDescent="0.25">
      <c r="A3985" s="3" t="s">
        <v>4711</v>
      </c>
      <c r="B3985" s="3" t="s">
        <v>729</v>
      </c>
    </row>
    <row r="3986" spans="1:2" x14ac:dyDescent="0.25">
      <c r="A3986" s="5" t="s">
        <v>4712</v>
      </c>
      <c r="B3986" s="5" t="s">
        <v>9506</v>
      </c>
    </row>
    <row r="3987" spans="1:2" x14ac:dyDescent="0.25">
      <c r="A3987" s="5" t="s">
        <v>4713</v>
      </c>
      <c r="B3987" s="5" t="s">
        <v>9507</v>
      </c>
    </row>
    <row r="3988" spans="1:2" x14ac:dyDescent="0.25">
      <c r="A3988" s="3" t="s">
        <v>4714</v>
      </c>
      <c r="B3988" s="3" t="s">
        <v>729</v>
      </c>
    </row>
    <row r="3989" spans="1:2" x14ac:dyDescent="0.25">
      <c r="A3989" s="5" t="s">
        <v>4715</v>
      </c>
      <c r="B3989" s="5" t="s">
        <v>9508</v>
      </c>
    </row>
    <row r="3990" spans="1:2" x14ac:dyDescent="0.25">
      <c r="A3990" s="5" t="s">
        <v>4716</v>
      </c>
      <c r="B3990" s="5" t="s">
        <v>9509</v>
      </c>
    </row>
    <row r="3991" spans="1:2" x14ac:dyDescent="0.25">
      <c r="A3991" s="5" t="s">
        <v>4717</v>
      </c>
      <c r="B3991" s="5" t="s">
        <v>9510</v>
      </c>
    </row>
    <row r="3992" spans="1:2" x14ac:dyDescent="0.25">
      <c r="A3992" s="5" t="s">
        <v>4718</v>
      </c>
      <c r="B3992" s="5" t="s">
        <v>9511</v>
      </c>
    </row>
    <row r="3993" spans="1:2" x14ac:dyDescent="0.25">
      <c r="A3993" s="5" t="s">
        <v>4719</v>
      </c>
      <c r="B3993" s="5" t="s">
        <v>9512</v>
      </c>
    </row>
    <row r="3994" spans="1:2" x14ac:dyDescent="0.25">
      <c r="A3994" s="5" t="s">
        <v>4720</v>
      </c>
      <c r="B3994" s="5" t="s">
        <v>9513</v>
      </c>
    </row>
    <row r="3995" spans="1:2" x14ac:dyDescent="0.25">
      <c r="A3995" s="3" t="s">
        <v>4721</v>
      </c>
      <c r="B3995" s="3" t="s">
        <v>729</v>
      </c>
    </row>
    <row r="3996" spans="1:2" x14ac:dyDescent="0.25">
      <c r="A3996" s="5" t="s">
        <v>4722</v>
      </c>
      <c r="B3996" s="5" t="s">
        <v>9514</v>
      </c>
    </row>
    <row r="3997" spans="1:2" x14ac:dyDescent="0.25">
      <c r="A3997" s="5" t="s">
        <v>4723</v>
      </c>
      <c r="B3997" s="5" t="s">
        <v>9515</v>
      </c>
    </row>
    <row r="3998" spans="1:2" x14ac:dyDescent="0.25">
      <c r="A3998" s="5" t="s">
        <v>4724</v>
      </c>
      <c r="B3998" s="5" t="s">
        <v>9516</v>
      </c>
    </row>
    <row r="3999" spans="1:2" x14ac:dyDescent="0.25">
      <c r="A3999" s="5" t="s">
        <v>4725</v>
      </c>
      <c r="B3999" s="5" t="s">
        <v>9517</v>
      </c>
    </row>
    <row r="4000" spans="1:2" x14ac:dyDescent="0.25">
      <c r="A4000" s="5" t="s">
        <v>4726</v>
      </c>
      <c r="B4000" s="5" t="s">
        <v>9518</v>
      </c>
    </row>
    <row r="4001" spans="1:2" x14ac:dyDescent="0.25">
      <c r="A4001" s="5" t="s">
        <v>4727</v>
      </c>
      <c r="B4001" s="5" t="s">
        <v>9519</v>
      </c>
    </row>
    <row r="4002" spans="1:2" x14ac:dyDescent="0.25">
      <c r="A4002" s="3" t="s">
        <v>4728</v>
      </c>
      <c r="B4002" s="3" t="s">
        <v>729</v>
      </c>
    </row>
    <row r="4003" spans="1:2" x14ac:dyDescent="0.25">
      <c r="A4003" s="3" t="s">
        <v>4729</v>
      </c>
      <c r="B4003" s="3" t="s">
        <v>729</v>
      </c>
    </row>
    <row r="4004" spans="1:2" x14ac:dyDescent="0.25">
      <c r="A4004" s="5" t="s">
        <v>4730</v>
      </c>
      <c r="B4004" s="5" t="s">
        <v>9520</v>
      </c>
    </row>
    <row r="4005" spans="1:2" x14ac:dyDescent="0.25">
      <c r="A4005" s="5" t="s">
        <v>4731</v>
      </c>
      <c r="B4005" s="5" t="s">
        <v>9521</v>
      </c>
    </row>
    <row r="4006" spans="1:2" x14ac:dyDescent="0.25">
      <c r="A4006" s="3" t="s">
        <v>4732</v>
      </c>
      <c r="B4006" s="3" t="s">
        <v>729</v>
      </c>
    </row>
    <row r="4007" spans="1:2" x14ac:dyDescent="0.25">
      <c r="A4007" s="5" t="s">
        <v>4733</v>
      </c>
      <c r="B4007" s="5" t="s">
        <v>9522</v>
      </c>
    </row>
    <row r="4008" spans="1:2" x14ac:dyDescent="0.25">
      <c r="A4008" s="5" t="s">
        <v>4734</v>
      </c>
      <c r="B4008" s="5" t="s">
        <v>9523</v>
      </c>
    </row>
    <row r="4009" spans="1:2" x14ac:dyDescent="0.25">
      <c r="A4009" s="3" t="s">
        <v>4735</v>
      </c>
      <c r="B4009" s="3" t="s">
        <v>729</v>
      </c>
    </row>
    <row r="4010" spans="1:2" x14ac:dyDescent="0.25">
      <c r="A4010" s="3" t="s">
        <v>4736</v>
      </c>
      <c r="B4010" s="3" t="s">
        <v>729</v>
      </c>
    </row>
    <row r="4011" spans="1:2" x14ac:dyDescent="0.25">
      <c r="A4011" s="5" t="s">
        <v>4737</v>
      </c>
      <c r="B4011" s="5" t="s">
        <v>9524</v>
      </c>
    </row>
    <row r="4012" spans="1:2" x14ac:dyDescent="0.25">
      <c r="A4012" s="3" t="s">
        <v>4738</v>
      </c>
      <c r="B4012" s="3" t="s">
        <v>729</v>
      </c>
    </row>
    <row r="4013" spans="1:2" x14ac:dyDescent="0.25">
      <c r="A4013" s="5" t="s">
        <v>4739</v>
      </c>
      <c r="B4013" s="5" t="s">
        <v>9525</v>
      </c>
    </row>
    <row r="4014" spans="1:2" x14ac:dyDescent="0.25">
      <c r="A4014" s="3" t="s">
        <v>4740</v>
      </c>
      <c r="B4014" s="3" t="s">
        <v>729</v>
      </c>
    </row>
    <row r="4015" spans="1:2" x14ac:dyDescent="0.25">
      <c r="A4015" s="5" t="s">
        <v>4741</v>
      </c>
      <c r="B4015" s="5" t="s">
        <v>9526</v>
      </c>
    </row>
    <row r="4016" spans="1:2" x14ac:dyDescent="0.25">
      <c r="A4016" s="3" t="s">
        <v>4742</v>
      </c>
      <c r="B4016" s="3" t="s">
        <v>729</v>
      </c>
    </row>
    <row r="4017" spans="1:2" x14ac:dyDescent="0.25">
      <c r="A4017" s="5" t="s">
        <v>4743</v>
      </c>
      <c r="B4017" s="5" t="s">
        <v>9527</v>
      </c>
    </row>
    <row r="4018" spans="1:2" x14ac:dyDescent="0.25">
      <c r="A4018" s="5" t="s">
        <v>4744</v>
      </c>
      <c r="B4018" s="5" t="s">
        <v>9528</v>
      </c>
    </row>
    <row r="4019" spans="1:2" x14ac:dyDescent="0.25">
      <c r="A4019" s="3" t="s">
        <v>4745</v>
      </c>
      <c r="B4019" s="3" t="s">
        <v>729</v>
      </c>
    </row>
    <row r="4020" spans="1:2" x14ac:dyDescent="0.25">
      <c r="A4020" s="5" t="s">
        <v>4746</v>
      </c>
      <c r="B4020" s="5" t="s">
        <v>9529</v>
      </c>
    </row>
    <row r="4021" spans="1:2" x14ac:dyDescent="0.25">
      <c r="A4021" s="5" t="s">
        <v>4747</v>
      </c>
      <c r="B4021" s="5" t="s">
        <v>9530</v>
      </c>
    </row>
    <row r="4022" spans="1:2" x14ac:dyDescent="0.25">
      <c r="A4022" s="5" t="s">
        <v>4748</v>
      </c>
      <c r="B4022" s="5" t="s">
        <v>9531</v>
      </c>
    </row>
    <row r="4023" spans="1:2" x14ac:dyDescent="0.25">
      <c r="A4023" s="5" t="s">
        <v>4749</v>
      </c>
      <c r="B4023" s="5" t="s">
        <v>9532</v>
      </c>
    </row>
    <row r="4024" spans="1:2" x14ac:dyDescent="0.25">
      <c r="A4024" s="5" t="s">
        <v>4750</v>
      </c>
      <c r="B4024" s="5" t="s">
        <v>9533</v>
      </c>
    </row>
    <row r="4025" spans="1:2" x14ac:dyDescent="0.25">
      <c r="A4025" s="5" t="s">
        <v>4751</v>
      </c>
      <c r="B4025" s="5" t="s">
        <v>9534</v>
      </c>
    </row>
    <row r="4026" spans="1:2" x14ac:dyDescent="0.25">
      <c r="A4026" s="5" t="s">
        <v>4752</v>
      </c>
      <c r="B4026" s="5" t="s">
        <v>9535</v>
      </c>
    </row>
    <row r="4027" spans="1:2" x14ac:dyDescent="0.25">
      <c r="A4027" s="5" t="s">
        <v>4753</v>
      </c>
      <c r="B4027" s="5" t="s">
        <v>9536</v>
      </c>
    </row>
    <row r="4028" spans="1:2" x14ac:dyDescent="0.25">
      <c r="A4028" s="3" t="s">
        <v>4754</v>
      </c>
      <c r="B4028" s="3" t="s">
        <v>729</v>
      </c>
    </row>
    <row r="4029" spans="1:2" x14ac:dyDescent="0.25">
      <c r="A4029" s="5" t="s">
        <v>4755</v>
      </c>
      <c r="B4029" s="5" t="s">
        <v>9537</v>
      </c>
    </row>
    <row r="4030" spans="1:2" x14ac:dyDescent="0.25">
      <c r="A4030" s="3" t="s">
        <v>4756</v>
      </c>
      <c r="B4030" s="3" t="s">
        <v>729</v>
      </c>
    </row>
    <row r="4031" spans="1:2" x14ac:dyDescent="0.25">
      <c r="A4031" s="3" t="s">
        <v>4757</v>
      </c>
      <c r="B4031" s="3" t="s">
        <v>729</v>
      </c>
    </row>
    <row r="4032" spans="1:2" x14ac:dyDescent="0.25">
      <c r="A4032" s="5" t="s">
        <v>4758</v>
      </c>
      <c r="B4032" s="5" t="s">
        <v>9538</v>
      </c>
    </row>
    <row r="4033" spans="1:2" x14ac:dyDescent="0.25">
      <c r="A4033" s="5" t="s">
        <v>4759</v>
      </c>
      <c r="B4033" s="5" t="s">
        <v>9539</v>
      </c>
    </row>
    <row r="4034" spans="1:2" x14ac:dyDescent="0.25">
      <c r="A4034" s="5" t="s">
        <v>4760</v>
      </c>
      <c r="B4034" s="5" t="s">
        <v>9540</v>
      </c>
    </row>
    <row r="4035" spans="1:2" x14ac:dyDescent="0.25">
      <c r="A4035" s="5" t="s">
        <v>4761</v>
      </c>
      <c r="B4035" s="5" t="s">
        <v>9541</v>
      </c>
    </row>
    <row r="4036" spans="1:2" x14ac:dyDescent="0.25">
      <c r="A4036" s="5" t="s">
        <v>4762</v>
      </c>
      <c r="B4036" s="5" t="s">
        <v>9542</v>
      </c>
    </row>
    <row r="4037" spans="1:2" x14ac:dyDescent="0.25">
      <c r="A4037" s="5" t="s">
        <v>4763</v>
      </c>
      <c r="B4037" s="5" t="s">
        <v>9543</v>
      </c>
    </row>
    <row r="4038" spans="1:2" x14ac:dyDescent="0.25">
      <c r="A4038" s="5" t="s">
        <v>4764</v>
      </c>
      <c r="B4038" s="5" t="s">
        <v>9544</v>
      </c>
    </row>
    <row r="4039" spans="1:2" x14ac:dyDescent="0.25">
      <c r="A4039" s="3" t="s">
        <v>4765</v>
      </c>
      <c r="B4039" s="3" t="s">
        <v>729</v>
      </c>
    </row>
    <row r="4040" spans="1:2" x14ac:dyDescent="0.25">
      <c r="A4040" s="5" t="s">
        <v>4766</v>
      </c>
      <c r="B4040" s="5" t="s">
        <v>9545</v>
      </c>
    </row>
    <row r="4041" spans="1:2" x14ac:dyDescent="0.25">
      <c r="A4041" s="3" t="s">
        <v>4767</v>
      </c>
      <c r="B4041" s="3" t="s">
        <v>729</v>
      </c>
    </row>
    <row r="4042" spans="1:2" x14ac:dyDescent="0.25">
      <c r="A4042" s="5" t="s">
        <v>4768</v>
      </c>
      <c r="B4042" s="5" t="s">
        <v>9546</v>
      </c>
    </row>
    <row r="4043" spans="1:2" x14ac:dyDescent="0.25">
      <c r="A4043" s="5" t="s">
        <v>4769</v>
      </c>
      <c r="B4043" s="5" t="s">
        <v>9547</v>
      </c>
    </row>
    <row r="4044" spans="1:2" x14ac:dyDescent="0.25">
      <c r="A4044" s="5" t="s">
        <v>4770</v>
      </c>
      <c r="B4044" s="5" t="s">
        <v>9548</v>
      </c>
    </row>
    <row r="4045" spans="1:2" x14ac:dyDescent="0.25">
      <c r="A4045" s="5" t="s">
        <v>4771</v>
      </c>
      <c r="B4045" s="5" t="s">
        <v>9549</v>
      </c>
    </row>
    <row r="4046" spans="1:2" x14ac:dyDescent="0.25">
      <c r="A4046" s="5" t="s">
        <v>4772</v>
      </c>
      <c r="B4046" s="5" t="s">
        <v>9550</v>
      </c>
    </row>
    <row r="4047" spans="1:2" x14ac:dyDescent="0.25">
      <c r="A4047" s="5" t="s">
        <v>4773</v>
      </c>
      <c r="B4047" s="5" t="s">
        <v>9551</v>
      </c>
    </row>
    <row r="4048" spans="1:2" x14ac:dyDescent="0.25">
      <c r="A4048" s="5" t="s">
        <v>4774</v>
      </c>
      <c r="B4048" s="5" t="s">
        <v>9552</v>
      </c>
    </row>
    <row r="4049" spans="1:2" x14ac:dyDescent="0.25">
      <c r="A4049" s="3" t="s">
        <v>4775</v>
      </c>
      <c r="B4049" s="3" t="s">
        <v>729</v>
      </c>
    </row>
    <row r="4050" spans="1:2" x14ac:dyDescent="0.25">
      <c r="A4050" s="5" t="s">
        <v>4776</v>
      </c>
      <c r="B4050" s="5" t="s">
        <v>9553</v>
      </c>
    </row>
    <row r="4051" spans="1:2" x14ac:dyDescent="0.25">
      <c r="A4051" s="5" t="s">
        <v>4777</v>
      </c>
      <c r="B4051" s="5" t="s">
        <v>9554</v>
      </c>
    </row>
    <row r="4052" spans="1:2" x14ac:dyDescent="0.25">
      <c r="A4052" s="5" t="s">
        <v>4778</v>
      </c>
      <c r="B4052" s="5" t="s">
        <v>9555</v>
      </c>
    </row>
    <row r="4053" spans="1:2" x14ac:dyDescent="0.25">
      <c r="A4053" s="5" t="s">
        <v>4779</v>
      </c>
      <c r="B4053" s="5" t="s">
        <v>9556</v>
      </c>
    </row>
    <row r="4054" spans="1:2" x14ac:dyDescent="0.25">
      <c r="A4054" s="5" t="s">
        <v>4780</v>
      </c>
      <c r="B4054" s="5" t="s">
        <v>9557</v>
      </c>
    </row>
    <row r="4055" spans="1:2" x14ac:dyDescent="0.25">
      <c r="A4055" s="3" t="s">
        <v>4781</v>
      </c>
      <c r="B4055" s="3" t="s">
        <v>729</v>
      </c>
    </row>
    <row r="4056" spans="1:2" x14ac:dyDescent="0.25">
      <c r="A4056" s="5" t="s">
        <v>4782</v>
      </c>
      <c r="B4056" s="5" t="s">
        <v>9558</v>
      </c>
    </row>
    <row r="4057" spans="1:2" x14ac:dyDescent="0.25">
      <c r="A4057" s="3" t="s">
        <v>4783</v>
      </c>
      <c r="B4057" s="3" t="s">
        <v>729</v>
      </c>
    </row>
    <row r="4058" spans="1:2" x14ac:dyDescent="0.25">
      <c r="A4058" s="3" t="s">
        <v>4784</v>
      </c>
      <c r="B4058" s="3" t="s">
        <v>729</v>
      </c>
    </row>
    <row r="4059" spans="1:2" x14ac:dyDescent="0.25">
      <c r="A4059" s="5" t="s">
        <v>4785</v>
      </c>
      <c r="B4059" s="5" t="s">
        <v>9559</v>
      </c>
    </row>
    <row r="4060" spans="1:2" x14ac:dyDescent="0.25">
      <c r="A4060" s="3" t="s">
        <v>4786</v>
      </c>
      <c r="B4060" s="3" t="s">
        <v>729</v>
      </c>
    </row>
    <row r="4061" spans="1:2" x14ac:dyDescent="0.25">
      <c r="A4061" s="5" t="s">
        <v>4787</v>
      </c>
      <c r="B4061" s="5" t="s">
        <v>9560</v>
      </c>
    </row>
    <row r="4062" spans="1:2" x14ac:dyDescent="0.25">
      <c r="A4062" s="5" t="s">
        <v>4788</v>
      </c>
      <c r="B4062" s="5" t="s">
        <v>9561</v>
      </c>
    </row>
    <row r="4063" spans="1:2" x14ac:dyDescent="0.25">
      <c r="A4063" s="5" t="s">
        <v>4789</v>
      </c>
      <c r="B4063" s="5" t="s">
        <v>9562</v>
      </c>
    </row>
    <row r="4064" spans="1:2" x14ac:dyDescent="0.25">
      <c r="A4064" s="3" t="s">
        <v>4790</v>
      </c>
      <c r="B4064" s="3" t="s">
        <v>729</v>
      </c>
    </row>
    <row r="4065" spans="1:2" x14ac:dyDescent="0.25">
      <c r="A4065" s="3" t="s">
        <v>4791</v>
      </c>
      <c r="B4065" s="3" t="s">
        <v>729</v>
      </c>
    </row>
    <row r="4066" spans="1:2" x14ac:dyDescent="0.25">
      <c r="A4066" s="3" t="s">
        <v>4792</v>
      </c>
      <c r="B4066" s="3" t="s">
        <v>729</v>
      </c>
    </row>
    <row r="4067" spans="1:2" x14ac:dyDescent="0.25">
      <c r="A4067" s="5" t="s">
        <v>4793</v>
      </c>
      <c r="B4067" s="5" t="s">
        <v>9563</v>
      </c>
    </row>
    <row r="4068" spans="1:2" x14ac:dyDescent="0.25">
      <c r="A4068" s="3" t="s">
        <v>4794</v>
      </c>
      <c r="B4068" s="3" t="s">
        <v>729</v>
      </c>
    </row>
    <row r="4069" spans="1:2" x14ac:dyDescent="0.25">
      <c r="A4069" s="5" t="s">
        <v>4795</v>
      </c>
      <c r="B4069" s="5" t="s">
        <v>9564</v>
      </c>
    </row>
    <row r="4070" spans="1:2" x14ac:dyDescent="0.25">
      <c r="A4070" s="3" t="s">
        <v>4796</v>
      </c>
      <c r="B4070" s="3" t="s">
        <v>729</v>
      </c>
    </row>
    <row r="4071" spans="1:2" x14ac:dyDescent="0.25">
      <c r="A4071" s="5" t="s">
        <v>4797</v>
      </c>
      <c r="B4071" s="5" t="s">
        <v>9565</v>
      </c>
    </row>
    <row r="4072" spans="1:2" x14ac:dyDescent="0.25">
      <c r="A4072" s="5" t="s">
        <v>4798</v>
      </c>
      <c r="B4072" s="5" t="s">
        <v>9566</v>
      </c>
    </row>
    <row r="4073" spans="1:2" x14ac:dyDescent="0.25">
      <c r="A4073" s="3" t="s">
        <v>4799</v>
      </c>
      <c r="B4073" s="3" t="s">
        <v>729</v>
      </c>
    </row>
    <row r="4074" spans="1:2" x14ac:dyDescent="0.25">
      <c r="A4074" s="3" t="s">
        <v>4800</v>
      </c>
      <c r="B4074" s="3" t="s">
        <v>729</v>
      </c>
    </row>
    <row r="4075" spans="1:2" x14ac:dyDescent="0.25">
      <c r="A4075" s="5" t="s">
        <v>4801</v>
      </c>
      <c r="B4075" s="5" t="s">
        <v>9567</v>
      </c>
    </row>
    <row r="4076" spans="1:2" x14ac:dyDescent="0.25">
      <c r="A4076" s="5" t="s">
        <v>4802</v>
      </c>
      <c r="B4076" s="5" t="s">
        <v>9568</v>
      </c>
    </row>
    <row r="4077" spans="1:2" x14ac:dyDescent="0.25">
      <c r="A4077" s="5" t="s">
        <v>4803</v>
      </c>
      <c r="B4077" s="5" t="s">
        <v>9569</v>
      </c>
    </row>
    <row r="4078" spans="1:2" x14ac:dyDescent="0.25">
      <c r="A4078" s="5" t="s">
        <v>4804</v>
      </c>
      <c r="B4078" s="5" t="s">
        <v>9570</v>
      </c>
    </row>
    <row r="4079" spans="1:2" x14ac:dyDescent="0.25">
      <c r="A4079" s="5" t="s">
        <v>4805</v>
      </c>
      <c r="B4079" s="5" t="s">
        <v>9571</v>
      </c>
    </row>
    <row r="4080" spans="1:2" x14ac:dyDescent="0.25">
      <c r="A4080" s="5" t="s">
        <v>4806</v>
      </c>
      <c r="B4080" s="5" t="s">
        <v>9572</v>
      </c>
    </row>
    <row r="4081" spans="1:2" x14ac:dyDescent="0.25">
      <c r="A4081" s="5" t="s">
        <v>4807</v>
      </c>
      <c r="B4081" s="5" t="s">
        <v>9573</v>
      </c>
    </row>
    <row r="4082" spans="1:2" x14ac:dyDescent="0.25">
      <c r="A4082" s="5" t="s">
        <v>4808</v>
      </c>
      <c r="B4082" s="5" t="s">
        <v>9574</v>
      </c>
    </row>
    <row r="4083" spans="1:2" x14ac:dyDescent="0.25">
      <c r="A4083" s="5" t="s">
        <v>4809</v>
      </c>
      <c r="B4083" s="5" t="s">
        <v>9575</v>
      </c>
    </row>
    <row r="4084" spans="1:2" x14ac:dyDescent="0.25">
      <c r="A4084" s="5" t="s">
        <v>4810</v>
      </c>
      <c r="B4084" s="5" t="s">
        <v>9576</v>
      </c>
    </row>
    <row r="4085" spans="1:2" x14ac:dyDescent="0.25">
      <c r="A4085" s="5" t="s">
        <v>4811</v>
      </c>
      <c r="B4085" s="5" t="s">
        <v>9577</v>
      </c>
    </row>
    <row r="4086" spans="1:2" x14ac:dyDescent="0.25">
      <c r="A4086" s="5" t="s">
        <v>4812</v>
      </c>
      <c r="B4086" s="5" t="s">
        <v>9578</v>
      </c>
    </row>
    <row r="4087" spans="1:2" x14ac:dyDescent="0.25">
      <c r="A4087" s="3" t="s">
        <v>4813</v>
      </c>
      <c r="B4087" s="3" t="s">
        <v>729</v>
      </c>
    </row>
    <row r="4088" spans="1:2" x14ac:dyDescent="0.25">
      <c r="A4088" s="5" t="s">
        <v>4814</v>
      </c>
      <c r="B4088" s="5" t="s">
        <v>9579</v>
      </c>
    </row>
    <row r="4089" spans="1:2" x14ac:dyDescent="0.25">
      <c r="A4089" s="5" t="s">
        <v>4815</v>
      </c>
      <c r="B4089" s="5" t="s">
        <v>9580</v>
      </c>
    </row>
    <row r="4090" spans="1:2" x14ac:dyDescent="0.25">
      <c r="A4090" s="5" t="s">
        <v>4816</v>
      </c>
      <c r="B4090" s="5" t="s">
        <v>9581</v>
      </c>
    </row>
    <row r="4091" spans="1:2" x14ac:dyDescent="0.25">
      <c r="A4091" s="5" t="s">
        <v>4817</v>
      </c>
      <c r="B4091" s="5" t="s">
        <v>9582</v>
      </c>
    </row>
    <row r="4092" spans="1:2" x14ac:dyDescent="0.25">
      <c r="A4092" s="5" t="s">
        <v>4818</v>
      </c>
      <c r="B4092" s="5" t="s">
        <v>9583</v>
      </c>
    </row>
    <row r="4093" spans="1:2" x14ac:dyDescent="0.25">
      <c r="A4093" s="5" t="s">
        <v>4819</v>
      </c>
      <c r="B4093" s="5" t="s">
        <v>9584</v>
      </c>
    </row>
    <row r="4094" spans="1:2" x14ac:dyDescent="0.25">
      <c r="A4094" s="5" t="s">
        <v>4820</v>
      </c>
      <c r="B4094" s="5" t="s">
        <v>9585</v>
      </c>
    </row>
    <row r="4095" spans="1:2" x14ac:dyDescent="0.25">
      <c r="A4095" s="3" t="s">
        <v>4821</v>
      </c>
      <c r="B4095" s="3" t="s">
        <v>729</v>
      </c>
    </row>
    <row r="4096" spans="1:2" x14ac:dyDescent="0.25">
      <c r="A4096" s="3" t="s">
        <v>4822</v>
      </c>
      <c r="B4096" s="3" t="s">
        <v>729</v>
      </c>
    </row>
    <row r="4097" spans="1:2" x14ac:dyDescent="0.25">
      <c r="A4097" s="5" t="s">
        <v>4823</v>
      </c>
      <c r="B4097" s="5" t="s">
        <v>9586</v>
      </c>
    </row>
    <row r="4098" spans="1:2" x14ac:dyDescent="0.25">
      <c r="A4098" s="5" t="s">
        <v>4824</v>
      </c>
      <c r="B4098" s="5" t="s">
        <v>9587</v>
      </c>
    </row>
    <row r="4099" spans="1:2" x14ac:dyDescent="0.25">
      <c r="A4099" s="5" t="s">
        <v>4825</v>
      </c>
      <c r="B4099" s="5" t="s">
        <v>9588</v>
      </c>
    </row>
    <row r="4100" spans="1:2" x14ac:dyDescent="0.25">
      <c r="A4100" s="3" t="s">
        <v>4826</v>
      </c>
      <c r="B4100" s="3" t="s">
        <v>729</v>
      </c>
    </row>
    <row r="4101" spans="1:2" x14ac:dyDescent="0.25">
      <c r="A4101" s="5" t="s">
        <v>4827</v>
      </c>
      <c r="B4101" s="5" t="s">
        <v>9589</v>
      </c>
    </row>
    <row r="4102" spans="1:2" x14ac:dyDescent="0.25">
      <c r="A4102" s="3" t="s">
        <v>4828</v>
      </c>
      <c r="B4102" s="3" t="s">
        <v>729</v>
      </c>
    </row>
    <row r="4103" spans="1:2" x14ac:dyDescent="0.25">
      <c r="A4103" s="3" t="s">
        <v>4829</v>
      </c>
      <c r="B4103" s="3" t="s">
        <v>729</v>
      </c>
    </row>
    <row r="4104" spans="1:2" x14ac:dyDescent="0.25">
      <c r="A4104" s="5" t="s">
        <v>4830</v>
      </c>
      <c r="B4104" s="5" t="s">
        <v>9590</v>
      </c>
    </row>
    <row r="4105" spans="1:2" x14ac:dyDescent="0.25">
      <c r="A4105" s="5" t="s">
        <v>4831</v>
      </c>
      <c r="B4105" s="5" t="s">
        <v>9591</v>
      </c>
    </row>
    <row r="4106" spans="1:2" x14ac:dyDescent="0.25">
      <c r="A4106" s="5" t="s">
        <v>4832</v>
      </c>
      <c r="B4106" s="5" t="s">
        <v>9592</v>
      </c>
    </row>
    <row r="4107" spans="1:2" x14ac:dyDescent="0.25">
      <c r="A4107" s="3" t="s">
        <v>4833</v>
      </c>
      <c r="B4107" s="3" t="s">
        <v>729</v>
      </c>
    </row>
    <row r="4108" spans="1:2" x14ac:dyDescent="0.25">
      <c r="A4108" s="5" t="s">
        <v>4834</v>
      </c>
      <c r="B4108" s="5" t="s">
        <v>9593</v>
      </c>
    </row>
    <row r="4109" spans="1:2" x14ac:dyDescent="0.25">
      <c r="A4109" s="3" t="s">
        <v>4835</v>
      </c>
      <c r="B4109" s="3" t="s">
        <v>729</v>
      </c>
    </row>
    <row r="4110" spans="1:2" x14ac:dyDescent="0.25">
      <c r="A4110" s="5" t="s">
        <v>4836</v>
      </c>
      <c r="B4110" s="5" t="s">
        <v>9594</v>
      </c>
    </row>
    <row r="4111" spans="1:2" x14ac:dyDescent="0.25">
      <c r="A4111" s="3" t="s">
        <v>4837</v>
      </c>
      <c r="B4111" s="3" t="s">
        <v>729</v>
      </c>
    </row>
    <row r="4112" spans="1:2" x14ac:dyDescent="0.25">
      <c r="A4112" s="3" t="s">
        <v>4838</v>
      </c>
      <c r="B4112" s="3" t="s">
        <v>729</v>
      </c>
    </row>
    <row r="4113" spans="1:2" x14ac:dyDescent="0.25">
      <c r="A4113" s="5" t="s">
        <v>4839</v>
      </c>
      <c r="B4113" s="5" t="s">
        <v>9595</v>
      </c>
    </row>
    <row r="4114" spans="1:2" x14ac:dyDescent="0.25">
      <c r="A4114" s="5" t="s">
        <v>4840</v>
      </c>
      <c r="B4114" s="5" t="s">
        <v>9596</v>
      </c>
    </row>
    <row r="4115" spans="1:2" x14ac:dyDescent="0.25">
      <c r="A4115" s="5" t="s">
        <v>4841</v>
      </c>
      <c r="B4115" s="5" t="s">
        <v>9597</v>
      </c>
    </row>
    <row r="4116" spans="1:2" x14ac:dyDescent="0.25">
      <c r="A4116" s="5" t="s">
        <v>4842</v>
      </c>
      <c r="B4116" s="5" t="s">
        <v>9598</v>
      </c>
    </row>
    <row r="4117" spans="1:2" x14ac:dyDescent="0.25">
      <c r="A4117" s="5" t="s">
        <v>4843</v>
      </c>
      <c r="B4117" s="5" t="s">
        <v>9599</v>
      </c>
    </row>
    <row r="4118" spans="1:2" x14ac:dyDescent="0.25">
      <c r="A4118" s="5" t="s">
        <v>4844</v>
      </c>
      <c r="B4118" s="5" t="s">
        <v>9600</v>
      </c>
    </row>
    <row r="4119" spans="1:2" x14ac:dyDescent="0.25">
      <c r="A4119" s="5" t="s">
        <v>4845</v>
      </c>
      <c r="B4119" s="5" t="s">
        <v>9601</v>
      </c>
    </row>
    <row r="4120" spans="1:2" x14ac:dyDescent="0.25">
      <c r="A4120" s="3" t="s">
        <v>4846</v>
      </c>
      <c r="B4120" s="3" t="s">
        <v>729</v>
      </c>
    </row>
    <row r="4121" spans="1:2" x14ac:dyDescent="0.25">
      <c r="A4121" s="3" t="s">
        <v>4847</v>
      </c>
      <c r="B4121" s="3" t="s">
        <v>729</v>
      </c>
    </row>
    <row r="4122" spans="1:2" x14ac:dyDescent="0.25">
      <c r="A4122" s="3" t="s">
        <v>4848</v>
      </c>
      <c r="B4122" s="3" t="s">
        <v>729</v>
      </c>
    </row>
    <row r="4123" spans="1:2" x14ac:dyDescent="0.25">
      <c r="A4123" s="5" t="s">
        <v>4849</v>
      </c>
      <c r="B4123" s="5" t="s">
        <v>9602</v>
      </c>
    </row>
    <row r="4124" spans="1:2" x14ac:dyDescent="0.25">
      <c r="A4124" s="5" t="s">
        <v>4850</v>
      </c>
      <c r="B4124" s="5" t="s">
        <v>9603</v>
      </c>
    </row>
    <row r="4125" spans="1:2" x14ac:dyDescent="0.25">
      <c r="A4125" s="5" t="s">
        <v>4851</v>
      </c>
      <c r="B4125" s="5" t="s">
        <v>9604</v>
      </c>
    </row>
    <row r="4126" spans="1:2" x14ac:dyDescent="0.25">
      <c r="A4126" s="5" t="s">
        <v>4852</v>
      </c>
      <c r="B4126" s="5" t="s">
        <v>9605</v>
      </c>
    </row>
    <row r="4127" spans="1:2" x14ac:dyDescent="0.25">
      <c r="A4127" s="5" t="s">
        <v>4853</v>
      </c>
      <c r="B4127" s="5" t="s">
        <v>9606</v>
      </c>
    </row>
    <row r="4128" spans="1:2" x14ac:dyDescent="0.25">
      <c r="A4128" s="5" t="s">
        <v>4854</v>
      </c>
      <c r="B4128" s="5" t="s">
        <v>9607</v>
      </c>
    </row>
    <row r="4129" spans="1:2" x14ac:dyDescent="0.25">
      <c r="A4129" s="5" t="s">
        <v>4855</v>
      </c>
      <c r="B4129" s="5" t="s">
        <v>9608</v>
      </c>
    </row>
    <row r="4130" spans="1:2" x14ac:dyDescent="0.25">
      <c r="A4130" s="5" t="s">
        <v>4856</v>
      </c>
      <c r="B4130" s="5" t="s">
        <v>9609</v>
      </c>
    </row>
    <row r="4131" spans="1:2" x14ac:dyDescent="0.25">
      <c r="A4131" s="3" t="s">
        <v>4857</v>
      </c>
      <c r="B4131" s="3" t="s">
        <v>729</v>
      </c>
    </row>
    <row r="4132" spans="1:2" x14ac:dyDescent="0.25">
      <c r="A4132" s="5" t="s">
        <v>4858</v>
      </c>
      <c r="B4132" s="5" t="s">
        <v>9610</v>
      </c>
    </row>
    <row r="4133" spans="1:2" x14ac:dyDescent="0.25">
      <c r="A4133" s="5" t="s">
        <v>4859</v>
      </c>
      <c r="B4133" s="5" t="s">
        <v>9611</v>
      </c>
    </row>
    <row r="4134" spans="1:2" x14ac:dyDescent="0.25">
      <c r="A4134" s="5" t="s">
        <v>4860</v>
      </c>
      <c r="B4134" s="5" t="s">
        <v>9612</v>
      </c>
    </row>
    <row r="4135" spans="1:2" x14ac:dyDescent="0.25">
      <c r="A4135" s="5" t="s">
        <v>4861</v>
      </c>
      <c r="B4135" s="5" t="s">
        <v>9613</v>
      </c>
    </row>
    <row r="4136" spans="1:2" x14ac:dyDescent="0.25">
      <c r="A4136" s="5" t="s">
        <v>4862</v>
      </c>
      <c r="B4136" s="5" t="s">
        <v>9614</v>
      </c>
    </row>
    <row r="4137" spans="1:2" x14ac:dyDescent="0.25">
      <c r="A4137" s="5" t="s">
        <v>4863</v>
      </c>
      <c r="B4137" s="5" t="s">
        <v>9615</v>
      </c>
    </row>
    <row r="4138" spans="1:2" x14ac:dyDescent="0.25">
      <c r="A4138" s="5" t="s">
        <v>4864</v>
      </c>
      <c r="B4138" s="5" t="s">
        <v>9616</v>
      </c>
    </row>
    <row r="4139" spans="1:2" x14ac:dyDescent="0.25">
      <c r="A4139" s="3" t="s">
        <v>4865</v>
      </c>
      <c r="B4139" s="3" t="s">
        <v>729</v>
      </c>
    </row>
    <row r="4140" spans="1:2" x14ac:dyDescent="0.25">
      <c r="A4140" s="3" t="s">
        <v>4866</v>
      </c>
      <c r="B4140" s="3" t="s">
        <v>729</v>
      </c>
    </row>
    <row r="4141" spans="1:2" x14ac:dyDescent="0.25">
      <c r="A4141" s="5" t="s">
        <v>4867</v>
      </c>
      <c r="B4141" s="5" t="s">
        <v>9617</v>
      </c>
    </row>
    <row r="4142" spans="1:2" x14ac:dyDescent="0.25">
      <c r="A4142" s="5" t="s">
        <v>4868</v>
      </c>
      <c r="B4142" s="5" t="s">
        <v>9618</v>
      </c>
    </row>
    <row r="4143" spans="1:2" x14ac:dyDescent="0.25">
      <c r="A4143" s="5" t="s">
        <v>4869</v>
      </c>
      <c r="B4143" s="5" t="s">
        <v>9619</v>
      </c>
    </row>
    <row r="4144" spans="1:2" x14ac:dyDescent="0.25">
      <c r="A4144" s="3" t="s">
        <v>4870</v>
      </c>
      <c r="B4144" s="3" t="s">
        <v>729</v>
      </c>
    </row>
    <row r="4145" spans="1:2" x14ac:dyDescent="0.25">
      <c r="A4145" s="3" t="s">
        <v>4871</v>
      </c>
      <c r="B4145" s="3" t="s">
        <v>729</v>
      </c>
    </row>
    <row r="4146" spans="1:2" x14ac:dyDescent="0.25">
      <c r="A4146" s="3" t="s">
        <v>4872</v>
      </c>
      <c r="B4146" s="3" t="s">
        <v>729</v>
      </c>
    </row>
    <row r="4147" spans="1:2" x14ac:dyDescent="0.25">
      <c r="A4147" s="5" t="s">
        <v>4873</v>
      </c>
      <c r="B4147" s="5" t="s">
        <v>9620</v>
      </c>
    </row>
    <row r="4148" spans="1:2" x14ac:dyDescent="0.25">
      <c r="A4148" s="3" t="s">
        <v>4874</v>
      </c>
      <c r="B4148" s="3" t="s">
        <v>729</v>
      </c>
    </row>
    <row r="4149" spans="1:2" x14ac:dyDescent="0.25">
      <c r="A4149" s="5" t="s">
        <v>4875</v>
      </c>
      <c r="B4149" s="5" t="s">
        <v>9621</v>
      </c>
    </row>
    <row r="4150" spans="1:2" x14ac:dyDescent="0.25">
      <c r="A4150" s="3" t="s">
        <v>4876</v>
      </c>
      <c r="B4150" s="3" t="s">
        <v>729</v>
      </c>
    </row>
    <row r="4151" spans="1:2" x14ac:dyDescent="0.25">
      <c r="A4151" s="5" t="s">
        <v>4877</v>
      </c>
      <c r="B4151" s="5" t="s">
        <v>9622</v>
      </c>
    </row>
    <row r="4152" spans="1:2" x14ac:dyDescent="0.25">
      <c r="A4152" s="5" t="s">
        <v>4878</v>
      </c>
      <c r="B4152" s="5" t="s">
        <v>9623</v>
      </c>
    </row>
    <row r="4153" spans="1:2" x14ac:dyDescent="0.25">
      <c r="A4153" s="5" t="s">
        <v>4879</v>
      </c>
      <c r="B4153" s="5" t="s">
        <v>9624</v>
      </c>
    </row>
    <row r="4154" spans="1:2" x14ac:dyDescent="0.25">
      <c r="A4154" s="5" t="s">
        <v>4880</v>
      </c>
      <c r="B4154" s="5" t="s">
        <v>9625</v>
      </c>
    </row>
    <row r="4155" spans="1:2" x14ac:dyDescent="0.25">
      <c r="A4155" s="3" t="s">
        <v>4881</v>
      </c>
      <c r="B4155" s="3" t="s">
        <v>729</v>
      </c>
    </row>
    <row r="4156" spans="1:2" x14ac:dyDescent="0.25">
      <c r="A4156" s="5" t="s">
        <v>4882</v>
      </c>
      <c r="B4156" s="5" t="s">
        <v>9626</v>
      </c>
    </row>
    <row r="4157" spans="1:2" x14ac:dyDescent="0.25">
      <c r="A4157" s="3" t="s">
        <v>4883</v>
      </c>
      <c r="B4157" s="3" t="s">
        <v>729</v>
      </c>
    </row>
    <row r="4158" spans="1:2" x14ac:dyDescent="0.25">
      <c r="A4158" s="3" t="s">
        <v>4884</v>
      </c>
      <c r="B4158" s="3" t="s">
        <v>729</v>
      </c>
    </row>
    <row r="4159" spans="1:2" x14ac:dyDescent="0.25">
      <c r="A4159" s="3" t="s">
        <v>4885</v>
      </c>
      <c r="B4159" s="3" t="s">
        <v>729</v>
      </c>
    </row>
    <row r="4160" spans="1:2" x14ac:dyDescent="0.25">
      <c r="A4160" s="5" t="s">
        <v>4886</v>
      </c>
      <c r="B4160" s="5" t="s">
        <v>9627</v>
      </c>
    </row>
    <row r="4161" spans="1:2" x14ac:dyDescent="0.25">
      <c r="A4161" s="5" t="s">
        <v>4887</v>
      </c>
      <c r="B4161" s="5" t="s">
        <v>9628</v>
      </c>
    </row>
    <row r="4162" spans="1:2" x14ac:dyDescent="0.25">
      <c r="A4162" s="5" t="s">
        <v>4888</v>
      </c>
      <c r="B4162" s="5" t="s">
        <v>9629</v>
      </c>
    </row>
    <row r="4163" spans="1:2" x14ac:dyDescent="0.25">
      <c r="A4163" s="3" t="s">
        <v>4889</v>
      </c>
      <c r="B4163" s="3" t="s">
        <v>729</v>
      </c>
    </row>
    <row r="4164" spans="1:2" x14ac:dyDescent="0.25">
      <c r="A4164" s="3" t="s">
        <v>4890</v>
      </c>
      <c r="B4164" s="3" t="s">
        <v>729</v>
      </c>
    </row>
    <row r="4165" spans="1:2" x14ac:dyDescent="0.25">
      <c r="A4165" s="3" t="s">
        <v>4891</v>
      </c>
      <c r="B4165" s="3" t="s">
        <v>729</v>
      </c>
    </row>
    <row r="4166" spans="1:2" x14ac:dyDescent="0.25">
      <c r="A4166" s="5" t="s">
        <v>4892</v>
      </c>
      <c r="B4166" s="5" t="s">
        <v>9630</v>
      </c>
    </row>
    <row r="4167" spans="1:2" x14ac:dyDescent="0.25">
      <c r="A4167" s="5" t="s">
        <v>4893</v>
      </c>
      <c r="B4167" s="5" t="s">
        <v>9631</v>
      </c>
    </row>
    <row r="4168" spans="1:2" x14ac:dyDescent="0.25">
      <c r="A4168" s="5" t="s">
        <v>4894</v>
      </c>
      <c r="B4168" s="5" t="s">
        <v>9632</v>
      </c>
    </row>
    <row r="4169" spans="1:2" x14ac:dyDescent="0.25">
      <c r="A4169" s="3" t="s">
        <v>4895</v>
      </c>
      <c r="B4169" s="3" t="s">
        <v>729</v>
      </c>
    </row>
    <row r="4170" spans="1:2" x14ac:dyDescent="0.25">
      <c r="A4170" s="3" t="s">
        <v>4896</v>
      </c>
      <c r="B4170" s="3" t="s">
        <v>729</v>
      </c>
    </row>
    <row r="4171" spans="1:2" x14ac:dyDescent="0.25">
      <c r="A4171" s="5" t="s">
        <v>4897</v>
      </c>
      <c r="B4171" s="5" t="s">
        <v>9633</v>
      </c>
    </row>
    <row r="4172" spans="1:2" x14ac:dyDescent="0.25">
      <c r="A4172" s="5" t="s">
        <v>4898</v>
      </c>
      <c r="B4172" s="5" t="s">
        <v>9634</v>
      </c>
    </row>
    <row r="4173" spans="1:2" x14ac:dyDescent="0.25">
      <c r="A4173" s="3" t="s">
        <v>4899</v>
      </c>
      <c r="B4173" s="3" t="s">
        <v>729</v>
      </c>
    </row>
    <row r="4174" spans="1:2" x14ac:dyDescent="0.25">
      <c r="A4174" s="5" t="s">
        <v>4900</v>
      </c>
      <c r="B4174" s="5" t="s">
        <v>9635</v>
      </c>
    </row>
    <row r="4175" spans="1:2" x14ac:dyDescent="0.25">
      <c r="A4175" s="5" t="s">
        <v>4901</v>
      </c>
      <c r="B4175" s="5" t="s">
        <v>9636</v>
      </c>
    </row>
    <row r="4176" spans="1:2" x14ac:dyDescent="0.25">
      <c r="A4176" s="5" t="s">
        <v>4902</v>
      </c>
      <c r="B4176" s="5" t="s">
        <v>9637</v>
      </c>
    </row>
    <row r="4177" spans="1:2" x14ac:dyDescent="0.25">
      <c r="A4177" s="3" t="s">
        <v>4903</v>
      </c>
      <c r="B4177" s="3" t="s">
        <v>729</v>
      </c>
    </row>
    <row r="4178" spans="1:2" x14ac:dyDescent="0.25">
      <c r="A4178" s="5" t="s">
        <v>4904</v>
      </c>
      <c r="B4178" s="5" t="s">
        <v>9638</v>
      </c>
    </row>
    <row r="4179" spans="1:2" x14ac:dyDescent="0.25">
      <c r="A4179" s="5" t="s">
        <v>4905</v>
      </c>
      <c r="B4179" s="5" t="s">
        <v>9639</v>
      </c>
    </row>
    <row r="4180" spans="1:2" x14ac:dyDescent="0.25">
      <c r="A4180" s="5" t="s">
        <v>4906</v>
      </c>
      <c r="B4180" s="5" t="s">
        <v>9640</v>
      </c>
    </row>
    <row r="4181" spans="1:2" x14ac:dyDescent="0.25">
      <c r="A4181" s="5" t="s">
        <v>4907</v>
      </c>
      <c r="B4181" s="5" t="s">
        <v>9641</v>
      </c>
    </row>
    <row r="4182" spans="1:2" x14ac:dyDescent="0.25">
      <c r="A4182" s="5" t="s">
        <v>4908</v>
      </c>
      <c r="B4182" s="5" t="s">
        <v>9642</v>
      </c>
    </row>
    <row r="4183" spans="1:2" x14ac:dyDescent="0.25">
      <c r="A4183" s="3" t="s">
        <v>4909</v>
      </c>
      <c r="B4183" s="3" t="s">
        <v>729</v>
      </c>
    </row>
    <row r="4184" spans="1:2" x14ac:dyDescent="0.25">
      <c r="A4184" s="3" t="s">
        <v>4910</v>
      </c>
      <c r="B4184" s="3" t="s">
        <v>729</v>
      </c>
    </row>
    <row r="4185" spans="1:2" x14ac:dyDescent="0.25">
      <c r="A4185" s="5" t="s">
        <v>4911</v>
      </c>
      <c r="B4185" s="5" t="s">
        <v>9643</v>
      </c>
    </row>
    <row r="4186" spans="1:2" x14ac:dyDescent="0.25">
      <c r="A4186" s="5" t="s">
        <v>4912</v>
      </c>
      <c r="B4186" s="5" t="s">
        <v>9644</v>
      </c>
    </row>
    <row r="4187" spans="1:2" x14ac:dyDescent="0.25">
      <c r="A4187" s="5" t="s">
        <v>4913</v>
      </c>
      <c r="B4187" s="5" t="s">
        <v>9645</v>
      </c>
    </row>
    <row r="4188" spans="1:2" x14ac:dyDescent="0.25">
      <c r="A4188" s="3" t="s">
        <v>4914</v>
      </c>
      <c r="B4188" s="3" t="s">
        <v>729</v>
      </c>
    </row>
    <row r="4189" spans="1:2" x14ac:dyDescent="0.25">
      <c r="A4189" s="5" t="s">
        <v>4915</v>
      </c>
      <c r="B4189" s="5" t="s">
        <v>9646</v>
      </c>
    </row>
    <row r="4190" spans="1:2" x14ac:dyDescent="0.25">
      <c r="A4190" s="5" t="s">
        <v>4916</v>
      </c>
      <c r="B4190" s="5" t="s">
        <v>9647</v>
      </c>
    </row>
    <row r="4191" spans="1:2" x14ac:dyDescent="0.25">
      <c r="A4191" s="5" t="s">
        <v>4917</v>
      </c>
      <c r="B4191" s="5" t="s">
        <v>9648</v>
      </c>
    </row>
    <row r="4192" spans="1:2" x14ac:dyDescent="0.25">
      <c r="A4192" s="5" t="s">
        <v>4918</v>
      </c>
      <c r="B4192" s="5" t="s">
        <v>9649</v>
      </c>
    </row>
    <row r="4193" spans="1:2" x14ac:dyDescent="0.25">
      <c r="A4193" s="5" t="s">
        <v>4919</v>
      </c>
      <c r="B4193" s="5" t="s">
        <v>9650</v>
      </c>
    </row>
    <row r="4194" spans="1:2" x14ac:dyDescent="0.25">
      <c r="A4194" s="3" t="s">
        <v>4920</v>
      </c>
      <c r="B4194" s="3" t="s">
        <v>729</v>
      </c>
    </row>
    <row r="4195" spans="1:2" x14ac:dyDescent="0.25">
      <c r="A4195" s="5" t="s">
        <v>4921</v>
      </c>
      <c r="B4195" s="5" t="s">
        <v>9651</v>
      </c>
    </row>
    <row r="4196" spans="1:2" x14ac:dyDescent="0.25">
      <c r="A4196" s="5" t="s">
        <v>4922</v>
      </c>
      <c r="B4196" s="5" t="s">
        <v>9652</v>
      </c>
    </row>
    <row r="4197" spans="1:2" x14ac:dyDescent="0.25">
      <c r="A4197" s="5" t="s">
        <v>4923</v>
      </c>
      <c r="B4197" s="5" t="s">
        <v>9653</v>
      </c>
    </row>
    <row r="4198" spans="1:2" x14ac:dyDescent="0.25">
      <c r="A4198" s="5" t="s">
        <v>4924</v>
      </c>
      <c r="B4198" s="5" t="s">
        <v>9654</v>
      </c>
    </row>
    <row r="4199" spans="1:2" x14ac:dyDescent="0.25">
      <c r="A4199" s="5" t="s">
        <v>4925</v>
      </c>
      <c r="B4199" s="5" t="s">
        <v>9655</v>
      </c>
    </row>
    <row r="4200" spans="1:2" x14ac:dyDescent="0.25">
      <c r="A4200" s="5" t="s">
        <v>4926</v>
      </c>
      <c r="B4200" s="5" t="s">
        <v>9656</v>
      </c>
    </row>
    <row r="4201" spans="1:2" x14ac:dyDescent="0.25">
      <c r="A4201" s="5" t="s">
        <v>4927</v>
      </c>
      <c r="B4201" s="5" t="s">
        <v>9657</v>
      </c>
    </row>
    <row r="4202" spans="1:2" x14ac:dyDescent="0.25">
      <c r="A4202" s="5" t="s">
        <v>4928</v>
      </c>
      <c r="B4202" s="5" t="s">
        <v>9658</v>
      </c>
    </row>
    <row r="4203" spans="1:2" x14ac:dyDescent="0.25">
      <c r="A4203" s="5" t="s">
        <v>4929</v>
      </c>
      <c r="B4203" s="5" t="s">
        <v>9659</v>
      </c>
    </row>
    <row r="4204" spans="1:2" x14ac:dyDescent="0.25">
      <c r="A4204" s="5" t="s">
        <v>4930</v>
      </c>
      <c r="B4204" s="5" t="s">
        <v>9660</v>
      </c>
    </row>
    <row r="4205" spans="1:2" x14ac:dyDescent="0.25">
      <c r="A4205" s="5" t="s">
        <v>4931</v>
      </c>
      <c r="B4205" s="5" t="s">
        <v>9661</v>
      </c>
    </row>
    <row r="4206" spans="1:2" x14ac:dyDescent="0.25">
      <c r="A4206" s="5" t="s">
        <v>4932</v>
      </c>
      <c r="B4206" s="5" t="s">
        <v>9662</v>
      </c>
    </row>
    <row r="4207" spans="1:2" x14ac:dyDescent="0.25">
      <c r="A4207" s="5" t="s">
        <v>4933</v>
      </c>
      <c r="B4207" s="5" t="s">
        <v>9663</v>
      </c>
    </row>
    <row r="4208" spans="1:2" x14ac:dyDescent="0.25">
      <c r="A4208" s="5" t="s">
        <v>4934</v>
      </c>
      <c r="B4208" s="5" t="s">
        <v>9664</v>
      </c>
    </row>
    <row r="4209" spans="1:2" x14ac:dyDescent="0.25">
      <c r="A4209" s="5" t="s">
        <v>4935</v>
      </c>
      <c r="B4209" s="5" t="s">
        <v>9665</v>
      </c>
    </row>
    <row r="4210" spans="1:2" x14ac:dyDescent="0.25">
      <c r="A4210" s="5" t="s">
        <v>4936</v>
      </c>
      <c r="B4210" s="5" t="s">
        <v>9666</v>
      </c>
    </row>
    <row r="4211" spans="1:2" x14ac:dyDescent="0.25">
      <c r="A4211" s="5" t="s">
        <v>4937</v>
      </c>
      <c r="B4211" s="5" t="s">
        <v>9667</v>
      </c>
    </row>
    <row r="4212" spans="1:2" x14ac:dyDescent="0.25">
      <c r="A4212" s="5" t="s">
        <v>4938</v>
      </c>
      <c r="B4212" s="5" t="s">
        <v>9668</v>
      </c>
    </row>
    <row r="4213" spans="1:2" x14ac:dyDescent="0.25">
      <c r="A4213" s="3" t="s">
        <v>4939</v>
      </c>
      <c r="B4213" s="3" t="s">
        <v>729</v>
      </c>
    </row>
    <row r="4214" spans="1:2" x14ac:dyDescent="0.25">
      <c r="A4214" s="3" t="s">
        <v>4940</v>
      </c>
      <c r="B4214" s="3" t="s">
        <v>729</v>
      </c>
    </row>
    <row r="4215" spans="1:2" x14ac:dyDescent="0.25">
      <c r="A4215" s="5" t="s">
        <v>4941</v>
      </c>
      <c r="B4215" s="5" t="s">
        <v>9669</v>
      </c>
    </row>
    <row r="4216" spans="1:2" x14ac:dyDescent="0.25">
      <c r="A4216" s="5" t="s">
        <v>4942</v>
      </c>
      <c r="B4216" s="5" t="s">
        <v>9670</v>
      </c>
    </row>
    <row r="4217" spans="1:2" x14ac:dyDescent="0.25">
      <c r="A4217" s="3" t="s">
        <v>4943</v>
      </c>
      <c r="B4217" s="3" t="s">
        <v>729</v>
      </c>
    </row>
    <row r="4218" spans="1:2" x14ac:dyDescent="0.25">
      <c r="A4218" s="5" t="s">
        <v>4944</v>
      </c>
      <c r="B4218" s="5" t="s">
        <v>9671</v>
      </c>
    </row>
    <row r="4219" spans="1:2" x14ac:dyDescent="0.25">
      <c r="A4219" s="3" t="s">
        <v>4945</v>
      </c>
      <c r="B4219" s="3" t="s">
        <v>729</v>
      </c>
    </row>
    <row r="4220" spans="1:2" x14ac:dyDescent="0.25">
      <c r="A4220" s="5" t="s">
        <v>4946</v>
      </c>
      <c r="B4220" s="5" t="s">
        <v>9672</v>
      </c>
    </row>
    <row r="4221" spans="1:2" x14ac:dyDescent="0.25">
      <c r="A4221" s="5" t="s">
        <v>4947</v>
      </c>
      <c r="B4221" s="5" t="s">
        <v>9673</v>
      </c>
    </row>
    <row r="4222" spans="1:2" x14ac:dyDescent="0.25">
      <c r="A4222" s="3" t="s">
        <v>4948</v>
      </c>
      <c r="B4222" s="3" t="s">
        <v>729</v>
      </c>
    </row>
    <row r="4223" spans="1:2" x14ac:dyDescent="0.25">
      <c r="A4223" s="3" t="s">
        <v>4949</v>
      </c>
      <c r="B4223" s="3" t="s">
        <v>729</v>
      </c>
    </row>
    <row r="4224" spans="1:2" x14ac:dyDescent="0.25">
      <c r="A4224" s="5" t="s">
        <v>4950</v>
      </c>
      <c r="B4224" s="5" t="s">
        <v>9674</v>
      </c>
    </row>
    <row r="4225" spans="1:2" x14ac:dyDescent="0.25">
      <c r="A4225" s="5" t="s">
        <v>4951</v>
      </c>
      <c r="B4225" s="5" t="s">
        <v>9675</v>
      </c>
    </row>
    <row r="4226" spans="1:2" x14ac:dyDescent="0.25">
      <c r="A4226" s="5" t="s">
        <v>4952</v>
      </c>
      <c r="B4226" s="5" t="s">
        <v>9676</v>
      </c>
    </row>
    <row r="4227" spans="1:2" x14ac:dyDescent="0.25">
      <c r="A4227" s="3" t="s">
        <v>4953</v>
      </c>
      <c r="B4227" s="3" t="s">
        <v>729</v>
      </c>
    </row>
    <row r="4228" spans="1:2" x14ac:dyDescent="0.25">
      <c r="A4228" s="5" t="s">
        <v>4954</v>
      </c>
      <c r="B4228" s="5" t="s">
        <v>9677</v>
      </c>
    </row>
    <row r="4229" spans="1:2" x14ac:dyDescent="0.25">
      <c r="A4229" s="5" t="s">
        <v>4955</v>
      </c>
      <c r="B4229" s="5" t="s">
        <v>9678</v>
      </c>
    </row>
    <row r="4230" spans="1:2" x14ac:dyDescent="0.25">
      <c r="A4230" s="3" t="s">
        <v>4956</v>
      </c>
      <c r="B4230" s="3" t="s">
        <v>729</v>
      </c>
    </row>
    <row r="4231" spans="1:2" x14ac:dyDescent="0.25">
      <c r="A4231" s="5" t="s">
        <v>4957</v>
      </c>
      <c r="B4231" s="5" t="s">
        <v>9679</v>
      </c>
    </row>
    <row r="4232" spans="1:2" x14ac:dyDescent="0.25">
      <c r="A4232" s="3" t="s">
        <v>4958</v>
      </c>
      <c r="B4232" s="3" t="s">
        <v>729</v>
      </c>
    </row>
    <row r="4233" spans="1:2" x14ac:dyDescent="0.25">
      <c r="A4233" s="5" t="s">
        <v>4959</v>
      </c>
      <c r="B4233" s="5" t="s">
        <v>9680</v>
      </c>
    </row>
    <row r="4234" spans="1:2" x14ac:dyDescent="0.25">
      <c r="A4234" s="3" t="s">
        <v>4960</v>
      </c>
      <c r="B4234" s="3" t="s">
        <v>729</v>
      </c>
    </row>
    <row r="4235" spans="1:2" x14ac:dyDescent="0.25">
      <c r="A4235" s="5" t="s">
        <v>4961</v>
      </c>
      <c r="B4235" s="5" t="s">
        <v>9681</v>
      </c>
    </row>
    <row r="4236" spans="1:2" x14ac:dyDescent="0.25">
      <c r="A4236" s="5" t="s">
        <v>4962</v>
      </c>
      <c r="B4236" s="5" t="s">
        <v>9682</v>
      </c>
    </row>
    <row r="4237" spans="1:2" x14ac:dyDescent="0.25">
      <c r="A4237" s="5" t="s">
        <v>4963</v>
      </c>
      <c r="B4237" s="5" t="s">
        <v>9683</v>
      </c>
    </row>
    <row r="4238" spans="1:2" x14ac:dyDescent="0.25">
      <c r="A4238" s="5" t="s">
        <v>4964</v>
      </c>
      <c r="B4238" s="5" t="s">
        <v>9684</v>
      </c>
    </row>
    <row r="4239" spans="1:2" x14ac:dyDescent="0.25">
      <c r="A4239" s="5" t="s">
        <v>4965</v>
      </c>
      <c r="B4239" s="5" t="s">
        <v>9685</v>
      </c>
    </row>
    <row r="4240" spans="1:2" x14ac:dyDescent="0.25">
      <c r="A4240" s="5" t="s">
        <v>4966</v>
      </c>
      <c r="B4240" s="5" t="s">
        <v>9686</v>
      </c>
    </row>
    <row r="4241" spans="1:2" x14ac:dyDescent="0.25">
      <c r="A4241" s="5" t="s">
        <v>4967</v>
      </c>
      <c r="B4241" s="5" t="s">
        <v>9687</v>
      </c>
    </row>
    <row r="4242" spans="1:2" x14ac:dyDescent="0.25">
      <c r="A4242" s="3" t="s">
        <v>4968</v>
      </c>
      <c r="B4242" s="3" t="s">
        <v>729</v>
      </c>
    </row>
    <row r="4243" spans="1:2" x14ac:dyDescent="0.25">
      <c r="A4243" s="5" t="s">
        <v>4969</v>
      </c>
      <c r="B4243" s="5" t="s">
        <v>9688</v>
      </c>
    </row>
    <row r="4244" spans="1:2" x14ac:dyDescent="0.25">
      <c r="A4244" s="3" t="s">
        <v>4970</v>
      </c>
      <c r="B4244" s="3" t="s">
        <v>729</v>
      </c>
    </row>
    <row r="4245" spans="1:2" x14ac:dyDescent="0.25">
      <c r="A4245" s="5" t="s">
        <v>4971</v>
      </c>
      <c r="B4245" s="5" t="s">
        <v>9689</v>
      </c>
    </row>
    <row r="4246" spans="1:2" x14ac:dyDescent="0.25">
      <c r="A4246" s="5" t="s">
        <v>4972</v>
      </c>
      <c r="B4246" s="5" t="s">
        <v>9690</v>
      </c>
    </row>
    <row r="4247" spans="1:2" x14ac:dyDescent="0.25">
      <c r="A4247" s="3" t="s">
        <v>4973</v>
      </c>
      <c r="B4247" s="3" t="s">
        <v>729</v>
      </c>
    </row>
    <row r="4248" spans="1:2" x14ac:dyDescent="0.25">
      <c r="A4248" s="5" t="s">
        <v>4974</v>
      </c>
      <c r="B4248" s="5" t="s">
        <v>9691</v>
      </c>
    </row>
    <row r="4249" spans="1:2" x14ac:dyDescent="0.25">
      <c r="A4249" s="3" t="s">
        <v>4975</v>
      </c>
      <c r="B4249" s="3" t="s">
        <v>729</v>
      </c>
    </row>
    <row r="4250" spans="1:2" x14ac:dyDescent="0.25">
      <c r="A4250" s="3" t="s">
        <v>4976</v>
      </c>
      <c r="B4250" s="3" t="s">
        <v>729</v>
      </c>
    </row>
    <row r="4251" spans="1:2" x14ac:dyDescent="0.25">
      <c r="A4251" s="5" t="s">
        <v>4977</v>
      </c>
      <c r="B4251" s="5" t="s">
        <v>9692</v>
      </c>
    </row>
    <row r="4252" spans="1:2" x14ac:dyDescent="0.25">
      <c r="A4252" s="5" t="s">
        <v>4978</v>
      </c>
      <c r="B4252" s="5" t="s">
        <v>9693</v>
      </c>
    </row>
    <row r="4253" spans="1:2" x14ac:dyDescent="0.25">
      <c r="A4253" s="5" t="s">
        <v>4979</v>
      </c>
      <c r="B4253" s="5" t="s">
        <v>9694</v>
      </c>
    </row>
    <row r="4254" spans="1:2" x14ac:dyDescent="0.25">
      <c r="A4254" s="3" t="s">
        <v>4980</v>
      </c>
      <c r="B4254" s="3" t="s">
        <v>729</v>
      </c>
    </row>
    <row r="4255" spans="1:2" x14ac:dyDescent="0.25">
      <c r="A4255" s="3" t="s">
        <v>4981</v>
      </c>
      <c r="B4255" s="3" t="s">
        <v>729</v>
      </c>
    </row>
    <row r="4256" spans="1:2" x14ac:dyDescent="0.25">
      <c r="A4256" s="5" t="s">
        <v>4982</v>
      </c>
      <c r="B4256" s="5" t="s">
        <v>9695</v>
      </c>
    </row>
    <row r="4257" spans="1:2" x14ac:dyDescent="0.25">
      <c r="A4257" s="5" t="s">
        <v>4983</v>
      </c>
      <c r="B4257" s="5" t="s">
        <v>9696</v>
      </c>
    </row>
    <row r="4258" spans="1:2" x14ac:dyDescent="0.25">
      <c r="A4258" s="5" t="s">
        <v>4984</v>
      </c>
      <c r="B4258" s="5" t="s">
        <v>9697</v>
      </c>
    </row>
    <row r="4259" spans="1:2" x14ac:dyDescent="0.25">
      <c r="A4259" s="5" t="s">
        <v>4985</v>
      </c>
      <c r="B4259" s="5" t="s">
        <v>9698</v>
      </c>
    </row>
    <row r="4260" spans="1:2" x14ac:dyDescent="0.25">
      <c r="A4260" s="3" t="s">
        <v>4986</v>
      </c>
      <c r="B4260" s="3" t="s">
        <v>729</v>
      </c>
    </row>
    <row r="4261" spans="1:2" x14ac:dyDescent="0.25">
      <c r="A4261" s="5" t="s">
        <v>4987</v>
      </c>
      <c r="B4261" s="5" t="s">
        <v>9699</v>
      </c>
    </row>
    <row r="4262" spans="1:2" x14ac:dyDescent="0.25">
      <c r="A4262" s="3" t="s">
        <v>4988</v>
      </c>
      <c r="B4262" s="3" t="s">
        <v>729</v>
      </c>
    </row>
    <row r="4263" spans="1:2" x14ac:dyDescent="0.25">
      <c r="A4263" s="3" t="s">
        <v>4989</v>
      </c>
      <c r="B4263" s="3" t="s">
        <v>729</v>
      </c>
    </row>
    <row r="4264" spans="1:2" x14ac:dyDescent="0.25">
      <c r="A4264" s="3" t="s">
        <v>4990</v>
      </c>
      <c r="B4264" s="3" t="s">
        <v>729</v>
      </c>
    </row>
    <row r="4265" spans="1:2" x14ac:dyDescent="0.25">
      <c r="A4265" s="5" t="s">
        <v>4991</v>
      </c>
      <c r="B4265" s="5" t="s">
        <v>9700</v>
      </c>
    </row>
    <row r="4266" spans="1:2" x14ac:dyDescent="0.25">
      <c r="A4266" s="5" t="s">
        <v>4992</v>
      </c>
      <c r="B4266" s="5" t="s">
        <v>9701</v>
      </c>
    </row>
    <row r="4267" spans="1:2" x14ac:dyDescent="0.25">
      <c r="A4267" s="5" t="s">
        <v>4993</v>
      </c>
      <c r="B4267" s="5" t="s">
        <v>9702</v>
      </c>
    </row>
    <row r="4268" spans="1:2" x14ac:dyDescent="0.25">
      <c r="A4268" s="5" t="s">
        <v>4994</v>
      </c>
      <c r="B4268" s="5" t="s">
        <v>9703</v>
      </c>
    </row>
    <row r="4269" spans="1:2" x14ac:dyDescent="0.25">
      <c r="A4269" s="3" t="s">
        <v>4995</v>
      </c>
      <c r="B4269" s="3" t="s">
        <v>729</v>
      </c>
    </row>
    <row r="4270" spans="1:2" x14ac:dyDescent="0.25">
      <c r="A4270" s="3" t="s">
        <v>4996</v>
      </c>
      <c r="B4270" s="3" t="s">
        <v>729</v>
      </c>
    </row>
    <row r="4271" spans="1:2" x14ac:dyDescent="0.25">
      <c r="A4271" s="3" t="s">
        <v>4997</v>
      </c>
      <c r="B4271" s="3" t="s">
        <v>729</v>
      </c>
    </row>
    <row r="4272" spans="1:2" x14ac:dyDescent="0.25">
      <c r="A4272" s="3" t="s">
        <v>4998</v>
      </c>
      <c r="B4272" s="3" t="s">
        <v>729</v>
      </c>
    </row>
    <row r="4273" spans="1:2" x14ac:dyDescent="0.25">
      <c r="A4273" s="5" t="s">
        <v>4999</v>
      </c>
      <c r="B4273" s="5" t="s">
        <v>9704</v>
      </c>
    </row>
    <row r="4274" spans="1:2" x14ac:dyDescent="0.25">
      <c r="A4274" s="5" t="s">
        <v>5000</v>
      </c>
      <c r="B4274" s="5" t="s">
        <v>9705</v>
      </c>
    </row>
    <row r="4275" spans="1:2" x14ac:dyDescent="0.25">
      <c r="A4275" s="5" t="s">
        <v>5001</v>
      </c>
      <c r="B4275" s="5" t="s">
        <v>9706</v>
      </c>
    </row>
    <row r="4276" spans="1:2" x14ac:dyDescent="0.25">
      <c r="A4276" s="5" t="s">
        <v>5002</v>
      </c>
      <c r="B4276" s="5" t="s">
        <v>9707</v>
      </c>
    </row>
    <row r="4277" spans="1:2" x14ac:dyDescent="0.25">
      <c r="A4277" s="5" t="s">
        <v>5003</v>
      </c>
      <c r="B4277" s="5" t="s">
        <v>9708</v>
      </c>
    </row>
    <row r="4278" spans="1:2" x14ac:dyDescent="0.25">
      <c r="A4278" s="3" t="s">
        <v>5004</v>
      </c>
      <c r="B4278" s="3" t="s">
        <v>729</v>
      </c>
    </row>
    <row r="4279" spans="1:2" x14ac:dyDescent="0.25">
      <c r="A4279" s="5" t="s">
        <v>5005</v>
      </c>
      <c r="B4279" s="5" t="s">
        <v>9709</v>
      </c>
    </row>
    <row r="4280" spans="1:2" x14ac:dyDescent="0.25">
      <c r="A4280" s="5" t="s">
        <v>5006</v>
      </c>
      <c r="B4280" s="5" t="s">
        <v>9710</v>
      </c>
    </row>
    <row r="4281" spans="1:2" x14ac:dyDescent="0.25">
      <c r="A4281" s="5" t="s">
        <v>5007</v>
      </c>
      <c r="B4281" s="5" t="s">
        <v>9711</v>
      </c>
    </row>
    <row r="4282" spans="1:2" x14ac:dyDescent="0.25">
      <c r="A4282" s="5" t="s">
        <v>5008</v>
      </c>
      <c r="B4282" s="5" t="s">
        <v>9712</v>
      </c>
    </row>
    <row r="4283" spans="1:2" x14ac:dyDescent="0.25">
      <c r="A4283" s="5" t="s">
        <v>5009</v>
      </c>
      <c r="B4283" s="5" t="s">
        <v>9713</v>
      </c>
    </row>
    <row r="4284" spans="1:2" x14ac:dyDescent="0.25">
      <c r="A4284" s="5" t="s">
        <v>5010</v>
      </c>
      <c r="B4284" s="5" t="s">
        <v>9714</v>
      </c>
    </row>
    <row r="4285" spans="1:2" x14ac:dyDescent="0.25">
      <c r="A4285" s="5" t="s">
        <v>5011</v>
      </c>
      <c r="B4285" s="5" t="s">
        <v>9715</v>
      </c>
    </row>
    <row r="4286" spans="1:2" x14ac:dyDescent="0.25">
      <c r="A4286" s="5" t="s">
        <v>5012</v>
      </c>
      <c r="B4286" s="5" t="s">
        <v>9716</v>
      </c>
    </row>
    <row r="4287" spans="1:2" x14ac:dyDescent="0.25">
      <c r="A4287" s="5" t="s">
        <v>5013</v>
      </c>
      <c r="B4287" s="5" t="s">
        <v>9717</v>
      </c>
    </row>
    <row r="4288" spans="1:2" x14ac:dyDescent="0.25">
      <c r="A4288" s="3" t="s">
        <v>5014</v>
      </c>
      <c r="B4288" s="3" t="s">
        <v>729</v>
      </c>
    </row>
    <row r="4289" spans="1:2" x14ac:dyDescent="0.25">
      <c r="A4289" s="3" t="s">
        <v>5015</v>
      </c>
      <c r="B4289" s="3" t="s">
        <v>729</v>
      </c>
    </row>
    <row r="4290" spans="1:2" x14ac:dyDescent="0.25">
      <c r="A4290" s="5" t="s">
        <v>5016</v>
      </c>
      <c r="B4290" s="5" t="s">
        <v>9718</v>
      </c>
    </row>
    <row r="4291" spans="1:2" x14ac:dyDescent="0.25">
      <c r="A4291" s="5" t="s">
        <v>5017</v>
      </c>
      <c r="B4291" s="5" t="s">
        <v>9719</v>
      </c>
    </row>
    <row r="4292" spans="1:2" x14ac:dyDescent="0.25">
      <c r="A4292" s="5" t="s">
        <v>5018</v>
      </c>
      <c r="B4292" s="5" t="s">
        <v>9720</v>
      </c>
    </row>
    <row r="4293" spans="1:2" x14ac:dyDescent="0.25">
      <c r="A4293" s="3" t="s">
        <v>5019</v>
      </c>
      <c r="B4293" s="3" t="s">
        <v>729</v>
      </c>
    </row>
    <row r="4294" spans="1:2" x14ac:dyDescent="0.25">
      <c r="A4294" s="5" t="s">
        <v>5020</v>
      </c>
      <c r="B4294" s="5" t="s">
        <v>9721</v>
      </c>
    </row>
    <row r="4295" spans="1:2" x14ac:dyDescent="0.25">
      <c r="A4295" s="5" t="s">
        <v>5021</v>
      </c>
      <c r="B4295" s="5" t="s">
        <v>9722</v>
      </c>
    </row>
    <row r="4296" spans="1:2" x14ac:dyDescent="0.25">
      <c r="A4296" s="5" t="s">
        <v>5022</v>
      </c>
      <c r="B4296" s="5" t="s">
        <v>9723</v>
      </c>
    </row>
    <row r="4297" spans="1:2" x14ac:dyDescent="0.25">
      <c r="A4297" s="5" t="s">
        <v>5023</v>
      </c>
      <c r="B4297" s="5" t="s">
        <v>9724</v>
      </c>
    </row>
    <row r="4298" spans="1:2" x14ac:dyDescent="0.25">
      <c r="A4298" s="5" t="s">
        <v>5024</v>
      </c>
      <c r="B4298" s="5" t="s">
        <v>9725</v>
      </c>
    </row>
    <row r="4299" spans="1:2" x14ac:dyDescent="0.25">
      <c r="A4299" s="5" t="s">
        <v>5025</v>
      </c>
      <c r="B4299" s="5" t="s">
        <v>9726</v>
      </c>
    </row>
    <row r="4300" spans="1:2" x14ac:dyDescent="0.25">
      <c r="A4300" s="3" t="s">
        <v>5026</v>
      </c>
      <c r="B4300" s="3" t="s">
        <v>729</v>
      </c>
    </row>
    <row r="4301" spans="1:2" x14ac:dyDescent="0.25">
      <c r="A4301" s="5" t="s">
        <v>5027</v>
      </c>
      <c r="B4301" s="5" t="s">
        <v>9727</v>
      </c>
    </row>
    <row r="4302" spans="1:2" x14ac:dyDescent="0.25">
      <c r="A4302" s="3" t="s">
        <v>5028</v>
      </c>
      <c r="B4302" s="3" t="s">
        <v>729</v>
      </c>
    </row>
    <row r="4303" spans="1:2" x14ac:dyDescent="0.25">
      <c r="A4303" s="3" t="s">
        <v>5029</v>
      </c>
      <c r="B4303" s="3" t="s">
        <v>729</v>
      </c>
    </row>
    <row r="4304" spans="1:2" x14ac:dyDescent="0.25">
      <c r="A4304" s="5" t="s">
        <v>5030</v>
      </c>
      <c r="B4304" s="5" t="s">
        <v>9728</v>
      </c>
    </row>
    <row r="4305" spans="1:2" x14ac:dyDescent="0.25">
      <c r="A4305" s="5" t="s">
        <v>5031</v>
      </c>
      <c r="B4305" s="5" t="s">
        <v>9729</v>
      </c>
    </row>
    <row r="4306" spans="1:2" x14ac:dyDescent="0.25">
      <c r="A4306" s="3" t="s">
        <v>5032</v>
      </c>
      <c r="B4306" s="3" t="s">
        <v>729</v>
      </c>
    </row>
    <row r="4307" spans="1:2" x14ac:dyDescent="0.25">
      <c r="A4307" s="5" t="s">
        <v>5033</v>
      </c>
      <c r="B4307" s="5" t="s">
        <v>9730</v>
      </c>
    </row>
    <row r="4308" spans="1:2" x14ac:dyDescent="0.25">
      <c r="A4308" s="3" t="s">
        <v>5034</v>
      </c>
      <c r="B4308" s="3" t="s">
        <v>729</v>
      </c>
    </row>
    <row r="4309" spans="1:2" x14ac:dyDescent="0.25">
      <c r="A4309" s="5" t="s">
        <v>5035</v>
      </c>
      <c r="B4309" s="5" t="s">
        <v>9731</v>
      </c>
    </row>
    <row r="4310" spans="1:2" x14ac:dyDescent="0.25">
      <c r="A4310" s="5" t="s">
        <v>5036</v>
      </c>
      <c r="B4310" s="5" t="s">
        <v>9732</v>
      </c>
    </row>
    <row r="4311" spans="1:2" x14ac:dyDescent="0.25">
      <c r="A4311" s="5" t="s">
        <v>5037</v>
      </c>
      <c r="B4311" s="5" t="s">
        <v>9733</v>
      </c>
    </row>
    <row r="4312" spans="1:2" x14ac:dyDescent="0.25">
      <c r="A4312" s="3" t="s">
        <v>5038</v>
      </c>
      <c r="B4312" s="3" t="s">
        <v>729</v>
      </c>
    </row>
    <row r="4313" spans="1:2" x14ac:dyDescent="0.25">
      <c r="A4313" s="5" t="s">
        <v>5039</v>
      </c>
      <c r="B4313" s="5" t="s">
        <v>9734</v>
      </c>
    </row>
    <row r="4314" spans="1:2" x14ac:dyDescent="0.25">
      <c r="A4314" s="3" t="s">
        <v>5040</v>
      </c>
      <c r="B4314" s="3" t="s">
        <v>729</v>
      </c>
    </row>
    <row r="4315" spans="1:2" x14ac:dyDescent="0.25">
      <c r="A4315" s="5" t="s">
        <v>5041</v>
      </c>
      <c r="B4315" s="5" t="s">
        <v>9735</v>
      </c>
    </row>
    <row r="4316" spans="1:2" x14ac:dyDescent="0.25">
      <c r="A4316" s="5" t="s">
        <v>5042</v>
      </c>
      <c r="B4316" s="5" t="s">
        <v>9736</v>
      </c>
    </row>
    <row r="4317" spans="1:2" x14ac:dyDescent="0.25">
      <c r="A4317" s="5" t="s">
        <v>5043</v>
      </c>
      <c r="B4317" s="5" t="s">
        <v>9737</v>
      </c>
    </row>
    <row r="4318" spans="1:2" x14ac:dyDescent="0.25">
      <c r="A4318" s="5" t="s">
        <v>5044</v>
      </c>
      <c r="B4318" s="5" t="s">
        <v>9738</v>
      </c>
    </row>
    <row r="4319" spans="1:2" x14ac:dyDescent="0.25">
      <c r="A4319" s="5" t="s">
        <v>5045</v>
      </c>
      <c r="B4319" s="5" t="s">
        <v>9739</v>
      </c>
    </row>
    <row r="4320" spans="1:2" x14ac:dyDescent="0.25">
      <c r="A4320" s="5" t="s">
        <v>5046</v>
      </c>
      <c r="B4320" s="5" t="s">
        <v>9740</v>
      </c>
    </row>
    <row r="4321" spans="1:2" x14ac:dyDescent="0.25">
      <c r="A4321" s="5" t="s">
        <v>5047</v>
      </c>
      <c r="B4321" s="5" t="s">
        <v>9741</v>
      </c>
    </row>
    <row r="4322" spans="1:2" x14ac:dyDescent="0.25">
      <c r="A4322" s="5" t="s">
        <v>5048</v>
      </c>
      <c r="B4322" s="5" t="s">
        <v>9742</v>
      </c>
    </row>
    <row r="4323" spans="1:2" x14ac:dyDescent="0.25">
      <c r="A4323" s="3" t="s">
        <v>5049</v>
      </c>
      <c r="B4323" s="3" t="s">
        <v>729</v>
      </c>
    </row>
    <row r="4324" spans="1:2" x14ac:dyDescent="0.25">
      <c r="A4324" s="5" t="s">
        <v>5050</v>
      </c>
      <c r="B4324" s="5" t="s">
        <v>9743</v>
      </c>
    </row>
    <row r="4325" spans="1:2" x14ac:dyDescent="0.25">
      <c r="A4325" s="5" t="s">
        <v>5051</v>
      </c>
      <c r="B4325" s="5" t="s">
        <v>9744</v>
      </c>
    </row>
    <row r="4326" spans="1:2" x14ac:dyDescent="0.25">
      <c r="A4326" s="3" t="s">
        <v>5052</v>
      </c>
      <c r="B4326" s="3" t="s">
        <v>729</v>
      </c>
    </row>
    <row r="4327" spans="1:2" x14ac:dyDescent="0.25">
      <c r="A4327" s="5" t="s">
        <v>5053</v>
      </c>
      <c r="B4327" s="5" t="s">
        <v>9745</v>
      </c>
    </row>
    <row r="4328" spans="1:2" x14ac:dyDescent="0.25">
      <c r="A4328" s="5" t="s">
        <v>5054</v>
      </c>
      <c r="B4328" s="5" t="s">
        <v>9746</v>
      </c>
    </row>
    <row r="4329" spans="1:2" x14ac:dyDescent="0.25">
      <c r="A4329" s="5" t="s">
        <v>5055</v>
      </c>
      <c r="B4329" s="5" t="s">
        <v>9747</v>
      </c>
    </row>
    <row r="4330" spans="1:2" x14ac:dyDescent="0.25">
      <c r="A4330" s="5" t="s">
        <v>5056</v>
      </c>
      <c r="B4330" s="5" t="s">
        <v>9748</v>
      </c>
    </row>
    <row r="4331" spans="1:2" x14ac:dyDescent="0.25">
      <c r="A4331" s="5" t="s">
        <v>5057</v>
      </c>
      <c r="B4331" s="5" t="s">
        <v>9749</v>
      </c>
    </row>
    <row r="4332" spans="1:2" x14ac:dyDescent="0.25">
      <c r="A4332" s="5" t="s">
        <v>5058</v>
      </c>
      <c r="B4332" s="5" t="s">
        <v>9750</v>
      </c>
    </row>
    <row r="4333" spans="1:2" x14ac:dyDescent="0.25">
      <c r="A4333" s="3" t="s">
        <v>5059</v>
      </c>
      <c r="B4333" s="3" t="s">
        <v>729</v>
      </c>
    </row>
    <row r="4334" spans="1:2" x14ac:dyDescent="0.25">
      <c r="A4334" s="3" t="s">
        <v>5060</v>
      </c>
      <c r="B4334" s="3" t="s">
        <v>729</v>
      </c>
    </row>
    <row r="4335" spans="1:2" x14ac:dyDescent="0.25">
      <c r="A4335" s="5" t="s">
        <v>5061</v>
      </c>
      <c r="B4335" s="5" t="s">
        <v>9751</v>
      </c>
    </row>
    <row r="4336" spans="1:2" x14ac:dyDescent="0.25">
      <c r="A4336" s="5" t="s">
        <v>5062</v>
      </c>
      <c r="B4336" s="5" t="s">
        <v>9752</v>
      </c>
    </row>
    <row r="4337" spans="1:2" x14ac:dyDescent="0.25">
      <c r="A4337" s="3" t="s">
        <v>5063</v>
      </c>
      <c r="B4337" s="3" t="s">
        <v>729</v>
      </c>
    </row>
    <row r="4338" spans="1:2" x14ac:dyDescent="0.25">
      <c r="A4338" s="3" t="s">
        <v>5064</v>
      </c>
      <c r="B4338" s="3" t="s">
        <v>729</v>
      </c>
    </row>
    <row r="4339" spans="1:2" x14ac:dyDescent="0.25">
      <c r="A4339" s="5" t="s">
        <v>5065</v>
      </c>
      <c r="B4339" s="5" t="s">
        <v>9753</v>
      </c>
    </row>
    <row r="4340" spans="1:2" x14ac:dyDescent="0.25">
      <c r="A4340" s="3" t="s">
        <v>5066</v>
      </c>
      <c r="B4340" s="3" t="s">
        <v>729</v>
      </c>
    </row>
    <row r="4341" spans="1:2" x14ac:dyDescent="0.25">
      <c r="A4341" s="5" t="s">
        <v>5067</v>
      </c>
      <c r="B4341" s="5" t="s">
        <v>9754</v>
      </c>
    </row>
    <row r="4342" spans="1:2" x14ac:dyDescent="0.25">
      <c r="A4342" s="5" t="s">
        <v>5068</v>
      </c>
      <c r="B4342" s="5" t="s">
        <v>9755</v>
      </c>
    </row>
    <row r="4343" spans="1:2" x14ac:dyDescent="0.25">
      <c r="A4343" s="5" t="s">
        <v>5069</v>
      </c>
      <c r="B4343" s="5" t="s">
        <v>9756</v>
      </c>
    </row>
    <row r="4344" spans="1:2" x14ac:dyDescent="0.25">
      <c r="A4344" s="5" t="s">
        <v>5070</v>
      </c>
      <c r="B4344" s="5" t="s">
        <v>9757</v>
      </c>
    </row>
    <row r="4345" spans="1:2" x14ac:dyDescent="0.25">
      <c r="A4345" s="5" t="s">
        <v>5071</v>
      </c>
      <c r="B4345" s="5" t="s">
        <v>9758</v>
      </c>
    </row>
    <row r="4346" spans="1:2" x14ac:dyDescent="0.25">
      <c r="A4346" s="5" t="s">
        <v>5072</v>
      </c>
      <c r="B4346" s="5" t="s">
        <v>9759</v>
      </c>
    </row>
    <row r="4347" spans="1:2" x14ac:dyDescent="0.25">
      <c r="A4347" s="5" t="s">
        <v>5073</v>
      </c>
      <c r="B4347" s="5" t="s">
        <v>9760</v>
      </c>
    </row>
    <row r="4348" spans="1:2" x14ac:dyDescent="0.25">
      <c r="A4348" s="5" t="s">
        <v>5074</v>
      </c>
      <c r="B4348" s="5" t="s">
        <v>9761</v>
      </c>
    </row>
    <row r="4349" spans="1:2" x14ac:dyDescent="0.25">
      <c r="A4349" s="5" t="s">
        <v>5075</v>
      </c>
      <c r="B4349" s="5" t="s">
        <v>9762</v>
      </c>
    </row>
    <row r="4350" spans="1:2" x14ac:dyDescent="0.25">
      <c r="A4350" s="5" t="s">
        <v>5076</v>
      </c>
      <c r="B4350" s="5" t="s">
        <v>9763</v>
      </c>
    </row>
    <row r="4351" spans="1:2" x14ac:dyDescent="0.25">
      <c r="A4351" s="3" t="s">
        <v>5077</v>
      </c>
      <c r="B4351" s="3" t="s">
        <v>729</v>
      </c>
    </row>
    <row r="4352" spans="1:2" x14ac:dyDescent="0.25">
      <c r="A4352" s="5" t="s">
        <v>5078</v>
      </c>
      <c r="B4352" s="5" t="s">
        <v>9764</v>
      </c>
    </row>
    <row r="4353" spans="1:2" x14ac:dyDescent="0.25">
      <c r="A4353" s="5" t="s">
        <v>5079</v>
      </c>
      <c r="B4353" s="5" t="s">
        <v>9765</v>
      </c>
    </row>
    <row r="4354" spans="1:2" x14ac:dyDescent="0.25">
      <c r="A4354" s="5" t="s">
        <v>5080</v>
      </c>
      <c r="B4354" s="5" t="s">
        <v>9766</v>
      </c>
    </row>
    <row r="4355" spans="1:2" x14ac:dyDescent="0.25">
      <c r="A4355" s="3" t="s">
        <v>5081</v>
      </c>
      <c r="B4355" s="3" t="s">
        <v>729</v>
      </c>
    </row>
    <row r="4356" spans="1:2" x14ac:dyDescent="0.25">
      <c r="A4356" s="5" t="s">
        <v>5082</v>
      </c>
      <c r="B4356" s="5" t="s">
        <v>9767</v>
      </c>
    </row>
    <row r="4357" spans="1:2" x14ac:dyDescent="0.25">
      <c r="A4357" s="5" t="s">
        <v>5083</v>
      </c>
      <c r="B4357" s="5" t="s">
        <v>9768</v>
      </c>
    </row>
    <row r="4358" spans="1:2" x14ac:dyDescent="0.25">
      <c r="A4358" s="3" t="s">
        <v>5084</v>
      </c>
      <c r="B4358" s="3" t="s">
        <v>729</v>
      </c>
    </row>
    <row r="4359" spans="1:2" x14ac:dyDescent="0.25">
      <c r="A4359" s="5" t="s">
        <v>5085</v>
      </c>
      <c r="B4359" s="5" t="s">
        <v>9769</v>
      </c>
    </row>
    <row r="4360" spans="1:2" x14ac:dyDescent="0.25">
      <c r="A4360" s="5" t="s">
        <v>5086</v>
      </c>
      <c r="B4360" s="5" t="s">
        <v>9770</v>
      </c>
    </row>
    <row r="4361" spans="1:2" x14ac:dyDescent="0.25">
      <c r="A4361" s="5" t="s">
        <v>5087</v>
      </c>
      <c r="B4361" s="5" t="s">
        <v>9771</v>
      </c>
    </row>
    <row r="4362" spans="1:2" x14ac:dyDescent="0.25">
      <c r="A4362" s="5" t="s">
        <v>5088</v>
      </c>
      <c r="B4362" s="5" t="s">
        <v>9772</v>
      </c>
    </row>
    <row r="4363" spans="1:2" x14ac:dyDescent="0.25">
      <c r="A4363" s="5" t="s">
        <v>5089</v>
      </c>
      <c r="B4363" s="5" t="s">
        <v>9773</v>
      </c>
    </row>
    <row r="4364" spans="1:2" x14ac:dyDescent="0.25">
      <c r="A4364" s="5" t="s">
        <v>5090</v>
      </c>
      <c r="B4364" s="5" t="s">
        <v>9774</v>
      </c>
    </row>
    <row r="4365" spans="1:2" x14ac:dyDescent="0.25">
      <c r="A4365" s="5" t="s">
        <v>5091</v>
      </c>
      <c r="B4365" s="5" t="s">
        <v>9775</v>
      </c>
    </row>
    <row r="4366" spans="1:2" x14ac:dyDescent="0.25">
      <c r="A4366" s="5" t="s">
        <v>5092</v>
      </c>
      <c r="B4366" s="5" t="s">
        <v>9776</v>
      </c>
    </row>
    <row r="4367" spans="1:2" x14ac:dyDescent="0.25">
      <c r="A4367" s="3" t="s">
        <v>5093</v>
      </c>
      <c r="B4367" s="3" t="s">
        <v>729</v>
      </c>
    </row>
    <row r="4368" spans="1:2" x14ac:dyDescent="0.25">
      <c r="A4368" s="3" t="s">
        <v>5094</v>
      </c>
      <c r="B4368" s="3" t="s">
        <v>729</v>
      </c>
    </row>
    <row r="4369" spans="1:2" x14ac:dyDescent="0.25">
      <c r="A4369" s="5" t="s">
        <v>5095</v>
      </c>
      <c r="B4369" s="5" t="s">
        <v>9777</v>
      </c>
    </row>
    <row r="4370" spans="1:2" x14ac:dyDescent="0.25">
      <c r="A4370" s="5" t="s">
        <v>5096</v>
      </c>
      <c r="B4370" s="5" t="s">
        <v>9778</v>
      </c>
    </row>
    <row r="4371" spans="1:2" x14ac:dyDescent="0.25">
      <c r="A4371" s="3" t="s">
        <v>5097</v>
      </c>
      <c r="B4371" s="3" t="s">
        <v>729</v>
      </c>
    </row>
    <row r="4372" spans="1:2" x14ac:dyDescent="0.25">
      <c r="A4372" s="3" t="s">
        <v>5098</v>
      </c>
      <c r="B4372" s="3" t="s">
        <v>729</v>
      </c>
    </row>
    <row r="4373" spans="1:2" x14ac:dyDescent="0.25">
      <c r="A4373" s="3" t="s">
        <v>5099</v>
      </c>
      <c r="B4373" s="3" t="s">
        <v>729</v>
      </c>
    </row>
    <row r="4374" spans="1:2" x14ac:dyDescent="0.25">
      <c r="A4374" s="5" t="s">
        <v>5100</v>
      </c>
      <c r="B4374" s="5" t="s">
        <v>9779</v>
      </c>
    </row>
    <row r="4375" spans="1:2" x14ac:dyDescent="0.25">
      <c r="A4375" s="5" t="s">
        <v>5101</v>
      </c>
      <c r="B4375" s="5" t="s">
        <v>9780</v>
      </c>
    </row>
    <row r="4376" spans="1:2" x14ac:dyDescent="0.25">
      <c r="A4376" s="5" t="s">
        <v>5102</v>
      </c>
      <c r="B4376" s="5" t="s">
        <v>9781</v>
      </c>
    </row>
    <row r="4377" spans="1:2" x14ac:dyDescent="0.25">
      <c r="A4377" s="5" t="s">
        <v>5103</v>
      </c>
      <c r="B4377" s="5" t="s">
        <v>9782</v>
      </c>
    </row>
    <row r="4378" spans="1:2" x14ac:dyDescent="0.25">
      <c r="A4378" s="5" t="s">
        <v>5104</v>
      </c>
      <c r="B4378" s="5" t="s">
        <v>9783</v>
      </c>
    </row>
    <row r="4379" spans="1:2" x14ac:dyDescent="0.25">
      <c r="A4379" s="5" t="s">
        <v>5105</v>
      </c>
      <c r="B4379" s="5" t="s">
        <v>9784</v>
      </c>
    </row>
    <row r="4380" spans="1:2" x14ac:dyDescent="0.25">
      <c r="A4380" s="5" t="s">
        <v>5106</v>
      </c>
      <c r="B4380" s="5" t="s">
        <v>9785</v>
      </c>
    </row>
    <row r="4381" spans="1:2" x14ac:dyDescent="0.25">
      <c r="A4381" s="5" t="s">
        <v>5107</v>
      </c>
      <c r="B4381" s="5" t="s">
        <v>9786</v>
      </c>
    </row>
    <row r="4382" spans="1:2" x14ac:dyDescent="0.25">
      <c r="A4382" s="5" t="s">
        <v>5108</v>
      </c>
      <c r="B4382" s="5" t="s">
        <v>9787</v>
      </c>
    </row>
    <row r="4383" spans="1:2" x14ac:dyDescent="0.25">
      <c r="A4383" s="5" t="s">
        <v>5109</v>
      </c>
      <c r="B4383" s="5" t="s">
        <v>9788</v>
      </c>
    </row>
    <row r="4384" spans="1:2" x14ac:dyDescent="0.25">
      <c r="A4384" s="5" t="s">
        <v>5110</v>
      </c>
      <c r="B4384" s="5" t="s">
        <v>9789</v>
      </c>
    </row>
    <row r="4385" spans="1:2" x14ac:dyDescent="0.25">
      <c r="A4385" s="3" t="s">
        <v>5111</v>
      </c>
      <c r="B4385" s="3" t="s">
        <v>729</v>
      </c>
    </row>
    <row r="4386" spans="1:2" x14ac:dyDescent="0.25">
      <c r="A4386" s="5" t="s">
        <v>5112</v>
      </c>
      <c r="B4386" s="5" t="s">
        <v>9790</v>
      </c>
    </row>
    <row r="4387" spans="1:2" x14ac:dyDescent="0.25">
      <c r="A4387" s="5" t="s">
        <v>5113</v>
      </c>
      <c r="B4387" s="5" t="s">
        <v>9791</v>
      </c>
    </row>
    <row r="4388" spans="1:2" x14ac:dyDescent="0.25">
      <c r="A4388" s="3" t="s">
        <v>5114</v>
      </c>
      <c r="B4388" s="3" t="s">
        <v>729</v>
      </c>
    </row>
    <row r="4389" spans="1:2" x14ac:dyDescent="0.25">
      <c r="A4389" s="5" t="s">
        <v>5115</v>
      </c>
      <c r="B4389" s="5" t="s">
        <v>9792</v>
      </c>
    </row>
    <row r="4390" spans="1:2" x14ac:dyDescent="0.25">
      <c r="A4390" s="3" t="s">
        <v>5116</v>
      </c>
      <c r="B4390" s="3" t="s">
        <v>729</v>
      </c>
    </row>
    <row r="4391" spans="1:2" x14ac:dyDescent="0.25">
      <c r="A4391" s="5" t="s">
        <v>5117</v>
      </c>
      <c r="B4391" s="5" t="s">
        <v>9793</v>
      </c>
    </row>
    <row r="4392" spans="1:2" x14ac:dyDescent="0.25">
      <c r="A4392" s="5" t="s">
        <v>5118</v>
      </c>
      <c r="B4392" s="5" t="s">
        <v>9794</v>
      </c>
    </row>
    <row r="4393" spans="1:2" x14ac:dyDescent="0.25">
      <c r="A4393" s="5" t="s">
        <v>5119</v>
      </c>
      <c r="B4393" s="5" t="s">
        <v>9795</v>
      </c>
    </row>
    <row r="4394" spans="1:2" x14ac:dyDescent="0.25">
      <c r="A4394" s="5" t="s">
        <v>5120</v>
      </c>
      <c r="B4394" s="5" t="s">
        <v>9796</v>
      </c>
    </row>
    <row r="4395" spans="1:2" x14ac:dyDescent="0.25">
      <c r="A4395" s="5" t="s">
        <v>5121</v>
      </c>
      <c r="B4395" s="5" t="s">
        <v>9797</v>
      </c>
    </row>
    <row r="4396" spans="1:2" x14ac:dyDescent="0.25">
      <c r="A4396" s="5" t="s">
        <v>5122</v>
      </c>
      <c r="B4396" s="5" t="s">
        <v>9798</v>
      </c>
    </row>
    <row r="4397" spans="1:2" x14ac:dyDescent="0.25">
      <c r="A4397" s="5" t="s">
        <v>5123</v>
      </c>
      <c r="B4397" s="5" t="s">
        <v>9799</v>
      </c>
    </row>
    <row r="4398" spans="1:2" x14ac:dyDescent="0.25">
      <c r="A4398" s="5" t="s">
        <v>5124</v>
      </c>
      <c r="B4398" s="5" t="s">
        <v>9800</v>
      </c>
    </row>
    <row r="4399" spans="1:2" x14ac:dyDescent="0.25">
      <c r="A4399" s="5" t="s">
        <v>5125</v>
      </c>
      <c r="B4399" s="5" t="s">
        <v>9801</v>
      </c>
    </row>
    <row r="4400" spans="1:2" x14ac:dyDescent="0.25">
      <c r="A4400" s="5" t="s">
        <v>5126</v>
      </c>
      <c r="B4400" s="5" t="s">
        <v>9802</v>
      </c>
    </row>
    <row r="4401" spans="1:2" x14ac:dyDescent="0.25">
      <c r="A4401" s="5" t="s">
        <v>5127</v>
      </c>
      <c r="B4401" s="5" t="s">
        <v>9803</v>
      </c>
    </row>
    <row r="4402" spans="1:2" x14ac:dyDescent="0.25">
      <c r="A4402" s="5" t="s">
        <v>5128</v>
      </c>
      <c r="B4402" s="5" t="s">
        <v>9804</v>
      </c>
    </row>
    <row r="4403" spans="1:2" x14ac:dyDescent="0.25">
      <c r="A4403" s="5" t="s">
        <v>5129</v>
      </c>
      <c r="B4403" s="5" t="s">
        <v>9805</v>
      </c>
    </row>
    <row r="4404" spans="1:2" x14ac:dyDescent="0.25">
      <c r="A4404" s="5" t="s">
        <v>5130</v>
      </c>
      <c r="B4404" s="5" t="s">
        <v>9806</v>
      </c>
    </row>
    <row r="4405" spans="1:2" x14ac:dyDescent="0.25">
      <c r="A4405" s="5" t="s">
        <v>5131</v>
      </c>
      <c r="B4405" s="5" t="s">
        <v>9807</v>
      </c>
    </row>
    <row r="4406" spans="1:2" x14ac:dyDescent="0.25">
      <c r="A4406" s="5" t="s">
        <v>5132</v>
      </c>
      <c r="B4406" s="5" t="s">
        <v>9808</v>
      </c>
    </row>
    <row r="4407" spans="1:2" x14ac:dyDescent="0.25">
      <c r="A4407" s="5" t="s">
        <v>5133</v>
      </c>
      <c r="B4407" s="5" t="s">
        <v>9809</v>
      </c>
    </row>
    <row r="4408" spans="1:2" x14ac:dyDescent="0.25">
      <c r="A4408" s="5" t="s">
        <v>5134</v>
      </c>
      <c r="B4408" s="5" t="s">
        <v>9810</v>
      </c>
    </row>
    <row r="4409" spans="1:2" x14ac:dyDescent="0.25">
      <c r="A4409" s="5" t="s">
        <v>5135</v>
      </c>
      <c r="B4409" s="5" t="s">
        <v>9811</v>
      </c>
    </row>
    <row r="4410" spans="1:2" x14ac:dyDescent="0.25">
      <c r="A4410" s="5" t="s">
        <v>5136</v>
      </c>
      <c r="B4410" s="5" t="s">
        <v>9812</v>
      </c>
    </row>
    <row r="4411" spans="1:2" x14ac:dyDescent="0.25">
      <c r="A4411" s="3" t="s">
        <v>5137</v>
      </c>
      <c r="B4411" s="3" t="s">
        <v>729</v>
      </c>
    </row>
    <row r="4412" spans="1:2" x14ac:dyDescent="0.25">
      <c r="A4412" s="5" t="s">
        <v>5138</v>
      </c>
      <c r="B4412" s="5" t="s">
        <v>9813</v>
      </c>
    </row>
    <row r="4413" spans="1:2" x14ac:dyDescent="0.25">
      <c r="A4413" s="3" t="s">
        <v>5139</v>
      </c>
      <c r="B4413" s="3" t="s">
        <v>729</v>
      </c>
    </row>
    <row r="4414" spans="1:2" x14ac:dyDescent="0.25">
      <c r="A4414" s="5" t="s">
        <v>5140</v>
      </c>
      <c r="B4414" s="5" t="s">
        <v>9814</v>
      </c>
    </row>
    <row r="4415" spans="1:2" x14ac:dyDescent="0.25">
      <c r="A4415" s="5" t="s">
        <v>5141</v>
      </c>
      <c r="B4415" s="5" t="s">
        <v>9815</v>
      </c>
    </row>
    <row r="4416" spans="1:2" x14ac:dyDescent="0.25">
      <c r="A4416" s="5" t="s">
        <v>5142</v>
      </c>
      <c r="B4416" s="5" t="s">
        <v>9816</v>
      </c>
    </row>
    <row r="4417" spans="1:2" x14ac:dyDescent="0.25">
      <c r="A4417" s="5" t="s">
        <v>5143</v>
      </c>
      <c r="B4417" s="5" t="s">
        <v>9817</v>
      </c>
    </row>
    <row r="4418" spans="1:2" x14ac:dyDescent="0.25">
      <c r="A4418" s="3" t="s">
        <v>5144</v>
      </c>
      <c r="B4418" s="3" t="s">
        <v>729</v>
      </c>
    </row>
    <row r="4419" spans="1:2" x14ac:dyDescent="0.25">
      <c r="A4419" s="5" t="s">
        <v>5145</v>
      </c>
      <c r="B4419" s="5" t="s">
        <v>9818</v>
      </c>
    </row>
    <row r="4420" spans="1:2" x14ac:dyDescent="0.25">
      <c r="A4420" s="3" t="s">
        <v>5146</v>
      </c>
      <c r="B4420" s="3" t="s">
        <v>729</v>
      </c>
    </row>
    <row r="4421" spans="1:2" x14ac:dyDescent="0.25">
      <c r="A4421" s="3" t="s">
        <v>5147</v>
      </c>
      <c r="B4421" s="3" t="s">
        <v>729</v>
      </c>
    </row>
    <row r="4422" spans="1:2" x14ac:dyDescent="0.25">
      <c r="A4422" s="5" t="s">
        <v>5148</v>
      </c>
      <c r="B4422" s="5" t="s">
        <v>9819</v>
      </c>
    </row>
    <row r="4423" spans="1:2" x14ac:dyDescent="0.25">
      <c r="A4423" s="5" t="s">
        <v>5149</v>
      </c>
      <c r="B4423" s="5" t="s">
        <v>9820</v>
      </c>
    </row>
    <row r="4424" spans="1:2" x14ac:dyDescent="0.25">
      <c r="A4424" s="5" t="s">
        <v>5150</v>
      </c>
      <c r="B4424" s="5" t="s">
        <v>9821</v>
      </c>
    </row>
    <row r="4425" spans="1:2" x14ac:dyDescent="0.25">
      <c r="A4425" s="5" t="s">
        <v>5151</v>
      </c>
      <c r="B4425" s="5" t="s">
        <v>9822</v>
      </c>
    </row>
    <row r="4426" spans="1:2" x14ac:dyDescent="0.25">
      <c r="A4426" s="5" t="s">
        <v>5152</v>
      </c>
      <c r="B4426" s="5" t="s">
        <v>9823</v>
      </c>
    </row>
    <row r="4427" spans="1:2" x14ac:dyDescent="0.25">
      <c r="A4427" s="5" t="s">
        <v>5153</v>
      </c>
      <c r="B4427" s="5" t="s">
        <v>9824</v>
      </c>
    </row>
    <row r="4428" spans="1:2" x14ac:dyDescent="0.25">
      <c r="A4428" s="5" t="s">
        <v>5154</v>
      </c>
      <c r="B4428" s="5" t="s">
        <v>9825</v>
      </c>
    </row>
    <row r="4429" spans="1:2" x14ac:dyDescent="0.25">
      <c r="A4429" s="5" t="s">
        <v>5155</v>
      </c>
      <c r="B4429" s="5" t="s">
        <v>9826</v>
      </c>
    </row>
    <row r="4430" spans="1:2" x14ac:dyDescent="0.25">
      <c r="A4430" s="5" t="s">
        <v>5156</v>
      </c>
      <c r="B4430" s="5" t="s">
        <v>9827</v>
      </c>
    </row>
    <row r="4431" spans="1:2" x14ac:dyDescent="0.25">
      <c r="A4431" s="5" t="s">
        <v>5157</v>
      </c>
      <c r="B4431" s="5" t="s">
        <v>9828</v>
      </c>
    </row>
    <row r="4432" spans="1:2" x14ac:dyDescent="0.25">
      <c r="A4432" s="5" t="s">
        <v>5158</v>
      </c>
      <c r="B4432" s="5" t="s">
        <v>9829</v>
      </c>
    </row>
    <row r="4433" spans="1:2" x14ac:dyDescent="0.25">
      <c r="A4433" s="5" t="s">
        <v>5159</v>
      </c>
      <c r="B4433" s="5" t="s">
        <v>9830</v>
      </c>
    </row>
    <row r="4434" spans="1:2" x14ac:dyDescent="0.25">
      <c r="A4434" s="5" t="s">
        <v>5160</v>
      </c>
      <c r="B4434" s="5" t="s">
        <v>9831</v>
      </c>
    </row>
    <row r="4435" spans="1:2" x14ac:dyDescent="0.25">
      <c r="A4435" s="5" t="s">
        <v>5161</v>
      </c>
      <c r="B4435" s="5" t="s">
        <v>9832</v>
      </c>
    </row>
    <row r="4436" spans="1:2" x14ac:dyDescent="0.25">
      <c r="A4436" s="5" t="s">
        <v>5162</v>
      </c>
      <c r="B4436" s="5" t="s">
        <v>9833</v>
      </c>
    </row>
    <row r="4437" spans="1:2" x14ac:dyDescent="0.25">
      <c r="A4437" s="5" t="s">
        <v>5163</v>
      </c>
      <c r="B4437" s="5" t="s">
        <v>9834</v>
      </c>
    </row>
    <row r="4438" spans="1:2" x14ac:dyDescent="0.25">
      <c r="A4438" s="5" t="s">
        <v>5164</v>
      </c>
      <c r="B4438" s="5" t="s">
        <v>9835</v>
      </c>
    </row>
    <row r="4439" spans="1:2" x14ac:dyDescent="0.25">
      <c r="A4439" s="5" t="s">
        <v>5165</v>
      </c>
      <c r="B4439" s="5" t="s">
        <v>9836</v>
      </c>
    </row>
    <row r="4440" spans="1:2" x14ac:dyDescent="0.25">
      <c r="A4440" s="5" t="s">
        <v>5166</v>
      </c>
      <c r="B4440" s="5" t="s">
        <v>9837</v>
      </c>
    </row>
    <row r="4441" spans="1:2" x14ac:dyDescent="0.25">
      <c r="A4441" s="5" t="s">
        <v>5167</v>
      </c>
      <c r="B4441" s="5" t="s">
        <v>9838</v>
      </c>
    </row>
    <row r="4442" spans="1:2" x14ac:dyDescent="0.25">
      <c r="A4442" s="3" t="s">
        <v>5168</v>
      </c>
      <c r="B4442" s="3" t="s">
        <v>729</v>
      </c>
    </row>
    <row r="4443" spans="1:2" x14ac:dyDescent="0.25">
      <c r="A4443" s="5" t="s">
        <v>5169</v>
      </c>
      <c r="B4443" s="5" t="s">
        <v>9839</v>
      </c>
    </row>
    <row r="4444" spans="1:2" x14ac:dyDescent="0.25">
      <c r="A4444" s="3" t="s">
        <v>5170</v>
      </c>
      <c r="B4444" s="3" t="s">
        <v>729</v>
      </c>
    </row>
    <row r="4445" spans="1:2" x14ac:dyDescent="0.25">
      <c r="A4445" s="3" t="s">
        <v>5171</v>
      </c>
      <c r="B4445" s="3" t="s">
        <v>729</v>
      </c>
    </row>
    <row r="4446" spans="1:2" x14ac:dyDescent="0.25">
      <c r="A4446" s="5" t="s">
        <v>5172</v>
      </c>
      <c r="B4446" s="5" t="s">
        <v>9840</v>
      </c>
    </row>
    <row r="4447" spans="1:2" x14ac:dyDescent="0.25">
      <c r="A4447" s="5" t="s">
        <v>5173</v>
      </c>
      <c r="B4447" s="5" t="s">
        <v>9841</v>
      </c>
    </row>
    <row r="4448" spans="1:2" x14ac:dyDescent="0.25">
      <c r="A4448" s="3" t="s">
        <v>5174</v>
      </c>
      <c r="B4448" s="3" t="s">
        <v>729</v>
      </c>
    </row>
    <row r="4449" spans="1:2" x14ac:dyDescent="0.25">
      <c r="A4449" s="5" t="s">
        <v>5175</v>
      </c>
      <c r="B4449" s="5" t="s">
        <v>9842</v>
      </c>
    </row>
    <row r="4450" spans="1:2" x14ac:dyDescent="0.25">
      <c r="A4450" s="5" t="s">
        <v>5176</v>
      </c>
      <c r="B4450" s="5" t="s">
        <v>9843</v>
      </c>
    </row>
    <row r="4451" spans="1:2" x14ac:dyDescent="0.25">
      <c r="A4451" s="5" t="s">
        <v>5177</v>
      </c>
      <c r="B4451" s="5" t="s">
        <v>9844</v>
      </c>
    </row>
    <row r="4452" spans="1:2" x14ac:dyDescent="0.25">
      <c r="A4452" s="5" t="s">
        <v>5178</v>
      </c>
      <c r="B4452" s="5" t="s">
        <v>9845</v>
      </c>
    </row>
    <row r="4453" spans="1:2" x14ac:dyDescent="0.25">
      <c r="A4453" s="3" t="s">
        <v>5179</v>
      </c>
      <c r="B4453" s="3" t="s">
        <v>729</v>
      </c>
    </row>
    <row r="4454" spans="1:2" x14ac:dyDescent="0.25">
      <c r="A4454" s="5" t="s">
        <v>5180</v>
      </c>
      <c r="B4454" s="5" t="s">
        <v>9846</v>
      </c>
    </row>
    <row r="4455" spans="1:2" x14ac:dyDescent="0.25">
      <c r="A4455" s="5" t="s">
        <v>5181</v>
      </c>
      <c r="B4455" s="5" t="s">
        <v>9847</v>
      </c>
    </row>
    <row r="4456" spans="1:2" x14ac:dyDescent="0.25">
      <c r="A4456" s="5" t="s">
        <v>5182</v>
      </c>
      <c r="B4456" s="5" t="s">
        <v>9848</v>
      </c>
    </row>
    <row r="4457" spans="1:2" x14ac:dyDescent="0.25">
      <c r="A4457" s="5" t="s">
        <v>5183</v>
      </c>
      <c r="B4457" s="5" t="s">
        <v>9849</v>
      </c>
    </row>
    <row r="4458" spans="1:2" x14ac:dyDescent="0.25">
      <c r="A4458" s="5" t="s">
        <v>5184</v>
      </c>
      <c r="B4458" s="5" t="s">
        <v>9850</v>
      </c>
    </row>
    <row r="4459" spans="1:2" x14ac:dyDescent="0.25">
      <c r="A4459" s="5" t="s">
        <v>5185</v>
      </c>
      <c r="B4459" s="5" t="s">
        <v>9851</v>
      </c>
    </row>
    <row r="4460" spans="1:2" x14ac:dyDescent="0.25">
      <c r="A4460" s="5" t="s">
        <v>5186</v>
      </c>
      <c r="B4460" s="5" t="s">
        <v>9852</v>
      </c>
    </row>
    <row r="4461" spans="1:2" x14ac:dyDescent="0.25">
      <c r="A4461" s="3" t="s">
        <v>5187</v>
      </c>
      <c r="B4461" s="3" t="s">
        <v>729</v>
      </c>
    </row>
    <row r="4462" spans="1:2" x14ac:dyDescent="0.25">
      <c r="A4462" s="5" t="s">
        <v>5188</v>
      </c>
      <c r="B4462" s="5" t="s">
        <v>9853</v>
      </c>
    </row>
    <row r="4463" spans="1:2" x14ac:dyDescent="0.25">
      <c r="A4463" s="5" t="s">
        <v>5189</v>
      </c>
      <c r="B4463" s="5" t="s">
        <v>9854</v>
      </c>
    </row>
    <row r="4464" spans="1:2" x14ac:dyDescent="0.25">
      <c r="A4464" s="5" t="s">
        <v>5190</v>
      </c>
      <c r="B4464" s="5" t="s">
        <v>9855</v>
      </c>
    </row>
    <row r="4465" spans="1:2" x14ac:dyDescent="0.25">
      <c r="A4465" s="5" t="s">
        <v>5191</v>
      </c>
      <c r="B4465" s="5" t="s">
        <v>9856</v>
      </c>
    </row>
    <row r="4466" spans="1:2" x14ac:dyDescent="0.25">
      <c r="A4466" s="3" t="s">
        <v>5192</v>
      </c>
      <c r="B4466" s="3" t="s">
        <v>729</v>
      </c>
    </row>
    <row r="4467" spans="1:2" x14ac:dyDescent="0.25">
      <c r="A4467" s="5" t="s">
        <v>5193</v>
      </c>
      <c r="B4467" s="5" t="s">
        <v>9857</v>
      </c>
    </row>
    <row r="4468" spans="1:2" x14ac:dyDescent="0.25">
      <c r="A4468" s="5" t="s">
        <v>5194</v>
      </c>
      <c r="B4468" s="5" t="s">
        <v>9858</v>
      </c>
    </row>
    <row r="4469" spans="1:2" x14ac:dyDescent="0.25">
      <c r="A4469" s="5" t="s">
        <v>5195</v>
      </c>
      <c r="B4469" s="5" t="s">
        <v>9859</v>
      </c>
    </row>
    <row r="4470" spans="1:2" x14ac:dyDescent="0.25">
      <c r="A4470" s="3" t="s">
        <v>5196</v>
      </c>
      <c r="B4470" s="3" t="s">
        <v>729</v>
      </c>
    </row>
    <row r="4471" spans="1:2" x14ac:dyDescent="0.25">
      <c r="A4471" s="3" t="s">
        <v>5197</v>
      </c>
      <c r="B4471" s="3" t="s">
        <v>729</v>
      </c>
    </row>
    <row r="4472" spans="1:2" x14ac:dyDescent="0.25">
      <c r="A4472" s="5" t="s">
        <v>5198</v>
      </c>
      <c r="B4472" s="5" t="s">
        <v>9860</v>
      </c>
    </row>
    <row r="4473" spans="1:2" x14ac:dyDescent="0.25">
      <c r="A4473" s="3" t="s">
        <v>5199</v>
      </c>
      <c r="B4473" s="3" t="s">
        <v>729</v>
      </c>
    </row>
    <row r="4474" spans="1:2" x14ac:dyDescent="0.25">
      <c r="A4474" s="3" t="s">
        <v>5200</v>
      </c>
      <c r="B4474" s="3" t="s">
        <v>729</v>
      </c>
    </row>
    <row r="4475" spans="1:2" x14ac:dyDescent="0.25">
      <c r="A4475" s="3" t="s">
        <v>5201</v>
      </c>
      <c r="B4475" s="3" t="s">
        <v>729</v>
      </c>
    </row>
    <row r="4476" spans="1:2" x14ac:dyDescent="0.25">
      <c r="A4476" s="5" t="s">
        <v>5202</v>
      </c>
      <c r="B4476" s="5" t="s">
        <v>9861</v>
      </c>
    </row>
    <row r="4477" spans="1:2" x14ac:dyDescent="0.25">
      <c r="A4477" s="5" t="s">
        <v>5203</v>
      </c>
      <c r="B4477" s="5" t="s">
        <v>9862</v>
      </c>
    </row>
    <row r="4478" spans="1:2" x14ac:dyDescent="0.25">
      <c r="A4478" s="5" t="s">
        <v>5204</v>
      </c>
      <c r="B4478" s="5" t="s">
        <v>9863</v>
      </c>
    </row>
    <row r="4479" spans="1:2" x14ac:dyDescent="0.25">
      <c r="A4479" s="5" t="s">
        <v>5205</v>
      </c>
      <c r="B4479" s="5" t="s">
        <v>9864</v>
      </c>
    </row>
    <row r="4480" spans="1:2" x14ac:dyDescent="0.25">
      <c r="A4480" s="3" t="s">
        <v>5206</v>
      </c>
      <c r="B4480" s="3" t="s">
        <v>729</v>
      </c>
    </row>
    <row r="4481" spans="1:2" x14ac:dyDescent="0.25">
      <c r="A4481" s="5" t="s">
        <v>5207</v>
      </c>
      <c r="B4481" s="5" t="s">
        <v>9865</v>
      </c>
    </row>
    <row r="4482" spans="1:2" x14ac:dyDescent="0.25">
      <c r="A4482" s="3" t="s">
        <v>5208</v>
      </c>
      <c r="B4482" s="3" t="s">
        <v>729</v>
      </c>
    </row>
    <row r="4483" spans="1:2" x14ac:dyDescent="0.25">
      <c r="A4483" s="5" t="s">
        <v>5209</v>
      </c>
      <c r="B4483" s="5" t="s">
        <v>9866</v>
      </c>
    </row>
    <row r="4484" spans="1:2" x14ac:dyDescent="0.25">
      <c r="A4484" s="3" t="s">
        <v>5210</v>
      </c>
      <c r="B4484" s="3" t="s">
        <v>729</v>
      </c>
    </row>
    <row r="4485" spans="1:2" x14ac:dyDescent="0.25">
      <c r="A4485" s="5" t="s">
        <v>5211</v>
      </c>
      <c r="B4485" s="5" t="s">
        <v>9867</v>
      </c>
    </row>
    <row r="4486" spans="1:2" x14ac:dyDescent="0.25">
      <c r="A4486" s="5" t="s">
        <v>5212</v>
      </c>
      <c r="B4486" s="5" t="s">
        <v>9868</v>
      </c>
    </row>
    <row r="4487" spans="1:2" x14ac:dyDescent="0.25">
      <c r="A4487" s="5" t="s">
        <v>5213</v>
      </c>
      <c r="B4487" s="5" t="s">
        <v>9869</v>
      </c>
    </row>
    <row r="4488" spans="1:2" x14ac:dyDescent="0.25">
      <c r="A4488" s="3" t="s">
        <v>5214</v>
      </c>
      <c r="B4488" s="3" t="s">
        <v>729</v>
      </c>
    </row>
    <row r="4489" spans="1:2" x14ac:dyDescent="0.25">
      <c r="A4489" s="5" t="s">
        <v>5215</v>
      </c>
      <c r="B4489" s="5" t="s">
        <v>9870</v>
      </c>
    </row>
    <row r="4490" spans="1:2" x14ac:dyDescent="0.25">
      <c r="A4490" s="5" t="s">
        <v>5216</v>
      </c>
      <c r="B4490" s="5" t="s">
        <v>9871</v>
      </c>
    </row>
    <row r="4491" spans="1:2" x14ac:dyDescent="0.25">
      <c r="A4491" s="3" t="s">
        <v>5217</v>
      </c>
      <c r="B4491" s="3" t="s">
        <v>729</v>
      </c>
    </row>
    <row r="4492" spans="1:2" x14ac:dyDescent="0.25">
      <c r="A4492" s="3" t="s">
        <v>5218</v>
      </c>
      <c r="B4492" s="3" t="s">
        <v>729</v>
      </c>
    </row>
    <row r="4493" spans="1:2" x14ac:dyDescent="0.25">
      <c r="A4493" s="5" t="s">
        <v>5219</v>
      </c>
      <c r="B4493" s="5" t="s">
        <v>9872</v>
      </c>
    </row>
    <row r="4494" spans="1:2" x14ac:dyDescent="0.25">
      <c r="A4494" s="5" t="s">
        <v>5220</v>
      </c>
      <c r="B4494" s="5" t="s">
        <v>9873</v>
      </c>
    </row>
    <row r="4495" spans="1:2" x14ac:dyDescent="0.25">
      <c r="A4495" s="5" t="s">
        <v>5221</v>
      </c>
      <c r="B4495" s="5" t="s">
        <v>9874</v>
      </c>
    </row>
    <row r="4496" spans="1:2" x14ac:dyDescent="0.25">
      <c r="A4496" s="5" t="s">
        <v>5222</v>
      </c>
      <c r="B4496" s="5" t="s">
        <v>9875</v>
      </c>
    </row>
    <row r="4497" spans="1:2" x14ac:dyDescent="0.25">
      <c r="A4497" s="5" t="s">
        <v>5223</v>
      </c>
      <c r="B4497" s="5" t="s">
        <v>9876</v>
      </c>
    </row>
    <row r="4498" spans="1:2" x14ac:dyDescent="0.25">
      <c r="A4498" s="3" t="s">
        <v>5224</v>
      </c>
      <c r="B4498" s="3" t="s">
        <v>729</v>
      </c>
    </row>
    <row r="4499" spans="1:2" x14ac:dyDescent="0.25">
      <c r="A4499" s="3" t="s">
        <v>5225</v>
      </c>
      <c r="B4499" s="3" t="s">
        <v>729</v>
      </c>
    </row>
    <row r="4500" spans="1:2" x14ac:dyDescent="0.25">
      <c r="A4500" s="5" t="s">
        <v>5226</v>
      </c>
      <c r="B4500" s="5" t="s">
        <v>9877</v>
      </c>
    </row>
    <row r="4501" spans="1:2" x14ac:dyDescent="0.25">
      <c r="A4501" s="3" t="s">
        <v>5227</v>
      </c>
      <c r="B4501" s="3" t="s">
        <v>729</v>
      </c>
    </row>
    <row r="4502" spans="1:2" x14ac:dyDescent="0.25">
      <c r="A4502" s="5" t="s">
        <v>5228</v>
      </c>
      <c r="B4502" s="5" t="s">
        <v>9878</v>
      </c>
    </row>
    <row r="4503" spans="1:2" x14ac:dyDescent="0.25">
      <c r="A4503" s="3" t="s">
        <v>5229</v>
      </c>
      <c r="B4503" s="3" t="s">
        <v>729</v>
      </c>
    </row>
    <row r="4504" spans="1:2" x14ac:dyDescent="0.25">
      <c r="A4504" s="5" t="s">
        <v>5230</v>
      </c>
      <c r="B4504" s="5" t="s">
        <v>9879</v>
      </c>
    </row>
    <row r="4505" spans="1:2" x14ac:dyDescent="0.25">
      <c r="A4505" s="3" t="s">
        <v>5231</v>
      </c>
      <c r="B4505" s="3" t="s">
        <v>729</v>
      </c>
    </row>
    <row r="4506" spans="1:2" x14ac:dyDescent="0.25">
      <c r="A4506" s="5" t="s">
        <v>5232</v>
      </c>
      <c r="B4506" s="5" t="s">
        <v>9880</v>
      </c>
    </row>
    <row r="4507" spans="1:2" x14ac:dyDescent="0.25">
      <c r="A4507" s="3" t="s">
        <v>5233</v>
      </c>
      <c r="B4507" s="3" t="s">
        <v>729</v>
      </c>
    </row>
    <row r="4508" spans="1:2" x14ac:dyDescent="0.25">
      <c r="A4508" s="3" t="s">
        <v>5234</v>
      </c>
      <c r="B4508" s="3" t="s">
        <v>729</v>
      </c>
    </row>
    <row r="4509" spans="1:2" x14ac:dyDescent="0.25">
      <c r="A4509" s="5" t="s">
        <v>5235</v>
      </c>
      <c r="B4509" s="5" t="s">
        <v>9881</v>
      </c>
    </row>
    <row r="4510" spans="1:2" x14ac:dyDescent="0.25">
      <c r="A4510" s="5" t="s">
        <v>5236</v>
      </c>
      <c r="B4510" s="5" t="s">
        <v>9882</v>
      </c>
    </row>
    <row r="4511" spans="1:2" x14ac:dyDescent="0.25">
      <c r="A4511" s="5" t="s">
        <v>5237</v>
      </c>
      <c r="B4511" s="5" t="s">
        <v>9883</v>
      </c>
    </row>
    <row r="4512" spans="1:2" x14ac:dyDescent="0.25">
      <c r="A4512" s="5" t="s">
        <v>5238</v>
      </c>
      <c r="B4512" s="5" t="s">
        <v>9884</v>
      </c>
    </row>
    <row r="4513" spans="1:2" x14ac:dyDescent="0.25">
      <c r="A4513" s="5" t="s">
        <v>5239</v>
      </c>
      <c r="B4513" s="5" t="s">
        <v>9885</v>
      </c>
    </row>
    <row r="4514" spans="1:2" x14ac:dyDescent="0.25">
      <c r="A4514" s="5" t="s">
        <v>5240</v>
      </c>
      <c r="B4514" s="5" t="s">
        <v>9886</v>
      </c>
    </row>
    <row r="4515" spans="1:2" x14ac:dyDescent="0.25">
      <c r="A4515" s="3" t="s">
        <v>5241</v>
      </c>
      <c r="B4515" s="3" t="s">
        <v>729</v>
      </c>
    </row>
    <row r="4516" spans="1:2" x14ac:dyDescent="0.25">
      <c r="A4516" s="5" t="s">
        <v>5242</v>
      </c>
      <c r="B4516" s="5" t="s">
        <v>9887</v>
      </c>
    </row>
    <row r="4517" spans="1:2" x14ac:dyDescent="0.25">
      <c r="A4517" s="3" t="s">
        <v>5243</v>
      </c>
      <c r="B4517" s="3" t="s">
        <v>729</v>
      </c>
    </row>
    <row r="4518" spans="1:2" x14ac:dyDescent="0.25">
      <c r="A4518" s="3" t="s">
        <v>6889</v>
      </c>
      <c r="B4518" s="3" t="s">
        <v>729</v>
      </c>
    </row>
    <row r="4519" spans="1:2" x14ac:dyDescent="0.25">
      <c r="A4519" s="5" t="s">
        <v>5244</v>
      </c>
      <c r="B4519" s="5" t="s">
        <v>9888</v>
      </c>
    </row>
    <row r="4520" spans="1:2" x14ac:dyDescent="0.25">
      <c r="A4520" s="5" t="s">
        <v>5245</v>
      </c>
      <c r="B4520" s="5" t="s">
        <v>9889</v>
      </c>
    </row>
    <row r="4521" spans="1:2" x14ac:dyDescent="0.25">
      <c r="A4521" s="5" t="s">
        <v>5246</v>
      </c>
      <c r="B4521" s="5" t="s">
        <v>9890</v>
      </c>
    </row>
    <row r="4522" spans="1:2" x14ac:dyDescent="0.25">
      <c r="A4522" s="5" t="s">
        <v>5247</v>
      </c>
      <c r="B4522" s="5" t="s">
        <v>9891</v>
      </c>
    </row>
    <row r="4523" spans="1:2" x14ac:dyDescent="0.25">
      <c r="A4523" s="5" t="s">
        <v>5248</v>
      </c>
      <c r="B4523" s="5" t="s">
        <v>9892</v>
      </c>
    </row>
    <row r="4524" spans="1:2" x14ac:dyDescent="0.25">
      <c r="A4524" s="5" t="s">
        <v>5249</v>
      </c>
      <c r="B4524" s="5" t="s">
        <v>9893</v>
      </c>
    </row>
    <row r="4525" spans="1:2" x14ac:dyDescent="0.25">
      <c r="A4525" s="5" t="s">
        <v>5250</v>
      </c>
      <c r="B4525" s="5" t="s">
        <v>9894</v>
      </c>
    </row>
    <row r="4526" spans="1:2" x14ac:dyDescent="0.25">
      <c r="A4526" s="3" t="s">
        <v>5251</v>
      </c>
      <c r="B4526" s="3" t="s">
        <v>729</v>
      </c>
    </row>
    <row r="4527" spans="1:2" x14ac:dyDescent="0.25">
      <c r="A4527" s="5" t="s">
        <v>5252</v>
      </c>
      <c r="B4527" s="5" t="s">
        <v>9895</v>
      </c>
    </row>
    <row r="4528" spans="1:2" x14ac:dyDescent="0.25">
      <c r="A4528" s="5" t="s">
        <v>5253</v>
      </c>
      <c r="B4528" s="5" t="s">
        <v>9896</v>
      </c>
    </row>
    <row r="4529" spans="1:2" x14ac:dyDescent="0.25">
      <c r="A4529" s="5" t="s">
        <v>5254</v>
      </c>
      <c r="B4529" s="5" t="s">
        <v>9897</v>
      </c>
    </row>
    <row r="4530" spans="1:2" x14ac:dyDescent="0.25">
      <c r="A4530" s="5" t="s">
        <v>5255</v>
      </c>
      <c r="B4530" s="5" t="s">
        <v>9898</v>
      </c>
    </row>
    <row r="4531" spans="1:2" x14ac:dyDescent="0.25">
      <c r="A4531" s="5" t="s">
        <v>5256</v>
      </c>
      <c r="B4531" s="5" t="s">
        <v>9899</v>
      </c>
    </row>
    <row r="4532" spans="1:2" x14ac:dyDescent="0.25">
      <c r="A4532" s="5" t="s">
        <v>5257</v>
      </c>
      <c r="B4532" s="5" t="s">
        <v>9900</v>
      </c>
    </row>
    <row r="4533" spans="1:2" x14ac:dyDescent="0.25">
      <c r="A4533" s="5" t="s">
        <v>5258</v>
      </c>
      <c r="B4533" s="5" t="s">
        <v>9901</v>
      </c>
    </row>
    <row r="4534" spans="1:2" x14ac:dyDescent="0.25">
      <c r="A4534" s="5" t="s">
        <v>5259</v>
      </c>
      <c r="B4534" s="5" t="s">
        <v>9902</v>
      </c>
    </row>
    <row r="4535" spans="1:2" x14ac:dyDescent="0.25">
      <c r="A4535" s="5" t="s">
        <v>5260</v>
      </c>
      <c r="B4535" s="5" t="s">
        <v>9903</v>
      </c>
    </row>
    <row r="4536" spans="1:2" x14ac:dyDescent="0.25">
      <c r="A4536" s="5" t="s">
        <v>5261</v>
      </c>
      <c r="B4536" s="5" t="s">
        <v>9904</v>
      </c>
    </row>
    <row r="4537" spans="1:2" x14ac:dyDescent="0.25">
      <c r="A4537" s="3" t="s">
        <v>5262</v>
      </c>
      <c r="B4537" s="3" t="s">
        <v>729</v>
      </c>
    </row>
    <row r="4538" spans="1:2" x14ac:dyDescent="0.25">
      <c r="A4538" s="5" t="s">
        <v>5263</v>
      </c>
      <c r="B4538" s="5" t="s">
        <v>9905</v>
      </c>
    </row>
    <row r="4539" spans="1:2" x14ac:dyDescent="0.25">
      <c r="A4539" s="5" t="s">
        <v>5264</v>
      </c>
      <c r="B4539" s="5" t="s">
        <v>9906</v>
      </c>
    </row>
    <row r="4540" spans="1:2" x14ac:dyDescent="0.25">
      <c r="A4540" s="5" t="s">
        <v>5265</v>
      </c>
      <c r="B4540" s="5" t="s">
        <v>9907</v>
      </c>
    </row>
    <row r="4541" spans="1:2" x14ac:dyDescent="0.25">
      <c r="A4541" s="3" t="s">
        <v>5266</v>
      </c>
      <c r="B4541" s="3" t="s">
        <v>729</v>
      </c>
    </row>
    <row r="4542" spans="1:2" x14ac:dyDescent="0.25">
      <c r="A4542" s="5" t="s">
        <v>5267</v>
      </c>
      <c r="B4542" s="5" t="s">
        <v>9908</v>
      </c>
    </row>
    <row r="4543" spans="1:2" x14ac:dyDescent="0.25">
      <c r="A4543" s="5" t="s">
        <v>5268</v>
      </c>
      <c r="B4543" s="5" t="s">
        <v>9909</v>
      </c>
    </row>
    <row r="4544" spans="1:2" x14ac:dyDescent="0.25">
      <c r="A4544" s="5" t="s">
        <v>5269</v>
      </c>
      <c r="B4544" s="5" t="s">
        <v>9910</v>
      </c>
    </row>
    <row r="4545" spans="1:2" x14ac:dyDescent="0.25">
      <c r="A4545" s="5" t="s">
        <v>5270</v>
      </c>
      <c r="B4545" s="5" t="s">
        <v>9911</v>
      </c>
    </row>
    <row r="4546" spans="1:2" x14ac:dyDescent="0.25">
      <c r="A4546" s="5" t="s">
        <v>5271</v>
      </c>
      <c r="B4546" s="5" t="s">
        <v>9912</v>
      </c>
    </row>
    <row r="4547" spans="1:2" x14ac:dyDescent="0.25">
      <c r="A4547" s="5" t="s">
        <v>5272</v>
      </c>
      <c r="B4547" s="5" t="s">
        <v>9913</v>
      </c>
    </row>
    <row r="4548" spans="1:2" x14ac:dyDescent="0.25">
      <c r="A4548" s="3" t="s">
        <v>5273</v>
      </c>
      <c r="B4548" s="3" t="s">
        <v>729</v>
      </c>
    </row>
    <row r="4549" spans="1:2" x14ac:dyDescent="0.25">
      <c r="A4549" s="5" t="s">
        <v>5274</v>
      </c>
      <c r="B4549" s="5" t="s">
        <v>9914</v>
      </c>
    </row>
    <row r="4550" spans="1:2" x14ac:dyDescent="0.25">
      <c r="A4550" s="5" t="s">
        <v>5275</v>
      </c>
      <c r="B4550" s="5" t="s">
        <v>9915</v>
      </c>
    </row>
    <row r="4551" spans="1:2" x14ac:dyDescent="0.25">
      <c r="A4551" s="5" t="s">
        <v>5276</v>
      </c>
      <c r="B4551" s="5" t="s">
        <v>9916</v>
      </c>
    </row>
    <row r="4552" spans="1:2" x14ac:dyDescent="0.25">
      <c r="A4552" s="3" t="s">
        <v>5277</v>
      </c>
      <c r="B4552" s="3" t="s">
        <v>729</v>
      </c>
    </row>
    <row r="4553" spans="1:2" x14ac:dyDescent="0.25">
      <c r="A4553" s="3" t="s">
        <v>5278</v>
      </c>
      <c r="B4553" s="3" t="s">
        <v>729</v>
      </c>
    </row>
    <row r="4554" spans="1:2" x14ac:dyDescent="0.25">
      <c r="A4554" s="3" t="s">
        <v>5279</v>
      </c>
      <c r="B4554" s="3" t="s">
        <v>729</v>
      </c>
    </row>
    <row r="4555" spans="1:2" x14ac:dyDescent="0.25">
      <c r="A4555" s="5" t="s">
        <v>5280</v>
      </c>
      <c r="B4555" s="5" t="s">
        <v>9917</v>
      </c>
    </row>
    <row r="4556" spans="1:2" x14ac:dyDescent="0.25">
      <c r="A4556" s="5" t="s">
        <v>5281</v>
      </c>
      <c r="B4556" s="5" t="s">
        <v>9918</v>
      </c>
    </row>
    <row r="4557" spans="1:2" x14ac:dyDescent="0.25">
      <c r="A4557" s="5" t="s">
        <v>5282</v>
      </c>
      <c r="B4557" s="5" t="s">
        <v>9919</v>
      </c>
    </row>
    <row r="4558" spans="1:2" x14ac:dyDescent="0.25">
      <c r="A4558" s="5" t="s">
        <v>5283</v>
      </c>
      <c r="B4558" s="5" t="s">
        <v>9920</v>
      </c>
    </row>
    <row r="4559" spans="1:2" x14ac:dyDescent="0.25">
      <c r="A4559" s="5" t="s">
        <v>5284</v>
      </c>
      <c r="B4559" s="5" t="s">
        <v>9921</v>
      </c>
    </row>
    <row r="4560" spans="1:2" x14ac:dyDescent="0.25">
      <c r="A4560" s="5" t="s">
        <v>5285</v>
      </c>
      <c r="B4560" s="5" t="s">
        <v>9922</v>
      </c>
    </row>
    <row r="4561" spans="1:2" x14ac:dyDescent="0.25">
      <c r="A4561" s="3" t="s">
        <v>5286</v>
      </c>
      <c r="B4561" s="3" t="s">
        <v>729</v>
      </c>
    </row>
    <row r="4562" spans="1:2" x14ac:dyDescent="0.25">
      <c r="A4562" s="3" t="s">
        <v>5287</v>
      </c>
      <c r="B4562" s="3" t="s">
        <v>729</v>
      </c>
    </row>
    <row r="4563" spans="1:2" x14ac:dyDescent="0.25">
      <c r="A4563" s="3" t="s">
        <v>5288</v>
      </c>
      <c r="B4563" s="3" t="s">
        <v>729</v>
      </c>
    </row>
    <row r="4564" spans="1:2" x14ac:dyDescent="0.25">
      <c r="A4564" s="5" t="s">
        <v>5289</v>
      </c>
      <c r="B4564" s="5" t="s">
        <v>9923</v>
      </c>
    </row>
    <row r="4565" spans="1:2" x14ac:dyDescent="0.25">
      <c r="A4565" s="5" t="s">
        <v>5290</v>
      </c>
      <c r="B4565" s="5" t="s">
        <v>9924</v>
      </c>
    </row>
    <row r="4566" spans="1:2" x14ac:dyDescent="0.25">
      <c r="A4566" s="5" t="s">
        <v>5291</v>
      </c>
      <c r="B4566" s="5" t="s">
        <v>9925</v>
      </c>
    </row>
    <row r="4567" spans="1:2" x14ac:dyDescent="0.25">
      <c r="A4567" s="5" t="s">
        <v>5292</v>
      </c>
      <c r="B4567" s="5" t="s">
        <v>9926</v>
      </c>
    </row>
    <row r="4568" spans="1:2" x14ac:dyDescent="0.25">
      <c r="A4568" s="5" t="s">
        <v>5293</v>
      </c>
      <c r="B4568" s="5" t="s">
        <v>9927</v>
      </c>
    </row>
    <row r="4569" spans="1:2" x14ac:dyDescent="0.25">
      <c r="A4569" s="5" t="s">
        <v>5294</v>
      </c>
      <c r="B4569" s="5" t="s">
        <v>9928</v>
      </c>
    </row>
    <row r="4570" spans="1:2" x14ac:dyDescent="0.25">
      <c r="A4570" s="5" t="s">
        <v>5295</v>
      </c>
      <c r="B4570" s="5" t="s">
        <v>9929</v>
      </c>
    </row>
    <row r="4571" spans="1:2" x14ac:dyDescent="0.25">
      <c r="A4571" s="5" t="s">
        <v>5296</v>
      </c>
      <c r="B4571" s="5" t="s">
        <v>9930</v>
      </c>
    </row>
    <row r="4572" spans="1:2" x14ac:dyDescent="0.25">
      <c r="A4572" s="3" t="s">
        <v>5297</v>
      </c>
      <c r="B4572" s="3" t="s">
        <v>729</v>
      </c>
    </row>
    <row r="4573" spans="1:2" x14ac:dyDescent="0.25">
      <c r="A4573" s="5" t="s">
        <v>5298</v>
      </c>
      <c r="B4573" s="5" t="s">
        <v>9931</v>
      </c>
    </row>
    <row r="4574" spans="1:2" x14ac:dyDescent="0.25">
      <c r="A4574" s="5" t="s">
        <v>5299</v>
      </c>
      <c r="B4574" s="5" t="s">
        <v>9932</v>
      </c>
    </row>
    <row r="4575" spans="1:2" x14ac:dyDescent="0.25">
      <c r="A4575" s="5" t="s">
        <v>5300</v>
      </c>
      <c r="B4575" s="5" t="s">
        <v>9933</v>
      </c>
    </row>
    <row r="4576" spans="1:2" x14ac:dyDescent="0.25">
      <c r="A4576" s="3" t="s">
        <v>5301</v>
      </c>
      <c r="B4576" s="3" t="s">
        <v>729</v>
      </c>
    </row>
    <row r="4577" spans="1:2" x14ac:dyDescent="0.25">
      <c r="A4577" s="5" t="s">
        <v>5302</v>
      </c>
      <c r="B4577" s="5" t="s">
        <v>9934</v>
      </c>
    </row>
    <row r="4578" spans="1:2" x14ac:dyDescent="0.25">
      <c r="A4578" s="5" t="s">
        <v>5303</v>
      </c>
      <c r="B4578" s="5" t="s">
        <v>9935</v>
      </c>
    </row>
    <row r="4579" spans="1:2" x14ac:dyDescent="0.25">
      <c r="A4579" s="5" t="s">
        <v>5304</v>
      </c>
      <c r="B4579" s="5" t="s">
        <v>9936</v>
      </c>
    </row>
    <row r="4580" spans="1:2" x14ac:dyDescent="0.25">
      <c r="A4580" s="5" t="s">
        <v>5305</v>
      </c>
      <c r="B4580" s="5" t="s">
        <v>9937</v>
      </c>
    </row>
    <row r="4581" spans="1:2" x14ac:dyDescent="0.25">
      <c r="A4581" s="5" t="s">
        <v>5306</v>
      </c>
      <c r="B4581" s="5" t="s">
        <v>9938</v>
      </c>
    </row>
    <row r="4582" spans="1:2" x14ac:dyDescent="0.25">
      <c r="A4582" s="5" t="s">
        <v>5307</v>
      </c>
      <c r="B4582" s="5" t="s">
        <v>9939</v>
      </c>
    </row>
    <row r="4583" spans="1:2" x14ac:dyDescent="0.25">
      <c r="A4583" s="5" t="s">
        <v>5308</v>
      </c>
      <c r="B4583" s="5" t="s">
        <v>9940</v>
      </c>
    </row>
    <row r="4584" spans="1:2" x14ac:dyDescent="0.25">
      <c r="A4584" s="3" t="s">
        <v>5309</v>
      </c>
      <c r="B4584" s="3" t="s">
        <v>729</v>
      </c>
    </row>
    <row r="4585" spans="1:2" x14ac:dyDescent="0.25">
      <c r="A4585" s="5" t="s">
        <v>5310</v>
      </c>
      <c r="B4585" s="5" t="s">
        <v>9941</v>
      </c>
    </row>
    <row r="4586" spans="1:2" x14ac:dyDescent="0.25">
      <c r="A4586" s="5" t="s">
        <v>5311</v>
      </c>
      <c r="B4586" s="5" t="s">
        <v>9942</v>
      </c>
    </row>
    <row r="4587" spans="1:2" x14ac:dyDescent="0.25">
      <c r="A4587" s="5" t="s">
        <v>5312</v>
      </c>
      <c r="B4587" s="5" t="s">
        <v>9943</v>
      </c>
    </row>
    <row r="4588" spans="1:2" x14ac:dyDescent="0.25">
      <c r="A4588" s="5" t="s">
        <v>5313</v>
      </c>
      <c r="B4588" s="5" t="s">
        <v>9944</v>
      </c>
    </row>
    <row r="4589" spans="1:2" x14ac:dyDescent="0.25">
      <c r="A4589" s="5" t="s">
        <v>5314</v>
      </c>
      <c r="B4589" s="5" t="s">
        <v>9945</v>
      </c>
    </row>
    <row r="4590" spans="1:2" x14ac:dyDescent="0.25">
      <c r="A4590" s="5" t="s">
        <v>5315</v>
      </c>
      <c r="B4590" s="5" t="s">
        <v>9946</v>
      </c>
    </row>
    <row r="4591" spans="1:2" x14ac:dyDescent="0.25">
      <c r="A4591" s="3" t="s">
        <v>5316</v>
      </c>
      <c r="B4591" s="3" t="s">
        <v>729</v>
      </c>
    </row>
    <row r="4592" spans="1:2" x14ac:dyDescent="0.25">
      <c r="A4592" s="5" t="s">
        <v>5317</v>
      </c>
      <c r="B4592" s="5" t="s">
        <v>9947</v>
      </c>
    </row>
    <row r="4593" spans="1:2" x14ac:dyDescent="0.25">
      <c r="A4593" s="3" t="s">
        <v>5318</v>
      </c>
      <c r="B4593" s="3" t="s">
        <v>729</v>
      </c>
    </row>
    <row r="4594" spans="1:2" x14ac:dyDescent="0.25">
      <c r="A4594" s="5" t="s">
        <v>5319</v>
      </c>
      <c r="B4594" s="5" t="s">
        <v>9948</v>
      </c>
    </row>
    <row r="4595" spans="1:2" x14ac:dyDescent="0.25">
      <c r="A4595" s="5" t="s">
        <v>5320</v>
      </c>
      <c r="B4595" s="5" t="s">
        <v>9949</v>
      </c>
    </row>
    <row r="4596" spans="1:2" x14ac:dyDescent="0.25">
      <c r="A4596" s="5" t="s">
        <v>5321</v>
      </c>
      <c r="B4596" s="5" t="s">
        <v>9950</v>
      </c>
    </row>
    <row r="4597" spans="1:2" x14ac:dyDescent="0.25">
      <c r="A4597" s="5" t="s">
        <v>5322</v>
      </c>
      <c r="B4597" s="5" t="s">
        <v>9951</v>
      </c>
    </row>
    <row r="4598" spans="1:2" x14ac:dyDescent="0.25">
      <c r="A4598" s="5" t="s">
        <v>5323</v>
      </c>
      <c r="B4598" s="5" t="s">
        <v>9952</v>
      </c>
    </row>
    <row r="4599" spans="1:2" x14ac:dyDescent="0.25">
      <c r="A4599" s="5" t="s">
        <v>5324</v>
      </c>
      <c r="B4599" s="5" t="s">
        <v>9953</v>
      </c>
    </row>
    <row r="4600" spans="1:2" x14ac:dyDescent="0.25">
      <c r="A4600" s="5" t="s">
        <v>5325</v>
      </c>
      <c r="B4600" s="5" t="s">
        <v>9954</v>
      </c>
    </row>
    <row r="4601" spans="1:2" x14ac:dyDescent="0.25">
      <c r="A4601" s="5" t="s">
        <v>5326</v>
      </c>
      <c r="B4601" s="5" t="s">
        <v>9955</v>
      </c>
    </row>
    <row r="4602" spans="1:2" x14ac:dyDescent="0.25">
      <c r="A4602" s="5" t="s">
        <v>5327</v>
      </c>
      <c r="B4602" s="5" t="s">
        <v>9956</v>
      </c>
    </row>
    <row r="4603" spans="1:2" x14ac:dyDescent="0.25">
      <c r="A4603" s="3" t="s">
        <v>5328</v>
      </c>
      <c r="B4603" s="3" t="s">
        <v>729</v>
      </c>
    </row>
    <row r="4604" spans="1:2" x14ac:dyDescent="0.25">
      <c r="A4604" s="5" t="s">
        <v>5329</v>
      </c>
      <c r="B4604" s="5" t="s">
        <v>9957</v>
      </c>
    </row>
    <row r="4605" spans="1:2" x14ac:dyDescent="0.25">
      <c r="A4605" s="5" t="s">
        <v>5330</v>
      </c>
      <c r="B4605" s="5" t="s">
        <v>9958</v>
      </c>
    </row>
    <row r="4606" spans="1:2" x14ac:dyDescent="0.25">
      <c r="A4606" s="5" t="s">
        <v>5331</v>
      </c>
      <c r="B4606" s="5" t="s">
        <v>9959</v>
      </c>
    </row>
    <row r="4607" spans="1:2" x14ac:dyDescent="0.25">
      <c r="A4607" s="3" t="s">
        <v>5332</v>
      </c>
      <c r="B4607" s="3" t="s">
        <v>729</v>
      </c>
    </row>
    <row r="4608" spans="1:2" x14ac:dyDescent="0.25">
      <c r="A4608" s="3" t="s">
        <v>5333</v>
      </c>
      <c r="B4608" s="3" t="s">
        <v>729</v>
      </c>
    </row>
    <row r="4609" spans="1:2" x14ac:dyDescent="0.25">
      <c r="A4609" s="5" t="s">
        <v>5334</v>
      </c>
      <c r="B4609" s="5" t="s">
        <v>9960</v>
      </c>
    </row>
    <row r="4610" spans="1:2" x14ac:dyDescent="0.25">
      <c r="A4610" s="5" t="s">
        <v>5335</v>
      </c>
      <c r="B4610" s="5" t="s">
        <v>9961</v>
      </c>
    </row>
    <row r="4611" spans="1:2" x14ac:dyDescent="0.25">
      <c r="A4611" s="5" t="s">
        <v>5336</v>
      </c>
      <c r="B4611" s="5" t="s">
        <v>9962</v>
      </c>
    </row>
    <row r="4612" spans="1:2" x14ac:dyDescent="0.25">
      <c r="A4612" s="5" t="s">
        <v>5337</v>
      </c>
      <c r="B4612" s="5" t="s">
        <v>9963</v>
      </c>
    </row>
    <row r="4613" spans="1:2" x14ac:dyDescent="0.25">
      <c r="A4613" s="5" t="s">
        <v>5338</v>
      </c>
      <c r="B4613" s="5" t="s">
        <v>9964</v>
      </c>
    </row>
    <row r="4614" spans="1:2" x14ac:dyDescent="0.25">
      <c r="A4614" s="5" t="s">
        <v>5339</v>
      </c>
      <c r="B4614" s="5" t="s">
        <v>9965</v>
      </c>
    </row>
    <row r="4615" spans="1:2" x14ac:dyDescent="0.25">
      <c r="A4615" s="5" t="s">
        <v>5340</v>
      </c>
      <c r="B4615" s="5" t="s">
        <v>9966</v>
      </c>
    </row>
    <row r="4616" spans="1:2" x14ac:dyDescent="0.25">
      <c r="A4616" s="5" t="s">
        <v>5341</v>
      </c>
      <c r="B4616" s="5" t="s">
        <v>9967</v>
      </c>
    </row>
    <row r="4617" spans="1:2" x14ac:dyDescent="0.25">
      <c r="A4617" s="3" t="s">
        <v>5342</v>
      </c>
      <c r="B4617" s="3" t="s">
        <v>729</v>
      </c>
    </row>
    <row r="4618" spans="1:2" x14ac:dyDescent="0.25">
      <c r="A4618" s="5" t="s">
        <v>5343</v>
      </c>
      <c r="B4618" s="5" t="s">
        <v>9968</v>
      </c>
    </row>
    <row r="4619" spans="1:2" x14ac:dyDescent="0.25">
      <c r="A4619" s="3" t="s">
        <v>5344</v>
      </c>
      <c r="B4619" s="3" t="s">
        <v>729</v>
      </c>
    </row>
    <row r="4620" spans="1:2" x14ac:dyDescent="0.25">
      <c r="A4620" s="5" t="s">
        <v>5345</v>
      </c>
      <c r="B4620" s="5" t="s">
        <v>9969</v>
      </c>
    </row>
    <row r="4621" spans="1:2" x14ac:dyDescent="0.25">
      <c r="A4621" s="5" t="s">
        <v>5346</v>
      </c>
      <c r="B4621" s="5" t="s">
        <v>9970</v>
      </c>
    </row>
    <row r="4622" spans="1:2" x14ac:dyDescent="0.25">
      <c r="A4622" s="5" t="s">
        <v>5347</v>
      </c>
      <c r="B4622" s="5" t="s">
        <v>9971</v>
      </c>
    </row>
    <row r="4623" spans="1:2" x14ac:dyDescent="0.25">
      <c r="A4623" s="5" t="s">
        <v>5348</v>
      </c>
      <c r="B4623" s="5" t="s">
        <v>9972</v>
      </c>
    </row>
    <row r="4624" spans="1:2" x14ac:dyDescent="0.25">
      <c r="A4624" s="5" t="s">
        <v>5349</v>
      </c>
      <c r="B4624" s="5" t="s">
        <v>9973</v>
      </c>
    </row>
    <row r="4625" spans="1:2" x14ac:dyDescent="0.25">
      <c r="A4625" s="5" t="s">
        <v>5350</v>
      </c>
      <c r="B4625" s="5" t="s">
        <v>9974</v>
      </c>
    </row>
    <row r="4626" spans="1:2" x14ac:dyDescent="0.25">
      <c r="A4626" s="5" t="s">
        <v>5351</v>
      </c>
      <c r="B4626" s="5" t="s">
        <v>9975</v>
      </c>
    </row>
    <row r="4627" spans="1:2" x14ac:dyDescent="0.25">
      <c r="A4627" s="5" t="s">
        <v>5352</v>
      </c>
      <c r="B4627" s="5" t="s">
        <v>9976</v>
      </c>
    </row>
    <row r="4628" spans="1:2" x14ac:dyDescent="0.25">
      <c r="A4628" s="5" t="s">
        <v>5353</v>
      </c>
      <c r="B4628" s="5" t="s">
        <v>9977</v>
      </c>
    </row>
    <row r="4629" spans="1:2" x14ac:dyDescent="0.25">
      <c r="A4629" s="5" t="s">
        <v>5354</v>
      </c>
      <c r="B4629" s="5" t="s">
        <v>9978</v>
      </c>
    </row>
    <row r="4630" spans="1:2" x14ac:dyDescent="0.25">
      <c r="A4630" s="5" t="s">
        <v>5355</v>
      </c>
      <c r="B4630" s="5" t="s">
        <v>9979</v>
      </c>
    </row>
    <row r="4631" spans="1:2" x14ac:dyDescent="0.25">
      <c r="A4631" s="5" t="s">
        <v>5356</v>
      </c>
      <c r="B4631" s="5" t="s">
        <v>9980</v>
      </c>
    </row>
    <row r="4632" spans="1:2" x14ac:dyDescent="0.25">
      <c r="A4632" s="5" t="s">
        <v>5357</v>
      </c>
      <c r="B4632" s="5" t="s">
        <v>9981</v>
      </c>
    </row>
    <row r="4633" spans="1:2" x14ac:dyDescent="0.25">
      <c r="A4633" s="3" t="s">
        <v>5358</v>
      </c>
      <c r="B4633" s="3" t="s">
        <v>729</v>
      </c>
    </row>
    <row r="4634" spans="1:2" x14ac:dyDescent="0.25">
      <c r="A4634" s="3" t="s">
        <v>5359</v>
      </c>
      <c r="B4634" s="3" t="s">
        <v>729</v>
      </c>
    </row>
    <row r="4635" spans="1:2" x14ac:dyDescent="0.25">
      <c r="A4635" s="3" t="s">
        <v>5360</v>
      </c>
      <c r="B4635" s="3" t="s">
        <v>729</v>
      </c>
    </row>
    <row r="4636" spans="1:2" x14ac:dyDescent="0.25">
      <c r="A4636" s="3" t="s">
        <v>5361</v>
      </c>
      <c r="B4636" s="3" t="s">
        <v>729</v>
      </c>
    </row>
    <row r="4637" spans="1:2" x14ac:dyDescent="0.25">
      <c r="A4637" s="5" t="s">
        <v>5362</v>
      </c>
      <c r="B4637" s="5" t="s">
        <v>9982</v>
      </c>
    </row>
    <row r="4638" spans="1:2" x14ac:dyDescent="0.25">
      <c r="A4638" s="5" t="s">
        <v>5363</v>
      </c>
      <c r="B4638" s="5" t="s">
        <v>9983</v>
      </c>
    </row>
    <row r="4639" spans="1:2" x14ac:dyDescent="0.25">
      <c r="A4639" s="3" t="s">
        <v>5364</v>
      </c>
      <c r="B4639" s="3" t="s">
        <v>729</v>
      </c>
    </row>
    <row r="4640" spans="1:2" x14ac:dyDescent="0.25">
      <c r="A4640" s="5" t="s">
        <v>5365</v>
      </c>
      <c r="B4640" s="5" t="s">
        <v>9984</v>
      </c>
    </row>
    <row r="4641" spans="1:2" x14ac:dyDescent="0.25">
      <c r="A4641" s="5" t="s">
        <v>5366</v>
      </c>
      <c r="B4641" s="5" t="s">
        <v>9985</v>
      </c>
    </row>
    <row r="4642" spans="1:2" x14ac:dyDescent="0.25">
      <c r="A4642" s="5" t="s">
        <v>5367</v>
      </c>
      <c r="B4642" s="5" t="s">
        <v>9986</v>
      </c>
    </row>
    <row r="4643" spans="1:2" x14ac:dyDescent="0.25">
      <c r="A4643" s="5" t="s">
        <v>5368</v>
      </c>
      <c r="B4643" s="5" t="s">
        <v>9987</v>
      </c>
    </row>
    <row r="4644" spans="1:2" x14ac:dyDescent="0.25">
      <c r="A4644" s="5" t="s">
        <v>5369</v>
      </c>
      <c r="B4644" s="5" t="s">
        <v>9988</v>
      </c>
    </row>
    <row r="4645" spans="1:2" x14ac:dyDescent="0.25">
      <c r="A4645" s="3" t="s">
        <v>5370</v>
      </c>
      <c r="B4645" s="3" t="s">
        <v>729</v>
      </c>
    </row>
    <row r="4646" spans="1:2" x14ac:dyDescent="0.25">
      <c r="A4646" s="5" t="s">
        <v>5371</v>
      </c>
      <c r="B4646" s="5" t="s">
        <v>9989</v>
      </c>
    </row>
    <row r="4647" spans="1:2" x14ac:dyDescent="0.25">
      <c r="A4647" s="5" t="s">
        <v>5372</v>
      </c>
      <c r="B4647" s="5" t="s">
        <v>9990</v>
      </c>
    </row>
    <row r="4648" spans="1:2" x14ac:dyDescent="0.25">
      <c r="A4648" s="5" t="s">
        <v>5373</v>
      </c>
      <c r="B4648" s="5" t="s">
        <v>9991</v>
      </c>
    </row>
    <row r="4649" spans="1:2" x14ac:dyDescent="0.25">
      <c r="A4649" s="5" t="s">
        <v>5374</v>
      </c>
      <c r="B4649" s="5" t="s">
        <v>9992</v>
      </c>
    </row>
    <row r="4650" spans="1:2" x14ac:dyDescent="0.25">
      <c r="A4650" s="5" t="s">
        <v>5375</v>
      </c>
      <c r="B4650" s="5" t="s">
        <v>9993</v>
      </c>
    </row>
    <row r="4651" spans="1:2" x14ac:dyDescent="0.25">
      <c r="A4651" s="3" t="s">
        <v>5376</v>
      </c>
      <c r="B4651" s="3" t="s">
        <v>729</v>
      </c>
    </row>
    <row r="4652" spans="1:2" x14ac:dyDescent="0.25">
      <c r="A4652" s="5" t="s">
        <v>5377</v>
      </c>
      <c r="B4652" s="5" t="s">
        <v>9994</v>
      </c>
    </row>
    <row r="4653" spans="1:2" x14ac:dyDescent="0.25">
      <c r="A4653" s="5" t="s">
        <v>5378</v>
      </c>
      <c r="B4653" s="5" t="s">
        <v>9995</v>
      </c>
    </row>
    <row r="4654" spans="1:2" x14ac:dyDescent="0.25">
      <c r="A4654" s="5" t="s">
        <v>5379</v>
      </c>
      <c r="B4654" s="5" t="s">
        <v>9996</v>
      </c>
    </row>
    <row r="4655" spans="1:2" x14ac:dyDescent="0.25">
      <c r="A4655" s="5" t="s">
        <v>5380</v>
      </c>
      <c r="B4655" s="5" t="s">
        <v>9997</v>
      </c>
    </row>
    <row r="4656" spans="1:2" x14ac:dyDescent="0.25">
      <c r="A4656" s="5" t="s">
        <v>5381</v>
      </c>
      <c r="B4656" s="5" t="s">
        <v>9998</v>
      </c>
    </row>
    <row r="4657" spans="1:2" x14ac:dyDescent="0.25">
      <c r="A4657" s="5" t="s">
        <v>5382</v>
      </c>
      <c r="B4657" s="5" t="s">
        <v>9999</v>
      </c>
    </row>
    <row r="4658" spans="1:2" x14ac:dyDescent="0.25">
      <c r="A4658" s="3" t="s">
        <v>5383</v>
      </c>
      <c r="B4658" s="3" t="s">
        <v>729</v>
      </c>
    </row>
    <row r="4659" spans="1:2" x14ac:dyDescent="0.25">
      <c r="A4659" s="3" t="s">
        <v>5384</v>
      </c>
      <c r="B4659" s="3" t="s">
        <v>729</v>
      </c>
    </row>
    <row r="4660" spans="1:2" x14ac:dyDescent="0.25">
      <c r="A4660" s="5" t="s">
        <v>5385</v>
      </c>
      <c r="B4660" s="5" t="s">
        <v>10000</v>
      </c>
    </row>
    <row r="4661" spans="1:2" x14ac:dyDescent="0.25">
      <c r="A4661" s="3" t="s">
        <v>5386</v>
      </c>
      <c r="B4661" s="3" t="s">
        <v>729</v>
      </c>
    </row>
    <row r="4662" spans="1:2" x14ac:dyDescent="0.25">
      <c r="A4662" s="3" t="s">
        <v>5387</v>
      </c>
      <c r="B4662" s="3" t="s">
        <v>729</v>
      </c>
    </row>
    <row r="4663" spans="1:2" x14ac:dyDescent="0.25">
      <c r="A4663" s="5" t="s">
        <v>5388</v>
      </c>
      <c r="B4663" s="5" t="s">
        <v>10001</v>
      </c>
    </row>
    <row r="4664" spans="1:2" x14ac:dyDescent="0.25">
      <c r="A4664" s="5" t="s">
        <v>5389</v>
      </c>
      <c r="B4664" s="5" t="s">
        <v>10002</v>
      </c>
    </row>
    <row r="4665" spans="1:2" x14ac:dyDescent="0.25">
      <c r="A4665" s="5" t="s">
        <v>5390</v>
      </c>
      <c r="B4665" s="5" t="s">
        <v>10003</v>
      </c>
    </row>
    <row r="4666" spans="1:2" x14ac:dyDescent="0.25">
      <c r="A4666" s="5" t="s">
        <v>5391</v>
      </c>
      <c r="B4666" s="5" t="s">
        <v>10004</v>
      </c>
    </row>
    <row r="4667" spans="1:2" x14ac:dyDescent="0.25">
      <c r="A4667" s="5" t="s">
        <v>5392</v>
      </c>
      <c r="B4667" s="5" t="s">
        <v>10005</v>
      </c>
    </row>
    <row r="4668" spans="1:2" x14ac:dyDescent="0.25">
      <c r="A4668" s="5" t="s">
        <v>5393</v>
      </c>
      <c r="B4668" s="5" t="s">
        <v>10006</v>
      </c>
    </row>
    <row r="4669" spans="1:2" x14ac:dyDescent="0.25">
      <c r="A4669" s="5" t="s">
        <v>5394</v>
      </c>
      <c r="B4669" s="5" t="s">
        <v>10007</v>
      </c>
    </row>
    <row r="4670" spans="1:2" x14ac:dyDescent="0.25">
      <c r="A4670" s="5" t="s">
        <v>5395</v>
      </c>
      <c r="B4670" s="5" t="s">
        <v>10008</v>
      </c>
    </row>
    <row r="4671" spans="1:2" x14ac:dyDescent="0.25">
      <c r="A4671" s="5" t="s">
        <v>5396</v>
      </c>
      <c r="B4671" s="5" t="s">
        <v>10009</v>
      </c>
    </row>
    <row r="4672" spans="1:2" x14ac:dyDescent="0.25">
      <c r="A4672" s="3" t="s">
        <v>5397</v>
      </c>
      <c r="B4672" s="3" t="s">
        <v>729</v>
      </c>
    </row>
    <row r="4673" spans="1:2" x14ac:dyDescent="0.25">
      <c r="A4673" s="5" t="s">
        <v>5398</v>
      </c>
      <c r="B4673" s="5" t="s">
        <v>10010</v>
      </c>
    </row>
    <row r="4674" spans="1:2" x14ac:dyDescent="0.25">
      <c r="A4674" s="5" t="s">
        <v>5399</v>
      </c>
      <c r="B4674" s="5" t="s">
        <v>10011</v>
      </c>
    </row>
    <row r="4675" spans="1:2" x14ac:dyDescent="0.25">
      <c r="A4675" s="5" t="s">
        <v>5400</v>
      </c>
      <c r="B4675" s="5" t="s">
        <v>10012</v>
      </c>
    </row>
    <row r="4676" spans="1:2" x14ac:dyDescent="0.25">
      <c r="A4676" s="5" t="s">
        <v>5401</v>
      </c>
      <c r="B4676" s="5" t="s">
        <v>10013</v>
      </c>
    </row>
    <row r="4677" spans="1:2" x14ac:dyDescent="0.25">
      <c r="A4677" s="5" t="s">
        <v>5402</v>
      </c>
      <c r="B4677" s="5" t="s">
        <v>10014</v>
      </c>
    </row>
    <row r="4678" spans="1:2" x14ac:dyDescent="0.25">
      <c r="A4678" s="5" t="s">
        <v>5403</v>
      </c>
      <c r="B4678" s="5" t="s">
        <v>10015</v>
      </c>
    </row>
    <row r="4679" spans="1:2" x14ac:dyDescent="0.25">
      <c r="A4679" s="3" t="s">
        <v>5404</v>
      </c>
      <c r="B4679" s="3" t="s">
        <v>729</v>
      </c>
    </row>
    <row r="4680" spans="1:2" x14ac:dyDescent="0.25">
      <c r="A4680" s="5" t="s">
        <v>5405</v>
      </c>
      <c r="B4680" s="5" t="s">
        <v>10016</v>
      </c>
    </row>
    <row r="4681" spans="1:2" x14ac:dyDescent="0.25">
      <c r="A4681" s="5" t="s">
        <v>5406</v>
      </c>
      <c r="B4681" s="5" t="s">
        <v>10017</v>
      </c>
    </row>
    <row r="4682" spans="1:2" x14ac:dyDescent="0.25">
      <c r="A4682" s="3" t="s">
        <v>5407</v>
      </c>
      <c r="B4682" s="3" t="s">
        <v>729</v>
      </c>
    </row>
    <row r="4683" spans="1:2" x14ac:dyDescent="0.25">
      <c r="A4683" s="5" t="s">
        <v>5408</v>
      </c>
      <c r="B4683" s="5" t="s">
        <v>10018</v>
      </c>
    </row>
    <row r="4684" spans="1:2" x14ac:dyDescent="0.25">
      <c r="A4684" s="5" t="s">
        <v>5409</v>
      </c>
      <c r="B4684" s="5" t="s">
        <v>10019</v>
      </c>
    </row>
    <row r="4685" spans="1:2" x14ac:dyDescent="0.25">
      <c r="A4685" s="5" t="s">
        <v>5410</v>
      </c>
      <c r="B4685" s="5" t="s">
        <v>10020</v>
      </c>
    </row>
    <row r="4686" spans="1:2" x14ac:dyDescent="0.25">
      <c r="A4686" s="5" t="s">
        <v>5411</v>
      </c>
      <c r="B4686" s="5" t="s">
        <v>10021</v>
      </c>
    </row>
    <row r="4687" spans="1:2" x14ac:dyDescent="0.25">
      <c r="A4687" s="5" t="s">
        <v>5412</v>
      </c>
      <c r="B4687" s="5" t="s">
        <v>10022</v>
      </c>
    </row>
    <row r="4688" spans="1:2" x14ac:dyDescent="0.25">
      <c r="A4688" s="5" t="s">
        <v>5413</v>
      </c>
      <c r="B4688" s="5" t="s">
        <v>10023</v>
      </c>
    </row>
    <row r="4689" spans="1:2" x14ac:dyDescent="0.25">
      <c r="A4689" s="5" t="s">
        <v>5414</v>
      </c>
      <c r="B4689" s="5" t="s">
        <v>10024</v>
      </c>
    </row>
    <row r="4690" spans="1:2" x14ac:dyDescent="0.25">
      <c r="A4690" s="3" t="s">
        <v>5415</v>
      </c>
      <c r="B4690" s="3" t="s">
        <v>729</v>
      </c>
    </row>
    <row r="4691" spans="1:2" x14ac:dyDescent="0.25">
      <c r="A4691" s="5" t="s">
        <v>5416</v>
      </c>
      <c r="B4691" s="5" t="s">
        <v>10025</v>
      </c>
    </row>
    <row r="4692" spans="1:2" x14ac:dyDescent="0.25">
      <c r="A4692" s="5" t="s">
        <v>5417</v>
      </c>
      <c r="B4692" s="5" t="s">
        <v>10026</v>
      </c>
    </row>
    <row r="4693" spans="1:2" x14ac:dyDescent="0.25">
      <c r="A4693" s="3" t="s">
        <v>5418</v>
      </c>
      <c r="B4693" s="3" t="s">
        <v>729</v>
      </c>
    </row>
    <row r="4694" spans="1:2" x14ac:dyDescent="0.25">
      <c r="A4694" s="3" t="s">
        <v>5419</v>
      </c>
      <c r="B4694" s="3" t="s">
        <v>729</v>
      </c>
    </row>
    <row r="4695" spans="1:2" x14ac:dyDescent="0.25">
      <c r="A4695" s="5" t="s">
        <v>5420</v>
      </c>
      <c r="B4695" s="5" t="s">
        <v>10027</v>
      </c>
    </row>
    <row r="4696" spans="1:2" x14ac:dyDescent="0.25">
      <c r="A4696" s="3" t="s">
        <v>5421</v>
      </c>
      <c r="B4696" s="3" t="s">
        <v>729</v>
      </c>
    </row>
    <row r="4697" spans="1:2" x14ac:dyDescent="0.25">
      <c r="A4697" s="3" t="s">
        <v>5422</v>
      </c>
      <c r="B4697" s="3" t="s">
        <v>729</v>
      </c>
    </row>
    <row r="4698" spans="1:2" x14ac:dyDescent="0.25">
      <c r="A4698" s="5" t="s">
        <v>5423</v>
      </c>
      <c r="B4698" s="5" t="s">
        <v>10028</v>
      </c>
    </row>
    <row r="4699" spans="1:2" x14ac:dyDescent="0.25">
      <c r="A4699" s="3" t="s">
        <v>5424</v>
      </c>
      <c r="B4699" s="3" t="s">
        <v>729</v>
      </c>
    </row>
    <row r="4700" spans="1:2" x14ac:dyDescent="0.25">
      <c r="A4700" s="5" t="s">
        <v>5425</v>
      </c>
      <c r="B4700" s="5" t="s">
        <v>10029</v>
      </c>
    </row>
    <row r="4701" spans="1:2" x14ac:dyDescent="0.25">
      <c r="A4701" s="5" t="s">
        <v>5426</v>
      </c>
      <c r="B4701" s="5" t="s">
        <v>10030</v>
      </c>
    </row>
    <row r="4702" spans="1:2" x14ac:dyDescent="0.25">
      <c r="A4702" s="3" t="s">
        <v>5427</v>
      </c>
      <c r="B4702" s="3" t="s">
        <v>729</v>
      </c>
    </row>
    <row r="4703" spans="1:2" x14ac:dyDescent="0.25">
      <c r="A4703" s="3" t="s">
        <v>5428</v>
      </c>
      <c r="B4703" s="3" t="s">
        <v>729</v>
      </c>
    </row>
    <row r="4704" spans="1:2" x14ac:dyDescent="0.25">
      <c r="A4704" s="5" t="s">
        <v>5429</v>
      </c>
      <c r="B4704" s="5" t="s">
        <v>10031</v>
      </c>
    </row>
    <row r="4705" spans="1:2" x14ac:dyDescent="0.25">
      <c r="A4705" s="3" t="s">
        <v>5430</v>
      </c>
      <c r="B4705" s="3" t="s">
        <v>729</v>
      </c>
    </row>
    <row r="4706" spans="1:2" x14ac:dyDescent="0.25">
      <c r="A4706" s="5" t="s">
        <v>5431</v>
      </c>
      <c r="B4706" s="5" t="s">
        <v>10032</v>
      </c>
    </row>
    <row r="4707" spans="1:2" x14ac:dyDescent="0.25">
      <c r="A4707" s="5" t="s">
        <v>5432</v>
      </c>
      <c r="B4707" s="5" t="s">
        <v>10033</v>
      </c>
    </row>
    <row r="4708" spans="1:2" x14ac:dyDescent="0.25">
      <c r="A4708" s="5" t="s">
        <v>5433</v>
      </c>
      <c r="B4708" s="5" t="s">
        <v>10034</v>
      </c>
    </row>
    <row r="4709" spans="1:2" x14ac:dyDescent="0.25">
      <c r="A4709" s="5" t="s">
        <v>5434</v>
      </c>
      <c r="B4709" s="5" t="s">
        <v>10035</v>
      </c>
    </row>
    <row r="4710" spans="1:2" x14ac:dyDescent="0.25">
      <c r="A4710" s="5" t="s">
        <v>5435</v>
      </c>
      <c r="B4710" s="5" t="s">
        <v>10036</v>
      </c>
    </row>
    <row r="4711" spans="1:2" x14ac:dyDescent="0.25">
      <c r="A4711" s="3" t="s">
        <v>5436</v>
      </c>
      <c r="B4711" s="3" t="s">
        <v>729</v>
      </c>
    </row>
    <row r="4712" spans="1:2" x14ac:dyDescent="0.25">
      <c r="A4712" s="3" t="s">
        <v>5437</v>
      </c>
      <c r="B4712" s="3" t="s">
        <v>729</v>
      </c>
    </row>
    <row r="4713" spans="1:2" x14ac:dyDescent="0.25">
      <c r="A4713" s="5" t="s">
        <v>5438</v>
      </c>
      <c r="B4713" s="5" t="s">
        <v>10037</v>
      </c>
    </row>
    <row r="4714" spans="1:2" x14ac:dyDescent="0.25">
      <c r="A4714" s="5" t="s">
        <v>5439</v>
      </c>
      <c r="B4714" s="5" t="s">
        <v>10038</v>
      </c>
    </row>
    <row r="4715" spans="1:2" x14ac:dyDescent="0.25">
      <c r="A4715" s="5" t="s">
        <v>5440</v>
      </c>
      <c r="B4715" s="5" t="s">
        <v>10039</v>
      </c>
    </row>
    <row r="4716" spans="1:2" x14ac:dyDescent="0.25">
      <c r="A4716" s="3" t="s">
        <v>5441</v>
      </c>
      <c r="B4716" s="3" t="s">
        <v>729</v>
      </c>
    </row>
    <row r="4717" spans="1:2" x14ac:dyDescent="0.25">
      <c r="A4717" s="5" t="s">
        <v>5442</v>
      </c>
      <c r="B4717" s="5" t="s">
        <v>10040</v>
      </c>
    </row>
    <row r="4718" spans="1:2" x14ac:dyDescent="0.25">
      <c r="A4718" s="5" t="s">
        <v>5443</v>
      </c>
      <c r="B4718" s="5" t="s">
        <v>10041</v>
      </c>
    </row>
    <row r="4719" spans="1:2" x14ac:dyDescent="0.25">
      <c r="A4719" s="5" t="s">
        <v>5444</v>
      </c>
      <c r="B4719" s="5" t="s">
        <v>10042</v>
      </c>
    </row>
    <row r="4720" spans="1:2" x14ac:dyDescent="0.25">
      <c r="A4720" s="3" t="s">
        <v>6890</v>
      </c>
      <c r="B4720" s="3" t="s">
        <v>729</v>
      </c>
    </row>
    <row r="4721" spans="1:2" x14ac:dyDescent="0.25">
      <c r="A4721" s="5" t="s">
        <v>5445</v>
      </c>
      <c r="B4721" s="5" t="s">
        <v>10043</v>
      </c>
    </row>
    <row r="4722" spans="1:2" x14ac:dyDescent="0.25">
      <c r="A4722" s="3" t="s">
        <v>5446</v>
      </c>
      <c r="B4722" s="3" t="s">
        <v>729</v>
      </c>
    </row>
    <row r="4723" spans="1:2" x14ac:dyDescent="0.25">
      <c r="A4723" s="5" t="s">
        <v>5447</v>
      </c>
      <c r="B4723" s="5" t="s">
        <v>10044</v>
      </c>
    </row>
    <row r="4724" spans="1:2" x14ac:dyDescent="0.25">
      <c r="A4724" s="5" t="s">
        <v>5448</v>
      </c>
      <c r="B4724" s="5" t="s">
        <v>10045</v>
      </c>
    </row>
    <row r="4725" spans="1:2" x14ac:dyDescent="0.25">
      <c r="A4725" s="5" t="s">
        <v>5449</v>
      </c>
      <c r="B4725" s="5" t="s">
        <v>10046</v>
      </c>
    </row>
    <row r="4726" spans="1:2" x14ac:dyDescent="0.25">
      <c r="A4726" s="3" t="s">
        <v>5450</v>
      </c>
      <c r="B4726" s="3" t="s">
        <v>729</v>
      </c>
    </row>
    <row r="4727" spans="1:2" x14ac:dyDescent="0.25">
      <c r="A4727" s="3" t="s">
        <v>5451</v>
      </c>
      <c r="B4727" s="3" t="s">
        <v>729</v>
      </c>
    </row>
    <row r="4728" spans="1:2" x14ac:dyDescent="0.25">
      <c r="A4728" s="3" t="s">
        <v>5452</v>
      </c>
      <c r="B4728" s="3" t="s">
        <v>729</v>
      </c>
    </row>
    <row r="4729" spans="1:2" x14ac:dyDescent="0.25">
      <c r="A4729" s="5" t="s">
        <v>5453</v>
      </c>
      <c r="B4729" s="5" t="s">
        <v>10047</v>
      </c>
    </row>
    <row r="4730" spans="1:2" x14ac:dyDescent="0.25">
      <c r="A4730" s="3" t="s">
        <v>5454</v>
      </c>
      <c r="B4730" s="3" t="s">
        <v>729</v>
      </c>
    </row>
    <row r="4731" spans="1:2" x14ac:dyDescent="0.25">
      <c r="A4731" s="5" t="s">
        <v>5455</v>
      </c>
      <c r="B4731" s="5" t="s">
        <v>10048</v>
      </c>
    </row>
    <row r="4732" spans="1:2" x14ac:dyDescent="0.25">
      <c r="A4732" s="3" t="s">
        <v>5456</v>
      </c>
      <c r="B4732" s="3" t="s">
        <v>729</v>
      </c>
    </row>
    <row r="4733" spans="1:2" x14ac:dyDescent="0.25">
      <c r="A4733" s="5" t="s">
        <v>5457</v>
      </c>
      <c r="B4733" s="5" t="s">
        <v>10049</v>
      </c>
    </row>
    <row r="4734" spans="1:2" x14ac:dyDescent="0.25">
      <c r="A4734" s="3" t="s">
        <v>5458</v>
      </c>
      <c r="B4734" s="3" t="s">
        <v>729</v>
      </c>
    </row>
    <row r="4735" spans="1:2" x14ac:dyDescent="0.25">
      <c r="A4735" s="5" t="s">
        <v>5459</v>
      </c>
      <c r="B4735" s="5" t="s">
        <v>10050</v>
      </c>
    </row>
    <row r="4736" spans="1:2" x14ac:dyDescent="0.25">
      <c r="A4736" s="5" t="s">
        <v>5460</v>
      </c>
      <c r="B4736" s="5" t="s">
        <v>10051</v>
      </c>
    </row>
    <row r="4737" spans="1:2" x14ac:dyDescent="0.25">
      <c r="A4737" s="5" t="s">
        <v>5461</v>
      </c>
      <c r="B4737" s="5" t="s">
        <v>10052</v>
      </c>
    </row>
    <row r="4738" spans="1:2" x14ac:dyDescent="0.25">
      <c r="A4738" s="5" t="s">
        <v>5462</v>
      </c>
      <c r="B4738" s="5" t="s">
        <v>10053</v>
      </c>
    </row>
    <row r="4739" spans="1:2" x14ac:dyDescent="0.25">
      <c r="A4739" s="3" t="s">
        <v>5463</v>
      </c>
      <c r="B4739" s="3" t="s">
        <v>729</v>
      </c>
    </row>
    <row r="4740" spans="1:2" x14ac:dyDescent="0.25">
      <c r="A4740" s="5" t="s">
        <v>5464</v>
      </c>
      <c r="B4740" s="5" t="s">
        <v>10054</v>
      </c>
    </row>
    <row r="4741" spans="1:2" x14ac:dyDescent="0.25">
      <c r="A4741" s="5" t="s">
        <v>5465</v>
      </c>
      <c r="B4741" s="5" t="s">
        <v>10055</v>
      </c>
    </row>
    <row r="4742" spans="1:2" x14ac:dyDescent="0.25">
      <c r="A4742" s="5" t="s">
        <v>5466</v>
      </c>
      <c r="B4742" s="5" t="s">
        <v>10056</v>
      </c>
    </row>
    <row r="4743" spans="1:2" x14ac:dyDescent="0.25">
      <c r="A4743" s="5" t="s">
        <v>5467</v>
      </c>
      <c r="B4743" s="5" t="s">
        <v>10057</v>
      </c>
    </row>
    <row r="4744" spans="1:2" x14ac:dyDescent="0.25">
      <c r="A4744" s="5" t="s">
        <v>5468</v>
      </c>
      <c r="B4744" s="5" t="s">
        <v>10058</v>
      </c>
    </row>
    <row r="4745" spans="1:2" x14ac:dyDescent="0.25">
      <c r="A4745" s="5" t="s">
        <v>5469</v>
      </c>
      <c r="B4745" s="5" t="s">
        <v>10059</v>
      </c>
    </row>
    <row r="4746" spans="1:2" x14ac:dyDescent="0.25">
      <c r="A4746" s="5" t="s">
        <v>5470</v>
      </c>
      <c r="B4746" s="5" t="s">
        <v>10060</v>
      </c>
    </row>
    <row r="4747" spans="1:2" x14ac:dyDescent="0.25">
      <c r="A4747" s="5" t="s">
        <v>5471</v>
      </c>
      <c r="B4747" s="5" t="s">
        <v>10061</v>
      </c>
    </row>
    <row r="4748" spans="1:2" x14ac:dyDescent="0.25">
      <c r="A4748" s="3" t="s">
        <v>5472</v>
      </c>
      <c r="B4748" s="3" t="s">
        <v>729</v>
      </c>
    </row>
    <row r="4749" spans="1:2" x14ac:dyDescent="0.25">
      <c r="A4749" s="3" t="s">
        <v>5473</v>
      </c>
      <c r="B4749" s="3" t="s">
        <v>729</v>
      </c>
    </row>
    <row r="4750" spans="1:2" x14ac:dyDescent="0.25">
      <c r="A4750" s="5" t="s">
        <v>5474</v>
      </c>
      <c r="B4750" s="5" t="s">
        <v>10062</v>
      </c>
    </row>
    <row r="4751" spans="1:2" x14ac:dyDescent="0.25">
      <c r="A4751" s="5" t="s">
        <v>5475</v>
      </c>
      <c r="B4751" s="5" t="s">
        <v>10063</v>
      </c>
    </row>
    <row r="4752" spans="1:2" x14ac:dyDescent="0.25">
      <c r="A4752" s="3" t="s">
        <v>5476</v>
      </c>
      <c r="B4752" s="3" t="s">
        <v>729</v>
      </c>
    </row>
    <row r="4753" spans="1:2" x14ac:dyDescent="0.25">
      <c r="A4753" s="3" t="s">
        <v>5477</v>
      </c>
      <c r="B4753" s="3" t="s">
        <v>729</v>
      </c>
    </row>
    <row r="4754" spans="1:2" x14ac:dyDescent="0.25">
      <c r="A4754" s="5" t="s">
        <v>5478</v>
      </c>
      <c r="B4754" s="5" t="s">
        <v>10064</v>
      </c>
    </row>
    <row r="4755" spans="1:2" x14ac:dyDescent="0.25">
      <c r="A4755" s="5" t="s">
        <v>5479</v>
      </c>
      <c r="B4755" s="5" t="s">
        <v>10065</v>
      </c>
    </row>
    <row r="4756" spans="1:2" x14ac:dyDescent="0.25">
      <c r="A4756" s="5" t="s">
        <v>5480</v>
      </c>
      <c r="B4756" s="5" t="s">
        <v>10066</v>
      </c>
    </row>
    <row r="4757" spans="1:2" x14ac:dyDescent="0.25">
      <c r="A4757" s="5" t="s">
        <v>5481</v>
      </c>
      <c r="B4757" s="5" t="s">
        <v>10067</v>
      </c>
    </row>
    <row r="4758" spans="1:2" x14ac:dyDescent="0.25">
      <c r="A4758" s="5" t="s">
        <v>5482</v>
      </c>
      <c r="B4758" s="5" t="s">
        <v>10068</v>
      </c>
    </row>
    <row r="4759" spans="1:2" x14ac:dyDescent="0.25">
      <c r="A4759" s="5" t="s">
        <v>5483</v>
      </c>
      <c r="B4759" s="5" t="s">
        <v>10069</v>
      </c>
    </row>
    <row r="4760" spans="1:2" x14ac:dyDescent="0.25">
      <c r="A4760" s="5" t="s">
        <v>5484</v>
      </c>
      <c r="B4760" s="5" t="s">
        <v>10070</v>
      </c>
    </row>
    <row r="4761" spans="1:2" x14ac:dyDescent="0.25">
      <c r="A4761" s="3" t="s">
        <v>5485</v>
      </c>
      <c r="B4761" s="3" t="s">
        <v>729</v>
      </c>
    </row>
    <row r="4762" spans="1:2" x14ac:dyDescent="0.25">
      <c r="A4762" s="3" t="s">
        <v>5486</v>
      </c>
      <c r="B4762" s="3" t="s">
        <v>729</v>
      </c>
    </row>
    <row r="4763" spans="1:2" x14ac:dyDescent="0.25">
      <c r="A4763" s="5" t="s">
        <v>5487</v>
      </c>
      <c r="B4763" s="5" t="s">
        <v>10071</v>
      </c>
    </row>
    <row r="4764" spans="1:2" x14ac:dyDescent="0.25">
      <c r="A4764" s="5" t="s">
        <v>5488</v>
      </c>
      <c r="B4764" s="5" t="s">
        <v>10072</v>
      </c>
    </row>
    <row r="4765" spans="1:2" x14ac:dyDescent="0.25">
      <c r="A4765" s="5" t="s">
        <v>5489</v>
      </c>
      <c r="B4765" s="5" t="s">
        <v>10073</v>
      </c>
    </row>
    <row r="4766" spans="1:2" x14ac:dyDescent="0.25">
      <c r="A4766" s="5" t="s">
        <v>5490</v>
      </c>
      <c r="B4766" s="5" t="s">
        <v>10074</v>
      </c>
    </row>
    <row r="4767" spans="1:2" x14ac:dyDescent="0.25">
      <c r="A4767" s="5" t="s">
        <v>5491</v>
      </c>
      <c r="B4767" s="5" t="s">
        <v>10075</v>
      </c>
    </row>
    <row r="4768" spans="1:2" x14ac:dyDescent="0.25">
      <c r="A4768" s="5" t="s">
        <v>5492</v>
      </c>
      <c r="B4768" s="5" t="s">
        <v>10076</v>
      </c>
    </row>
    <row r="4769" spans="1:2" x14ac:dyDescent="0.25">
      <c r="A4769" s="5" t="s">
        <v>5493</v>
      </c>
      <c r="B4769" s="5" t="s">
        <v>10077</v>
      </c>
    </row>
    <row r="4770" spans="1:2" x14ac:dyDescent="0.25">
      <c r="A4770" s="5" t="s">
        <v>5494</v>
      </c>
      <c r="B4770" s="5" t="s">
        <v>10078</v>
      </c>
    </row>
    <row r="4771" spans="1:2" x14ac:dyDescent="0.25">
      <c r="A4771" s="5" t="s">
        <v>5495</v>
      </c>
      <c r="B4771" s="5" t="s">
        <v>10079</v>
      </c>
    </row>
    <row r="4772" spans="1:2" x14ac:dyDescent="0.25">
      <c r="A4772" s="5" t="s">
        <v>5496</v>
      </c>
      <c r="B4772" s="5" t="s">
        <v>10080</v>
      </c>
    </row>
    <row r="4773" spans="1:2" x14ac:dyDescent="0.25">
      <c r="A4773" s="5" t="s">
        <v>5497</v>
      </c>
      <c r="B4773" s="5" t="s">
        <v>10081</v>
      </c>
    </row>
    <row r="4774" spans="1:2" x14ac:dyDescent="0.25">
      <c r="A4774" s="5" t="s">
        <v>5498</v>
      </c>
      <c r="B4774" s="5" t="s">
        <v>10082</v>
      </c>
    </row>
    <row r="4775" spans="1:2" x14ac:dyDescent="0.25">
      <c r="A4775" s="5" t="s">
        <v>5499</v>
      </c>
      <c r="B4775" s="5" t="s">
        <v>10083</v>
      </c>
    </row>
    <row r="4776" spans="1:2" x14ac:dyDescent="0.25">
      <c r="A4776" s="5" t="s">
        <v>5500</v>
      </c>
      <c r="B4776" s="5" t="s">
        <v>10084</v>
      </c>
    </row>
    <row r="4777" spans="1:2" x14ac:dyDescent="0.25">
      <c r="A4777" s="5" t="s">
        <v>5501</v>
      </c>
      <c r="B4777" s="5" t="s">
        <v>10085</v>
      </c>
    </row>
    <row r="4778" spans="1:2" x14ac:dyDescent="0.25">
      <c r="A4778" s="5" t="s">
        <v>5502</v>
      </c>
      <c r="B4778" s="5" t="s">
        <v>10086</v>
      </c>
    </row>
    <row r="4779" spans="1:2" x14ac:dyDescent="0.25">
      <c r="A4779" s="5" t="s">
        <v>5503</v>
      </c>
      <c r="B4779" s="5" t="s">
        <v>10087</v>
      </c>
    </row>
    <row r="4780" spans="1:2" x14ac:dyDescent="0.25">
      <c r="A4780" s="5" t="s">
        <v>5504</v>
      </c>
      <c r="B4780" s="5" t="s">
        <v>10088</v>
      </c>
    </row>
    <row r="4781" spans="1:2" x14ac:dyDescent="0.25">
      <c r="A4781" s="5" t="s">
        <v>5505</v>
      </c>
      <c r="B4781" s="5" t="s">
        <v>10089</v>
      </c>
    </row>
    <row r="4782" spans="1:2" x14ac:dyDescent="0.25">
      <c r="A4782" s="5" t="s">
        <v>5506</v>
      </c>
      <c r="B4782" s="5" t="s">
        <v>10090</v>
      </c>
    </row>
    <row r="4783" spans="1:2" x14ac:dyDescent="0.25">
      <c r="A4783" s="5" t="s">
        <v>5507</v>
      </c>
      <c r="B4783" s="5" t="s">
        <v>10091</v>
      </c>
    </row>
    <row r="4784" spans="1:2" x14ac:dyDescent="0.25">
      <c r="A4784" s="5" t="s">
        <v>5508</v>
      </c>
      <c r="B4784" s="5" t="s">
        <v>10092</v>
      </c>
    </row>
    <row r="4785" spans="1:2" x14ac:dyDescent="0.25">
      <c r="A4785" s="5" t="s">
        <v>5509</v>
      </c>
      <c r="B4785" s="5" t="s">
        <v>10093</v>
      </c>
    </row>
    <row r="4786" spans="1:2" x14ac:dyDescent="0.25">
      <c r="A4786" s="5" t="s">
        <v>5510</v>
      </c>
      <c r="B4786" s="5" t="s">
        <v>10094</v>
      </c>
    </row>
    <row r="4787" spans="1:2" x14ac:dyDescent="0.25">
      <c r="A4787" s="5" t="s">
        <v>5511</v>
      </c>
      <c r="B4787" s="5" t="s">
        <v>10095</v>
      </c>
    </row>
    <row r="4788" spans="1:2" x14ac:dyDescent="0.25">
      <c r="A4788" s="5" t="s">
        <v>5512</v>
      </c>
      <c r="B4788" s="5" t="s">
        <v>10096</v>
      </c>
    </row>
    <row r="4789" spans="1:2" x14ac:dyDescent="0.25">
      <c r="A4789" s="5" t="s">
        <v>5513</v>
      </c>
      <c r="B4789" s="5" t="s">
        <v>10097</v>
      </c>
    </row>
    <row r="4790" spans="1:2" x14ac:dyDescent="0.25">
      <c r="A4790" s="5" t="s">
        <v>5514</v>
      </c>
      <c r="B4790" s="5" t="s">
        <v>10098</v>
      </c>
    </row>
    <row r="4791" spans="1:2" x14ac:dyDescent="0.25">
      <c r="A4791" s="3" t="s">
        <v>5515</v>
      </c>
      <c r="B4791" s="3" t="s">
        <v>729</v>
      </c>
    </row>
    <row r="4792" spans="1:2" x14ac:dyDescent="0.25">
      <c r="A4792" s="5" t="s">
        <v>5516</v>
      </c>
      <c r="B4792" s="5" t="s">
        <v>10099</v>
      </c>
    </row>
    <row r="4793" spans="1:2" x14ac:dyDescent="0.25">
      <c r="A4793" s="3" t="s">
        <v>5517</v>
      </c>
      <c r="B4793" s="3" t="s">
        <v>729</v>
      </c>
    </row>
    <row r="4794" spans="1:2" x14ac:dyDescent="0.25">
      <c r="A4794" s="5" t="s">
        <v>5518</v>
      </c>
      <c r="B4794" s="5" t="s">
        <v>10100</v>
      </c>
    </row>
    <row r="4795" spans="1:2" x14ac:dyDescent="0.25">
      <c r="A4795" s="5" t="s">
        <v>5519</v>
      </c>
      <c r="B4795" s="5" t="s">
        <v>10101</v>
      </c>
    </row>
    <row r="4796" spans="1:2" x14ac:dyDescent="0.25">
      <c r="A4796" s="5" t="s">
        <v>5520</v>
      </c>
      <c r="B4796" s="5" t="s">
        <v>10102</v>
      </c>
    </row>
    <row r="4797" spans="1:2" x14ac:dyDescent="0.25">
      <c r="A4797" s="5" t="s">
        <v>5521</v>
      </c>
      <c r="B4797" s="5" t="s">
        <v>10103</v>
      </c>
    </row>
    <row r="4798" spans="1:2" x14ac:dyDescent="0.25">
      <c r="A4798" s="3" t="s">
        <v>5522</v>
      </c>
      <c r="B4798" s="3" t="s">
        <v>729</v>
      </c>
    </row>
    <row r="4799" spans="1:2" x14ac:dyDescent="0.25">
      <c r="A4799" s="3" t="s">
        <v>5523</v>
      </c>
      <c r="B4799" s="3" t="s">
        <v>729</v>
      </c>
    </row>
    <row r="4800" spans="1:2" x14ac:dyDescent="0.25">
      <c r="A4800" s="3" t="s">
        <v>5524</v>
      </c>
      <c r="B4800" s="3" t="s">
        <v>729</v>
      </c>
    </row>
    <row r="4801" spans="1:2" x14ac:dyDescent="0.25">
      <c r="A4801" s="3" t="s">
        <v>5525</v>
      </c>
      <c r="B4801" s="3" t="s">
        <v>729</v>
      </c>
    </row>
    <row r="4802" spans="1:2" x14ac:dyDescent="0.25">
      <c r="A4802" s="5" t="s">
        <v>5526</v>
      </c>
      <c r="B4802" s="5" t="s">
        <v>10104</v>
      </c>
    </row>
    <row r="4803" spans="1:2" x14ac:dyDescent="0.25">
      <c r="A4803" s="3" t="s">
        <v>5527</v>
      </c>
      <c r="B4803" s="3" t="s">
        <v>729</v>
      </c>
    </row>
    <row r="4804" spans="1:2" x14ac:dyDescent="0.25">
      <c r="A4804" s="5" t="s">
        <v>5528</v>
      </c>
      <c r="B4804" s="5" t="s">
        <v>10105</v>
      </c>
    </row>
    <row r="4805" spans="1:2" x14ac:dyDescent="0.25">
      <c r="A4805" s="5" t="s">
        <v>5529</v>
      </c>
      <c r="B4805" s="5" t="s">
        <v>10106</v>
      </c>
    </row>
    <row r="4806" spans="1:2" x14ac:dyDescent="0.25">
      <c r="A4806" s="3" t="s">
        <v>5530</v>
      </c>
      <c r="B4806" s="3" t="s">
        <v>729</v>
      </c>
    </row>
    <row r="4807" spans="1:2" x14ac:dyDescent="0.25">
      <c r="A4807" s="5" t="s">
        <v>5531</v>
      </c>
      <c r="B4807" s="5" t="s">
        <v>10107</v>
      </c>
    </row>
    <row r="4808" spans="1:2" x14ac:dyDescent="0.25">
      <c r="A4808" s="5" t="s">
        <v>5532</v>
      </c>
      <c r="B4808" s="5" t="s">
        <v>10108</v>
      </c>
    </row>
    <row r="4809" spans="1:2" x14ac:dyDescent="0.25">
      <c r="A4809" s="5" t="s">
        <v>5533</v>
      </c>
      <c r="B4809" s="5" t="s">
        <v>10109</v>
      </c>
    </row>
    <row r="4810" spans="1:2" x14ac:dyDescent="0.25">
      <c r="A4810" s="5" t="s">
        <v>5534</v>
      </c>
      <c r="B4810" s="5" t="s">
        <v>10110</v>
      </c>
    </row>
    <row r="4811" spans="1:2" x14ac:dyDescent="0.25">
      <c r="A4811" s="5" t="s">
        <v>5535</v>
      </c>
      <c r="B4811" s="5" t="s">
        <v>10111</v>
      </c>
    </row>
    <row r="4812" spans="1:2" x14ac:dyDescent="0.25">
      <c r="A4812" s="5" t="s">
        <v>5536</v>
      </c>
      <c r="B4812" s="5" t="s">
        <v>10112</v>
      </c>
    </row>
    <row r="4813" spans="1:2" x14ac:dyDescent="0.25">
      <c r="A4813" s="3" t="s">
        <v>5537</v>
      </c>
      <c r="B4813" s="3" t="s">
        <v>729</v>
      </c>
    </row>
    <row r="4814" spans="1:2" x14ac:dyDescent="0.25">
      <c r="A4814" s="5" t="s">
        <v>5538</v>
      </c>
      <c r="B4814" s="5" t="s">
        <v>10113</v>
      </c>
    </row>
    <row r="4815" spans="1:2" x14ac:dyDescent="0.25">
      <c r="A4815" s="5" t="s">
        <v>5539</v>
      </c>
      <c r="B4815" s="5" t="s">
        <v>10114</v>
      </c>
    </row>
    <row r="4816" spans="1:2" x14ac:dyDescent="0.25">
      <c r="A4816" s="5" t="s">
        <v>5540</v>
      </c>
      <c r="B4816" s="5" t="s">
        <v>10115</v>
      </c>
    </row>
    <row r="4817" spans="1:2" x14ac:dyDescent="0.25">
      <c r="A4817" s="5" t="s">
        <v>5541</v>
      </c>
      <c r="B4817" s="5" t="s">
        <v>10116</v>
      </c>
    </row>
    <row r="4818" spans="1:2" x14ac:dyDescent="0.25">
      <c r="A4818" s="5" t="s">
        <v>5542</v>
      </c>
      <c r="B4818" s="5" t="s">
        <v>10117</v>
      </c>
    </row>
    <row r="4819" spans="1:2" x14ac:dyDescent="0.25">
      <c r="A4819" s="5" t="s">
        <v>5543</v>
      </c>
      <c r="B4819" s="5" t="s">
        <v>10118</v>
      </c>
    </row>
    <row r="4820" spans="1:2" x14ac:dyDescent="0.25">
      <c r="A4820" s="5" t="s">
        <v>5544</v>
      </c>
      <c r="B4820" s="5" t="s">
        <v>10119</v>
      </c>
    </row>
    <row r="4821" spans="1:2" x14ac:dyDescent="0.25">
      <c r="A4821" s="3" t="s">
        <v>5545</v>
      </c>
      <c r="B4821" s="3" t="s">
        <v>729</v>
      </c>
    </row>
    <row r="4822" spans="1:2" x14ac:dyDescent="0.25">
      <c r="A4822" s="3" t="s">
        <v>5546</v>
      </c>
      <c r="B4822" s="3" t="s">
        <v>729</v>
      </c>
    </row>
    <row r="4823" spans="1:2" x14ac:dyDescent="0.25">
      <c r="A4823" s="3" t="s">
        <v>5547</v>
      </c>
      <c r="B4823" s="3" t="s">
        <v>729</v>
      </c>
    </row>
    <row r="4824" spans="1:2" x14ac:dyDescent="0.25">
      <c r="A4824" s="5" t="s">
        <v>5548</v>
      </c>
      <c r="B4824" s="5" t="s">
        <v>10120</v>
      </c>
    </row>
    <row r="4825" spans="1:2" x14ac:dyDescent="0.25">
      <c r="A4825" s="3" t="s">
        <v>5549</v>
      </c>
      <c r="B4825" s="3" t="s">
        <v>729</v>
      </c>
    </row>
    <row r="4826" spans="1:2" x14ac:dyDescent="0.25">
      <c r="A4826" s="5" t="s">
        <v>5550</v>
      </c>
      <c r="B4826" s="5" t="s">
        <v>10121</v>
      </c>
    </row>
    <row r="4827" spans="1:2" x14ac:dyDescent="0.25">
      <c r="A4827" s="5" t="s">
        <v>5551</v>
      </c>
      <c r="B4827" s="5" t="s">
        <v>10122</v>
      </c>
    </row>
    <row r="4828" spans="1:2" x14ac:dyDescent="0.25">
      <c r="A4828" s="5" t="s">
        <v>5552</v>
      </c>
      <c r="B4828" s="5" t="s">
        <v>10123</v>
      </c>
    </row>
    <row r="4829" spans="1:2" x14ac:dyDescent="0.25">
      <c r="A4829" s="5" t="s">
        <v>5553</v>
      </c>
      <c r="B4829" s="5" t="s">
        <v>10124</v>
      </c>
    </row>
    <row r="4830" spans="1:2" x14ac:dyDescent="0.25">
      <c r="A4830" s="5" t="s">
        <v>5554</v>
      </c>
      <c r="B4830" s="5" t="s">
        <v>10125</v>
      </c>
    </row>
    <row r="4831" spans="1:2" x14ac:dyDescent="0.25">
      <c r="A4831" s="5" t="s">
        <v>5555</v>
      </c>
      <c r="B4831" s="5" t="s">
        <v>10126</v>
      </c>
    </row>
    <row r="4832" spans="1:2" x14ac:dyDescent="0.25">
      <c r="A4832" s="3" t="s">
        <v>5556</v>
      </c>
      <c r="B4832" s="3" t="s">
        <v>729</v>
      </c>
    </row>
    <row r="4833" spans="1:2" x14ac:dyDescent="0.25">
      <c r="A4833" s="3" t="s">
        <v>5557</v>
      </c>
      <c r="B4833" s="3" t="s">
        <v>729</v>
      </c>
    </row>
    <row r="4834" spans="1:2" x14ac:dyDescent="0.25">
      <c r="A4834" s="5" t="s">
        <v>5558</v>
      </c>
      <c r="B4834" s="5" t="s">
        <v>10127</v>
      </c>
    </row>
    <row r="4835" spans="1:2" x14ac:dyDescent="0.25">
      <c r="A4835" s="5" t="s">
        <v>5559</v>
      </c>
      <c r="B4835" s="5" t="s">
        <v>10128</v>
      </c>
    </row>
    <row r="4836" spans="1:2" x14ac:dyDescent="0.25">
      <c r="A4836" s="5" t="s">
        <v>5560</v>
      </c>
      <c r="B4836" s="5" t="s">
        <v>10129</v>
      </c>
    </row>
    <row r="4837" spans="1:2" x14ac:dyDescent="0.25">
      <c r="A4837" s="5" t="s">
        <v>5561</v>
      </c>
      <c r="B4837" s="5" t="s">
        <v>10130</v>
      </c>
    </row>
    <row r="4838" spans="1:2" x14ac:dyDescent="0.25">
      <c r="A4838" s="5" t="s">
        <v>5562</v>
      </c>
      <c r="B4838" s="5" t="s">
        <v>10131</v>
      </c>
    </row>
    <row r="4839" spans="1:2" x14ac:dyDescent="0.25">
      <c r="A4839" s="5" t="s">
        <v>5563</v>
      </c>
      <c r="B4839" s="5" t="s">
        <v>10132</v>
      </c>
    </row>
    <row r="4840" spans="1:2" x14ac:dyDescent="0.25">
      <c r="A4840" s="5" t="s">
        <v>5564</v>
      </c>
      <c r="B4840" s="5" t="s">
        <v>10133</v>
      </c>
    </row>
    <row r="4841" spans="1:2" x14ac:dyDescent="0.25">
      <c r="A4841" s="5" t="s">
        <v>5565</v>
      </c>
      <c r="B4841" s="5" t="s">
        <v>10134</v>
      </c>
    </row>
    <row r="4842" spans="1:2" x14ac:dyDescent="0.25">
      <c r="A4842" s="5" t="s">
        <v>5566</v>
      </c>
      <c r="B4842" s="5" t="s">
        <v>10135</v>
      </c>
    </row>
    <row r="4843" spans="1:2" x14ac:dyDescent="0.25">
      <c r="A4843" s="3" t="s">
        <v>5567</v>
      </c>
      <c r="B4843" s="3" t="s">
        <v>729</v>
      </c>
    </row>
    <row r="4844" spans="1:2" x14ac:dyDescent="0.25">
      <c r="A4844" s="5" t="s">
        <v>5568</v>
      </c>
      <c r="B4844" s="5" t="s">
        <v>10136</v>
      </c>
    </row>
    <row r="4845" spans="1:2" x14ac:dyDescent="0.25">
      <c r="A4845" s="3" t="s">
        <v>5569</v>
      </c>
      <c r="B4845" s="3" t="s">
        <v>729</v>
      </c>
    </row>
    <row r="4846" spans="1:2" x14ac:dyDescent="0.25">
      <c r="A4846" s="5" t="s">
        <v>5570</v>
      </c>
      <c r="B4846" s="5" t="s">
        <v>10137</v>
      </c>
    </row>
    <row r="4847" spans="1:2" x14ac:dyDescent="0.25">
      <c r="A4847" s="5" t="s">
        <v>5571</v>
      </c>
      <c r="B4847" s="5" t="s">
        <v>10138</v>
      </c>
    </row>
    <row r="4848" spans="1:2" x14ac:dyDescent="0.25">
      <c r="A4848" s="5" t="s">
        <v>5572</v>
      </c>
      <c r="B4848" s="5" t="s">
        <v>10139</v>
      </c>
    </row>
    <row r="4849" spans="1:2" x14ac:dyDescent="0.25">
      <c r="A4849" s="3" t="s">
        <v>5573</v>
      </c>
      <c r="B4849" s="3" t="s">
        <v>729</v>
      </c>
    </row>
    <row r="4850" spans="1:2" x14ac:dyDescent="0.25">
      <c r="A4850" s="5" t="s">
        <v>5574</v>
      </c>
      <c r="B4850" s="5" t="s">
        <v>10140</v>
      </c>
    </row>
    <row r="4851" spans="1:2" x14ac:dyDescent="0.25">
      <c r="A4851" s="5" t="s">
        <v>5575</v>
      </c>
      <c r="B4851" s="5" t="s">
        <v>10141</v>
      </c>
    </row>
    <row r="4852" spans="1:2" x14ac:dyDescent="0.25">
      <c r="A4852" s="5" t="s">
        <v>5576</v>
      </c>
      <c r="B4852" s="5" t="s">
        <v>10142</v>
      </c>
    </row>
    <row r="4853" spans="1:2" x14ac:dyDescent="0.25">
      <c r="A4853" s="5" t="s">
        <v>5577</v>
      </c>
      <c r="B4853" s="5" t="s">
        <v>10143</v>
      </c>
    </row>
    <row r="4854" spans="1:2" x14ac:dyDescent="0.25">
      <c r="A4854" s="5" t="s">
        <v>5578</v>
      </c>
      <c r="B4854" s="5" t="s">
        <v>10144</v>
      </c>
    </row>
    <row r="4855" spans="1:2" x14ac:dyDescent="0.25">
      <c r="A4855" s="5" t="s">
        <v>5579</v>
      </c>
      <c r="B4855" s="5" t="s">
        <v>10145</v>
      </c>
    </row>
    <row r="4856" spans="1:2" x14ac:dyDescent="0.25">
      <c r="A4856" s="5" t="s">
        <v>5580</v>
      </c>
      <c r="B4856" s="5" t="s">
        <v>10146</v>
      </c>
    </row>
    <row r="4857" spans="1:2" x14ac:dyDescent="0.25">
      <c r="A4857" s="5" t="s">
        <v>5581</v>
      </c>
      <c r="B4857" s="5" t="s">
        <v>10147</v>
      </c>
    </row>
    <row r="4858" spans="1:2" x14ac:dyDescent="0.25">
      <c r="A4858" s="5" t="s">
        <v>5582</v>
      </c>
      <c r="B4858" s="5" t="s">
        <v>10148</v>
      </c>
    </row>
    <row r="4859" spans="1:2" x14ac:dyDescent="0.25">
      <c r="A4859" s="5" t="s">
        <v>5583</v>
      </c>
      <c r="B4859" s="5" t="s">
        <v>10149</v>
      </c>
    </row>
    <row r="4860" spans="1:2" x14ac:dyDescent="0.25">
      <c r="A4860" s="5" t="s">
        <v>5584</v>
      </c>
      <c r="B4860" s="5" t="s">
        <v>10150</v>
      </c>
    </row>
    <row r="4861" spans="1:2" x14ac:dyDescent="0.25">
      <c r="A4861" s="5" t="s">
        <v>5585</v>
      </c>
      <c r="B4861" s="5" t="s">
        <v>10151</v>
      </c>
    </row>
    <row r="4862" spans="1:2" x14ac:dyDescent="0.25">
      <c r="A4862" s="3" t="s">
        <v>5586</v>
      </c>
      <c r="B4862" s="3" t="s">
        <v>729</v>
      </c>
    </row>
    <row r="4863" spans="1:2" x14ac:dyDescent="0.25">
      <c r="A4863" s="5" t="s">
        <v>5587</v>
      </c>
      <c r="B4863" s="5" t="s">
        <v>10152</v>
      </c>
    </row>
    <row r="4864" spans="1:2" x14ac:dyDescent="0.25">
      <c r="A4864" s="5" t="s">
        <v>5588</v>
      </c>
      <c r="B4864" s="5" t="s">
        <v>10153</v>
      </c>
    </row>
    <row r="4865" spans="1:2" x14ac:dyDescent="0.25">
      <c r="A4865" s="5" t="s">
        <v>5589</v>
      </c>
      <c r="B4865" s="5" t="s">
        <v>10154</v>
      </c>
    </row>
    <row r="4866" spans="1:2" x14ac:dyDescent="0.25">
      <c r="A4866" s="5" t="s">
        <v>5590</v>
      </c>
      <c r="B4866" s="5" t="s">
        <v>10155</v>
      </c>
    </row>
    <row r="4867" spans="1:2" x14ac:dyDescent="0.25">
      <c r="A4867" s="5" t="s">
        <v>5591</v>
      </c>
      <c r="B4867" s="5" t="s">
        <v>10156</v>
      </c>
    </row>
    <row r="4868" spans="1:2" x14ac:dyDescent="0.25">
      <c r="A4868" s="5" t="s">
        <v>5592</v>
      </c>
      <c r="B4868" s="5" t="s">
        <v>10157</v>
      </c>
    </row>
    <row r="4869" spans="1:2" x14ac:dyDescent="0.25">
      <c r="A4869" s="5" t="s">
        <v>5593</v>
      </c>
      <c r="B4869" s="5" t="s">
        <v>10158</v>
      </c>
    </row>
    <row r="4870" spans="1:2" x14ac:dyDescent="0.25">
      <c r="A4870" s="5" t="s">
        <v>5594</v>
      </c>
      <c r="B4870" s="5" t="s">
        <v>10159</v>
      </c>
    </row>
    <row r="4871" spans="1:2" x14ac:dyDescent="0.25">
      <c r="A4871" s="3" t="s">
        <v>5595</v>
      </c>
      <c r="B4871" s="3" t="s">
        <v>729</v>
      </c>
    </row>
    <row r="4872" spans="1:2" x14ac:dyDescent="0.25">
      <c r="A4872" s="3" t="s">
        <v>5596</v>
      </c>
      <c r="B4872" s="3" t="s">
        <v>729</v>
      </c>
    </row>
    <row r="4873" spans="1:2" x14ac:dyDescent="0.25">
      <c r="A4873" s="3" t="s">
        <v>5597</v>
      </c>
      <c r="B4873" s="3" t="s">
        <v>729</v>
      </c>
    </row>
    <row r="4874" spans="1:2" x14ac:dyDescent="0.25">
      <c r="A4874" s="5" t="s">
        <v>5598</v>
      </c>
      <c r="B4874" s="5" t="s">
        <v>10160</v>
      </c>
    </row>
    <row r="4875" spans="1:2" x14ac:dyDescent="0.25">
      <c r="A4875" s="5" t="s">
        <v>5599</v>
      </c>
      <c r="B4875" s="5" t="s">
        <v>10161</v>
      </c>
    </row>
    <row r="4876" spans="1:2" x14ac:dyDescent="0.25">
      <c r="A4876" s="5" t="s">
        <v>5600</v>
      </c>
      <c r="B4876" s="5" t="s">
        <v>10162</v>
      </c>
    </row>
    <row r="4877" spans="1:2" x14ac:dyDescent="0.25">
      <c r="A4877" s="3" t="s">
        <v>5601</v>
      </c>
      <c r="B4877" s="3" t="s">
        <v>729</v>
      </c>
    </row>
    <row r="4878" spans="1:2" x14ac:dyDescent="0.25">
      <c r="A4878" s="5" t="s">
        <v>5602</v>
      </c>
      <c r="B4878" s="5" t="s">
        <v>10163</v>
      </c>
    </row>
    <row r="4879" spans="1:2" x14ac:dyDescent="0.25">
      <c r="A4879" s="3" t="s">
        <v>5603</v>
      </c>
      <c r="B4879" s="3" t="s">
        <v>729</v>
      </c>
    </row>
    <row r="4880" spans="1:2" x14ac:dyDescent="0.25">
      <c r="A4880" s="3" t="s">
        <v>5604</v>
      </c>
      <c r="B4880" s="3" t="s">
        <v>729</v>
      </c>
    </row>
    <row r="4881" spans="1:2" x14ac:dyDescent="0.25">
      <c r="A4881" s="5" t="s">
        <v>5605</v>
      </c>
      <c r="B4881" s="5" t="s">
        <v>10164</v>
      </c>
    </row>
    <row r="4882" spans="1:2" x14ac:dyDescent="0.25">
      <c r="A4882" s="5" t="s">
        <v>5606</v>
      </c>
      <c r="B4882" s="5" t="s">
        <v>10165</v>
      </c>
    </row>
    <row r="4883" spans="1:2" x14ac:dyDescent="0.25">
      <c r="A4883" s="3" t="s">
        <v>5607</v>
      </c>
      <c r="B4883" s="3" t="s">
        <v>729</v>
      </c>
    </row>
    <row r="4884" spans="1:2" x14ac:dyDescent="0.25">
      <c r="A4884" s="5" t="s">
        <v>5608</v>
      </c>
      <c r="B4884" s="5" t="s">
        <v>10166</v>
      </c>
    </row>
    <row r="4885" spans="1:2" x14ac:dyDescent="0.25">
      <c r="A4885" s="5" t="s">
        <v>5609</v>
      </c>
      <c r="B4885" s="5" t="s">
        <v>10167</v>
      </c>
    </row>
    <row r="4886" spans="1:2" x14ac:dyDescent="0.25">
      <c r="A4886" s="5" t="s">
        <v>5610</v>
      </c>
      <c r="B4886" s="5" t="s">
        <v>10168</v>
      </c>
    </row>
    <row r="4887" spans="1:2" x14ac:dyDescent="0.25">
      <c r="A4887" s="5" t="s">
        <v>5611</v>
      </c>
      <c r="B4887" s="5" t="s">
        <v>10169</v>
      </c>
    </row>
    <row r="4888" spans="1:2" x14ac:dyDescent="0.25">
      <c r="A4888" s="3" t="s">
        <v>5612</v>
      </c>
      <c r="B4888" s="3" t="s">
        <v>729</v>
      </c>
    </row>
    <row r="4889" spans="1:2" x14ac:dyDescent="0.25">
      <c r="A4889" s="5" t="s">
        <v>5613</v>
      </c>
      <c r="B4889" s="5" t="s">
        <v>10170</v>
      </c>
    </row>
    <row r="4890" spans="1:2" x14ac:dyDescent="0.25">
      <c r="A4890" s="3" t="s">
        <v>5614</v>
      </c>
      <c r="B4890" s="3" t="s">
        <v>729</v>
      </c>
    </row>
    <row r="4891" spans="1:2" x14ac:dyDescent="0.25">
      <c r="A4891" s="5" t="s">
        <v>5615</v>
      </c>
      <c r="B4891" s="5" t="s">
        <v>10171</v>
      </c>
    </row>
    <row r="4892" spans="1:2" x14ac:dyDescent="0.25">
      <c r="A4892" s="5" t="s">
        <v>5616</v>
      </c>
      <c r="B4892" s="5" t="s">
        <v>10172</v>
      </c>
    </row>
    <row r="4893" spans="1:2" x14ac:dyDescent="0.25">
      <c r="A4893" s="5" t="s">
        <v>5617</v>
      </c>
      <c r="B4893" s="5" t="s">
        <v>10173</v>
      </c>
    </row>
    <row r="4894" spans="1:2" x14ac:dyDescent="0.25">
      <c r="A4894" s="3" t="s">
        <v>5618</v>
      </c>
      <c r="B4894" s="3" t="s">
        <v>729</v>
      </c>
    </row>
    <row r="4895" spans="1:2" x14ac:dyDescent="0.25">
      <c r="A4895" s="5" t="s">
        <v>5619</v>
      </c>
      <c r="B4895" s="5" t="s">
        <v>10174</v>
      </c>
    </row>
    <row r="4896" spans="1:2" x14ac:dyDescent="0.25">
      <c r="A4896" s="3" t="s">
        <v>5620</v>
      </c>
      <c r="B4896" s="3" t="s">
        <v>729</v>
      </c>
    </row>
    <row r="4897" spans="1:2" x14ac:dyDescent="0.25">
      <c r="A4897" s="5" t="s">
        <v>5621</v>
      </c>
      <c r="B4897" s="5" t="s">
        <v>10175</v>
      </c>
    </row>
    <row r="4898" spans="1:2" x14ac:dyDescent="0.25">
      <c r="A4898" s="3" t="s">
        <v>5622</v>
      </c>
      <c r="B4898" s="3" t="s">
        <v>729</v>
      </c>
    </row>
    <row r="4899" spans="1:2" x14ac:dyDescent="0.25">
      <c r="A4899" s="3" t="s">
        <v>5623</v>
      </c>
      <c r="B4899" s="3" t="s">
        <v>729</v>
      </c>
    </row>
    <row r="4900" spans="1:2" x14ac:dyDescent="0.25">
      <c r="A4900" s="5" t="s">
        <v>5624</v>
      </c>
      <c r="B4900" s="5" t="s">
        <v>10176</v>
      </c>
    </row>
    <row r="4901" spans="1:2" x14ac:dyDescent="0.25">
      <c r="A4901" s="5" t="s">
        <v>5625</v>
      </c>
      <c r="B4901" s="5" t="s">
        <v>10177</v>
      </c>
    </row>
    <row r="4902" spans="1:2" x14ac:dyDescent="0.25">
      <c r="A4902" s="5" t="s">
        <v>5626</v>
      </c>
      <c r="B4902" s="5" t="s">
        <v>10178</v>
      </c>
    </row>
    <row r="4903" spans="1:2" x14ac:dyDescent="0.25">
      <c r="A4903" s="3" t="s">
        <v>5627</v>
      </c>
      <c r="B4903" s="3" t="s">
        <v>729</v>
      </c>
    </row>
    <row r="4904" spans="1:2" x14ac:dyDescent="0.25">
      <c r="A4904" s="5" t="s">
        <v>5628</v>
      </c>
      <c r="B4904" s="5" t="s">
        <v>10179</v>
      </c>
    </row>
    <row r="4905" spans="1:2" x14ac:dyDescent="0.25">
      <c r="A4905" s="3" t="s">
        <v>5629</v>
      </c>
      <c r="B4905" s="3" t="s">
        <v>729</v>
      </c>
    </row>
    <row r="4906" spans="1:2" x14ac:dyDescent="0.25">
      <c r="A4906" s="5" t="s">
        <v>5630</v>
      </c>
      <c r="B4906" s="5" t="s">
        <v>10180</v>
      </c>
    </row>
    <row r="4907" spans="1:2" x14ac:dyDescent="0.25">
      <c r="A4907" s="3" t="s">
        <v>5631</v>
      </c>
      <c r="B4907" s="3" t="s">
        <v>729</v>
      </c>
    </row>
    <row r="4908" spans="1:2" x14ac:dyDescent="0.25">
      <c r="A4908" s="3" t="s">
        <v>5632</v>
      </c>
      <c r="B4908" s="3" t="s">
        <v>729</v>
      </c>
    </row>
    <row r="4909" spans="1:2" x14ac:dyDescent="0.25">
      <c r="A4909" s="5" t="s">
        <v>5633</v>
      </c>
      <c r="B4909" s="5" t="s">
        <v>10181</v>
      </c>
    </row>
    <row r="4910" spans="1:2" x14ac:dyDescent="0.25">
      <c r="A4910" s="5" t="s">
        <v>5634</v>
      </c>
      <c r="B4910" s="5" t="s">
        <v>10182</v>
      </c>
    </row>
    <row r="4911" spans="1:2" x14ac:dyDescent="0.25">
      <c r="A4911" s="5" t="s">
        <v>5635</v>
      </c>
      <c r="B4911" s="5" t="s">
        <v>10183</v>
      </c>
    </row>
    <row r="4912" spans="1:2" x14ac:dyDescent="0.25">
      <c r="A4912" s="3" t="s">
        <v>5636</v>
      </c>
      <c r="B4912" s="3" t="s">
        <v>729</v>
      </c>
    </row>
    <row r="4913" spans="1:2" x14ac:dyDescent="0.25">
      <c r="A4913" s="5" t="s">
        <v>5637</v>
      </c>
      <c r="B4913" s="5" t="s">
        <v>10184</v>
      </c>
    </row>
    <row r="4914" spans="1:2" x14ac:dyDescent="0.25">
      <c r="A4914" s="5" t="s">
        <v>5638</v>
      </c>
      <c r="B4914" s="5" t="s">
        <v>10185</v>
      </c>
    </row>
    <row r="4915" spans="1:2" x14ac:dyDescent="0.25">
      <c r="A4915" s="3" t="s">
        <v>5639</v>
      </c>
      <c r="B4915" s="3" t="s">
        <v>729</v>
      </c>
    </row>
    <row r="4916" spans="1:2" x14ac:dyDescent="0.25">
      <c r="A4916" s="5" t="s">
        <v>5640</v>
      </c>
      <c r="B4916" s="5" t="s">
        <v>10186</v>
      </c>
    </row>
    <row r="4917" spans="1:2" x14ac:dyDescent="0.25">
      <c r="A4917" s="5" t="s">
        <v>5641</v>
      </c>
      <c r="B4917" s="5" t="s">
        <v>10187</v>
      </c>
    </row>
    <row r="4918" spans="1:2" x14ac:dyDescent="0.25">
      <c r="A4918" s="3" t="s">
        <v>5642</v>
      </c>
      <c r="B4918" s="3" t="s">
        <v>729</v>
      </c>
    </row>
    <row r="4919" spans="1:2" x14ac:dyDescent="0.25">
      <c r="A4919" s="3" t="s">
        <v>5643</v>
      </c>
      <c r="B4919" s="3" t="s">
        <v>729</v>
      </c>
    </row>
    <row r="4920" spans="1:2" x14ac:dyDescent="0.25">
      <c r="A4920" s="3" t="s">
        <v>5644</v>
      </c>
      <c r="B4920" s="3" t="s">
        <v>729</v>
      </c>
    </row>
    <row r="4921" spans="1:2" x14ac:dyDescent="0.25">
      <c r="A4921" s="5" t="s">
        <v>5645</v>
      </c>
      <c r="B4921" s="5" t="s">
        <v>10188</v>
      </c>
    </row>
    <row r="4922" spans="1:2" x14ac:dyDescent="0.25">
      <c r="A4922" s="5" t="s">
        <v>5646</v>
      </c>
      <c r="B4922" s="5" t="s">
        <v>10189</v>
      </c>
    </row>
    <row r="4923" spans="1:2" x14ac:dyDescent="0.25">
      <c r="A4923" s="3" t="s">
        <v>5647</v>
      </c>
      <c r="B4923" s="3" t="s">
        <v>729</v>
      </c>
    </row>
    <row r="4924" spans="1:2" x14ac:dyDescent="0.25">
      <c r="A4924" s="5" t="s">
        <v>5648</v>
      </c>
      <c r="B4924" s="5" t="s">
        <v>10190</v>
      </c>
    </row>
    <row r="4925" spans="1:2" x14ac:dyDescent="0.25">
      <c r="A4925" s="5" t="s">
        <v>5649</v>
      </c>
      <c r="B4925" s="5" t="s">
        <v>10191</v>
      </c>
    </row>
    <row r="4926" spans="1:2" x14ac:dyDescent="0.25">
      <c r="A4926" s="3" t="s">
        <v>5650</v>
      </c>
      <c r="B4926" s="3" t="s">
        <v>729</v>
      </c>
    </row>
    <row r="4927" spans="1:2" x14ac:dyDescent="0.25">
      <c r="A4927" s="3" t="s">
        <v>5651</v>
      </c>
      <c r="B4927" s="3" t="s">
        <v>729</v>
      </c>
    </row>
    <row r="4928" spans="1:2" x14ac:dyDescent="0.25">
      <c r="A4928" s="5" t="s">
        <v>5652</v>
      </c>
      <c r="B4928" s="5" t="s">
        <v>10192</v>
      </c>
    </row>
    <row r="4929" spans="1:2" x14ac:dyDescent="0.25">
      <c r="A4929" s="5" t="s">
        <v>5653</v>
      </c>
      <c r="B4929" s="5" t="s">
        <v>10193</v>
      </c>
    </row>
    <row r="4930" spans="1:2" x14ac:dyDescent="0.25">
      <c r="A4930" s="3" t="s">
        <v>5654</v>
      </c>
      <c r="B4930" s="3" t="s">
        <v>729</v>
      </c>
    </row>
    <row r="4931" spans="1:2" x14ac:dyDescent="0.25">
      <c r="A4931" s="3" t="s">
        <v>5655</v>
      </c>
      <c r="B4931" s="3" t="s">
        <v>729</v>
      </c>
    </row>
    <row r="4932" spans="1:2" x14ac:dyDescent="0.25">
      <c r="A4932" s="5" t="s">
        <v>5656</v>
      </c>
      <c r="B4932" s="5" t="s">
        <v>10194</v>
      </c>
    </row>
    <row r="4933" spans="1:2" x14ac:dyDescent="0.25">
      <c r="A4933" s="5" t="s">
        <v>5657</v>
      </c>
      <c r="B4933" s="5" t="s">
        <v>10195</v>
      </c>
    </row>
    <row r="4934" spans="1:2" x14ac:dyDescent="0.25">
      <c r="A4934" s="5" t="s">
        <v>5658</v>
      </c>
      <c r="B4934" s="5" t="s">
        <v>10196</v>
      </c>
    </row>
    <row r="4935" spans="1:2" x14ac:dyDescent="0.25">
      <c r="A4935" s="5" t="s">
        <v>5659</v>
      </c>
      <c r="B4935" s="5" t="s">
        <v>10197</v>
      </c>
    </row>
    <row r="4936" spans="1:2" x14ac:dyDescent="0.25">
      <c r="A4936" s="5" t="s">
        <v>5660</v>
      </c>
      <c r="B4936" s="5" t="s">
        <v>10198</v>
      </c>
    </row>
    <row r="4937" spans="1:2" x14ac:dyDescent="0.25">
      <c r="A4937" s="3" t="s">
        <v>5661</v>
      </c>
      <c r="B4937" s="3" t="s">
        <v>729</v>
      </c>
    </row>
    <row r="4938" spans="1:2" x14ac:dyDescent="0.25">
      <c r="A4938" s="3" t="s">
        <v>5662</v>
      </c>
      <c r="B4938" s="3" t="s">
        <v>729</v>
      </c>
    </row>
    <row r="4939" spans="1:2" x14ac:dyDescent="0.25">
      <c r="A4939" s="5" t="s">
        <v>5663</v>
      </c>
      <c r="B4939" s="5" t="s">
        <v>10199</v>
      </c>
    </row>
    <row r="4940" spans="1:2" x14ac:dyDescent="0.25">
      <c r="A4940" s="5" t="s">
        <v>5664</v>
      </c>
      <c r="B4940" s="5" t="s">
        <v>10200</v>
      </c>
    </row>
    <row r="4941" spans="1:2" x14ac:dyDescent="0.25">
      <c r="A4941" s="5" t="s">
        <v>5665</v>
      </c>
      <c r="B4941" s="5" t="s">
        <v>10201</v>
      </c>
    </row>
    <row r="4942" spans="1:2" x14ac:dyDescent="0.25">
      <c r="A4942" s="3" t="s">
        <v>5666</v>
      </c>
      <c r="B4942" s="3" t="s">
        <v>729</v>
      </c>
    </row>
    <row r="4943" spans="1:2" x14ac:dyDescent="0.25">
      <c r="A4943" s="5" t="s">
        <v>5667</v>
      </c>
      <c r="B4943" s="5" t="s">
        <v>10202</v>
      </c>
    </row>
    <row r="4944" spans="1:2" x14ac:dyDescent="0.25">
      <c r="A4944" s="3" t="s">
        <v>5668</v>
      </c>
      <c r="B4944" s="3" t="s">
        <v>729</v>
      </c>
    </row>
    <row r="4945" spans="1:2" x14ac:dyDescent="0.25">
      <c r="A4945" s="5" t="s">
        <v>5669</v>
      </c>
      <c r="B4945" s="5" t="s">
        <v>10203</v>
      </c>
    </row>
    <row r="4946" spans="1:2" x14ac:dyDescent="0.25">
      <c r="A4946" s="5" t="s">
        <v>5670</v>
      </c>
      <c r="B4946" s="5" t="s">
        <v>10204</v>
      </c>
    </row>
    <row r="4947" spans="1:2" x14ac:dyDescent="0.25">
      <c r="A4947" s="5" t="s">
        <v>5671</v>
      </c>
      <c r="B4947" s="5" t="s">
        <v>10205</v>
      </c>
    </row>
    <row r="4948" spans="1:2" x14ac:dyDescent="0.25">
      <c r="A4948" s="5" t="s">
        <v>5672</v>
      </c>
      <c r="B4948" s="5" t="s">
        <v>10206</v>
      </c>
    </row>
    <row r="4949" spans="1:2" x14ac:dyDescent="0.25">
      <c r="A4949" s="3" t="s">
        <v>5673</v>
      </c>
      <c r="B4949" s="3" t="s">
        <v>729</v>
      </c>
    </row>
    <row r="4950" spans="1:2" x14ac:dyDescent="0.25">
      <c r="A4950" s="5" t="s">
        <v>5674</v>
      </c>
      <c r="B4950" s="5" t="s">
        <v>10207</v>
      </c>
    </row>
    <row r="4951" spans="1:2" x14ac:dyDescent="0.25">
      <c r="A4951" s="5" t="s">
        <v>5675</v>
      </c>
      <c r="B4951" s="5" t="s">
        <v>10208</v>
      </c>
    </row>
    <row r="4952" spans="1:2" x14ac:dyDescent="0.25">
      <c r="A4952" s="3" t="s">
        <v>5676</v>
      </c>
      <c r="B4952" s="3" t="s">
        <v>729</v>
      </c>
    </row>
    <row r="4953" spans="1:2" x14ac:dyDescent="0.25">
      <c r="A4953" s="3" t="s">
        <v>5677</v>
      </c>
      <c r="B4953" s="3" t="s">
        <v>729</v>
      </c>
    </row>
    <row r="4954" spans="1:2" x14ac:dyDescent="0.25">
      <c r="A4954" s="5" t="s">
        <v>5678</v>
      </c>
      <c r="B4954" s="5" t="s">
        <v>10209</v>
      </c>
    </row>
    <row r="4955" spans="1:2" x14ac:dyDescent="0.25">
      <c r="A4955" s="5" t="s">
        <v>5679</v>
      </c>
      <c r="B4955" s="5" t="s">
        <v>10210</v>
      </c>
    </row>
    <row r="4956" spans="1:2" x14ac:dyDescent="0.25">
      <c r="A4956" s="5" t="s">
        <v>5680</v>
      </c>
      <c r="B4956" s="5" t="s">
        <v>10211</v>
      </c>
    </row>
    <row r="4957" spans="1:2" x14ac:dyDescent="0.25">
      <c r="A4957" s="5" t="s">
        <v>5681</v>
      </c>
      <c r="B4957" s="5" t="s">
        <v>10212</v>
      </c>
    </row>
    <row r="4958" spans="1:2" x14ac:dyDescent="0.25">
      <c r="A4958" s="5" t="s">
        <v>5682</v>
      </c>
      <c r="B4958" s="5" t="s">
        <v>10213</v>
      </c>
    </row>
    <row r="4959" spans="1:2" x14ac:dyDescent="0.25">
      <c r="A4959" s="3" t="s">
        <v>5683</v>
      </c>
      <c r="B4959" s="3" t="s">
        <v>729</v>
      </c>
    </row>
    <row r="4960" spans="1:2" x14ac:dyDescent="0.25">
      <c r="A4960" s="3" t="s">
        <v>5684</v>
      </c>
      <c r="B4960" s="3" t="s">
        <v>729</v>
      </c>
    </row>
    <row r="4961" spans="1:2" x14ac:dyDescent="0.25">
      <c r="A4961" s="5" t="s">
        <v>5685</v>
      </c>
      <c r="B4961" s="5" t="s">
        <v>10214</v>
      </c>
    </row>
    <row r="4962" spans="1:2" x14ac:dyDescent="0.25">
      <c r="A4962" s="3" t="s">
        <v>5686</v>
      </c>
      <c r="B4962" s="3" t="s">
        <v>729</v>
      </c>
    </row>
    <row r="4963" spans="1:2" x14ac:dyDescent="0.25">
      <c r="A4963" s="3" t="s">
        <v>5687</v>
      </c>
      <c r="B4963" s="3" t="s">
        <v>729</v>
      </c>
    </row>
    <row r="4964" spans="1:2" x14ac:dyDescent="0.25">
      <c r="A4964" s="5" t="s">
        <v>5688</v>
      </c>
      <c r="B4964" s="5" t="s">
        <v>10215</v>
      </c>
    </row>
    <row r="4965" spans="1:2" x14ac:dyDescent="0.25">
      <c r="A4965" s="5" t="s">
        <v>5689</v>
      </c>
      <c r="B4965" s="5" t="s">
        <v>10216</v>
      </c>
    </row>
    <row r="4966" spans="1:2" x14ac:dyDescent="0.25">
      <c r="A4966" s="5" t="s">
        <v>5690</v>
      </c>
      <c r="B4966" s="5" t="s">
        <v>10217</v>
      </c>
    </row>
    <row r="4967" spans="1:2" x14ac:dyDescent="0.25">
      <c r="A4967" s="5" t="s">
        <v>5691</v>
      </c>
      <c r="B4967" s="5" t="s">
        <v>10218</v>
      </c>
    </row>
    <row r="4968" spans="1:2" x14ac:dyDescent="0.25">
      <c r="A4968" s="5" t="s">
        <v>5692</v>
      </c>
      <c r="B4968" s="5" t="s">
        <v>10219</v>
      </c>
    </row>
    <row r="4969" spans="1:2" x14ac:dyDescent="0.25">
      <c r="A4969" s="3" t="s">
        <v>5693</v>
      </c>
      <c r="B4969" s="3" t="s">
        <v>729</v>
      </c>
    </row>
    <row r="4970" spans="1:2" x14ac:dyDescent="0.25">
      <c r="A4970" s="5" t="s">
        <v>5694</v>
      </c>
      <c r="B4970" s="5" t="s">
        <v>10220</v>
      </c>
    </row>
    <row r="4971" spans="1:2" x14ac:dyDescent="0.25">
      <c r="A4971" s="5" t="s">
        <v>5695</v>
      </c>
      <c r="B4971" s="5" t="s">
        <v>10221</v>
      </c>
    </row>
    <row r="4972" spans="1:2" x14ac:dyDescent="0.25">
      <c r="A4972" s="5" t="s">
        <v>5696</v>
      </c>
      <c r="B4972" s="5" t="s">
        <v>10222</v>
      </c>
    </row>
    <row r="4973" spans="1:2" x14ac:dyDescent="0.25">
      <c r="A4973" s="5" t="s">
        <v>5697</v>
      </c>
      <c r="B4973" s="5" t="s">
        <v>10223</v>
      </c>
    </row>
    <row r="4974" spans="1:2" x14ac:dyDescent="0.25">
      <c r="A4974" s="3" t="s">
        <v>5698</v>
      </c>
      <c r="B4974" s="3" t="s">
        <v>729</v>
      </c>
    </row>
    <row r="4975" spans="1:2" x14ac:dyDescent="0.25">
      <c r="A4975" s="3" t="s">
        <v>5699</v>
      </c>
      <c r="B4975" s="3" t="s">
        <v>729</v>
      </c>
    </row>
    <row r="4976" spans="1:2" x14ac:dyDescent="0.25">
      <c r="A4976" s="3" t="s">
        <v>5700</v>
      </c>
      <c r="B4976" s="3" t="s">
        <v>729</v>
      </c>
    </row>
    <row r="4977" spans="1:2" x14ac:dyDescent="0.25">
      <c r="A4977" s="3" t="s">
        <v>5701</v>
      </c>
      <c r="B4977" s="3" t="s">
        <v>729</v>
      </c>
    </row>
    <row r="4978" spans="1:2" x14ac:dyDescent="0.25">
      <c r="A4978" s="5" t="s">
        <v>5702</v>
      </c>
      <c r="B4978" s="5" t="s">
        <v>10224</v>
      </c>
    </row>
    <row r="4979" spans="1:2" x14ac:dyDescent="0.25">
      <c r="A4979" s="3" t="s">
        <v>5703</v>
      </c>
      <c r="B4979" s="3" t="s">
        <v>729</v>
      </c>
    </row>
    <row r="4980" spans="1:2" x14ac:dyDescent="0.25">
      <c r="A4980" s="5" t="s">
        <v>5704</v>
      </c>
      <c r="B4980" s="5" t="s">
        <v>10225</v>
      </c>
    </row>
    <row r="4981" spans="1:2" x14ac:dyDescent="0.25">
      <c r="A4981" s="3" t="s">
        <v>5705</v>
      </c>
      <c r="B4981" s="3" t="s">
        <v>729</v>
      </c>
    </row>
    <row r="4982" spans="1:2" x14ac:dyDescent="0.25">
      <c r="A4982" s="3" t="s">
        <v>5706</v>
      </c>
      <c r="B4982" s="3" t="s">
        <v>729</v>
      </c>
    </row>
    <row r="4983" spans="1:2" x14ac:dyDescent="0.25">
      <c r="A4983" s="5" t="s">
        <v>5707</v>
      </c>
      <c r="B4983" s="5" t="s">
        <v>10226</v>
      </c>
    </row>
    <row r="4984" spans="1:2" x14ac:dyDescent="0.25">
      <c r="A4984" s="5" t="s">
        <v>5708</v>
      </c>
      <c r="B4984" s="5" t="s">
        <v>10227</v>
      </c>
    </row>
    <row r="4985" spans="1:2" x14ac:dyDescent="0.25">
      <c r="A4985" s="5" t="s">
        <v>5709</v>
      </c>
      <c r="B4985" s="5" t="s">
        <v>10228</v>
      </c>
    </row>
    <row r="4986" spans="1:2" x14ac:dyDescent="0.25">
      <c r="A4986" s="3" t="s">
        <v>5710</v>
      </c>
      <c r="B4986" s="3" t="s">
        <v>729</v>
      </c>
    </row>
    <row r="4987" spans="1:2" x14ac:dyDescent="0.25">
      <c r="A4987" s="5" t="s">
        <v>5711</v>
      </c>
      <c r="B4987" s="5" t="s">
        <v>10229</v>
      </c>
    </row>
    <row r="4988" spans="1:2" x14ac:dyDescent="0.25">
      <c r="A4988" s="3" t="s">
        <v>5712</v>
      </c>
      <c r="B4988" s="3" t="s">
        <v>729</v>
      </c>
    </row>
    <row r="4989" spans="1:2" x14ac:dyDescent="0.25">
      <c r="A4989" s="3" t="s">
        <v>5713</v>
      </c>
      <c r="B4989" s="3" t="s">
        <v>729</v>
      </c>
    </row>
    <row r="4990" spans="1:2" x14ac:dyDescent="0.25">
      <c r="A4990" s="3" t="s">
        <v>5714</v>
      </c>
      <c r="B4990" s="3" t="s">
        <v>729</v>
      </c>
    </row>
    <row r="4991" spans="1:2" x14ac:dyDescent="0.25">
      <c r="A4991" s="3" t="s">
        <v>5715</v>
      </c>
      <c r="B4991" s="3" t="s">
        <v>729</v>
      </c>
    </row>
    <row r="4992" spans="1:2" x14ac:dyDescent="0.25">
      <c r="A4992" s="5" t="s">
        <v>5716</v>
      </c>
      <c r="B4992" s="5" t="s">
        <v>10230</v>
      </c>
    </row>
    <row r="4993" spans="1:2" x14ac:dyDescent="0.25">
      <c r="A4993" s="3" t="s">
        <v>5717</v>
      </c>
      <c r="B4993" s="3" t="s">
        <v>729</v>
      </c>
    </row>
    <row r="4994" spans="1:2" x14ac:dyDescent="0.25">
      <c r="A4994" s="3" t="s">
        <v>5718</v>
      </c>
      <c r="B4994" s="3" t="s">
        <v>729</v>
      </c>
    </row>
    <row r="4995" spans="1:2" x14ac:dyDescent="0.25">
      <c r="A4995" s="5" t="s">
        <v>5719</v>
      </c>
      <c r="B4995" s="5" t="s">
        <v>10231</v>
      </c>
    </row>
    <row r="4996" spans="1:2" x14ac:dyDescent="0.25">
      <c r="A4996" s="5" t="s">
        <v>5720</v>
      </c>
      <c r="B4996" s="5" t="s">
        <v>10232</v>
      </c>
    </row>
    <row r="4997" spans="1:2" x14ac:dyDescent="0.25">
      <c r="A4997" s="5" t="s">
        <v>5721</v>
      </c>
      <c r="B4997" s="5" t="s">
        <v>10233</v>
      </c>
    </row>
    <row r="4998" spans="1:2" x14ac:dyDescent="0.25">
      <c r="A4998" s="3" t="s">
        <v>5722</v>
      </c>
      <c r="B4998" s="3" t="s">
        <v>729</v>
      </c>
    </row>
    <row r="4999" spans="1:2" x14ac:dyDescent="0.25">
      <c r="A4999" s="5" t="s">
        <v>5723</v>
      </c>
      <c r="B4999" s="5" t="s">
        <v>10234</v>
      </c>
    </row>
    <row r="5000" spans="1:2" x14ac:dyDescent="0.25">
      <c r="A5000" s="5" t="s">
        <v>5724</v>
      </c>
      <c r="B5000" s="5" t="s">
        <v>10235</v>
      </c>
    </row>
    <row r="5001" spans="1:2" x14ac:dyDescent="0.25">
      <c r="A5001" s="5" t="s">
        <v>5725</v>
      </c>
      <c r="B5001" s="5" t="s">
        <v>10236</v>
      </c>
    </row>
    <row r="5002" spans="1:2" x14ac:dyDescent="0.25">
      <c r="A5002" s="3" t="s">
        <v>5726</v>
      </c>
      <c r="B5002" s="3" t="s">
        <v>729</v>
      </c>
    </row>
    <row r="5003" spans="1:2" x14ac:dyDescent="0.25">
      <c r="A5003" s="5" t="s">
        <v>5727</v>
      </c>
      <c r="B5003" s="5" t="s">
        <v>10237</v>
      </c>
    </row>
    <row r="5004" spans="1:2" x14ac:dyDescent="0.25">
      <c r="A5004" s="3" t="s">
        <v>5728</v>
      </c>
      <c r="B5004" s="3" t="s">
        <v>729</v>
      </c>
    </row>
    <row r="5005" spans="1:2" x14ac:dyDescent="0.25">
      <c r="A5005" s="3" t="s">
        <v>5729</v>
      </c>
      <c r="B5005" s="3" t="s">
        <v>729</v>
      </c>
    </row>
    <row r="5006" spans="1:2" x14ac:dyDescent="0.25">
      <c r="A5006" s="5" t="s">
        <v>5730</v>
      </c>
      <c r="B5006" s="5" t="s">
        <v>10238</v>
      </c>
    </row>
    <row r="5007" spans="1:2" x14ac:dyDescent="0.25">
      <c r="A5007" s="3" t="s">
        <v>5731</v>
      </c>
      <c r="B5007" s="3" t="s">
        <v>729</v>
      </c>
    </row>
    <row r="5008" spans="1:2" x14ac:dyDescent="0.25">
      <c r="A5008" s="3" t="s">
        <v>5732</v>
      </c>
      <c r="B5008" s="3" t="s">
        <v>729</v>
      </c>
    </row>
    <row r="5009" spans="1:2" x14ac:dyDescent="0.25">
      <c r="A5009" s="3" t="s">
        <v>5733</v>
      </c>
      <c r="B5009" s="3" t="s">
        <v>729</v>
      </c>
    </row>
    <row r="5010" spans="1:2" x14ac:dyDescent="0.25">
      <c r="A5010" s="3" t="s">
        <v>5734</v>
      </c>
      <c r="B5010" s="3" t="s">
        <v>729</v>
      </c>
    </row>
    <row r="5011" spans="1:2" x14ac:dyDescent="0.25">
      <c r="A5011" s="3" t="s">
        <v>5735</v>
      </c>
      <c r="B5011" s="3" t="s">
        <v>729</v>
      </c>
    </row>
    <row r="5012" spans="1:2" x14ac:dyDescent="0.25">
      <c r="A5012" s="5" t="s">
        <v>5736</v>
      </c>
      <c r="B5012" s="5" t="s">
        <v>10239</v>
      </c>
    </row>
    <row r="5013" spans="1:2" x14ac:dyDescent="0.25">
      <c r="A5013" s="5" t="s">
        <v>5737</v>
      </c>
      <c r="B5013" s="5" t="s">
        <v>10240</v>
      </c>
    </row>
    <row r="5014" spans="1:2" x14ac:dyDescent="0.25">
      <c r="A5014" s="5" t="s">
        <v>5738</v>
      </c>
      <c r="B5014" s="5" t="s">
        <v>10241</v>
      </c>
    </row>
    <row r="5015" spans="1:2" x14ac:dyDescent="0.25">
      <c r="A5015" s="5" t="s">
        <v>5739</v>
      </c>
      <c r="B5015" s="5" t="s">
        <v>10242</v>
      </c>
    </row>
    <row r="5016" spans="1:2" x14ac:dyDescent="0.25">
      <c r="A5016" s="3" t="s">
        <v>5740</v>
      </c>
      <c r="B5016" s="3" t="s">
        <v>729</v>
      </c>
    </row>
    <row r="5017" spans="1:2" x14ac:dyDescent="0.25">
      <c r="A5017" s="5" t="s">
        <v>5741</v>
      </c>
      <c r="B5017" s="5" t="s">
        <v>10243</v>
      </c>
    </row>
    <row r="5018" spans="1:2" x14ac:dyDescent="0.25">
      <c r="A5018" s="5" t="s">
        <v>5742</v>
      </c>
      <c r="B5018" s="5" t="s">
        <v>10244</v>
      </c>
    </row>
    <row r="5019" spans="1:2" x14ac:dyDescent="0.25">
      <c r="A5019" s="3" t="s">
        <v>5743</v>
      </c>
      <c r="B5019" s="3" t="s">
        <v>729</v>
      </c>
    </row>
    <row r="5020" spans="1:2" x14ac:dyDescent="0.25">
      <c r="A5020" s="5" t="s">
        <v>5744</v>
      </c>
      <c r="B5020" s="5" t="s">
        <v>10245</v>
      </c>
    </row>
    <row r="5021" spans="1:2" x14ac:dyDescent="0.25">
      <c r="A5021" s="5" t="s">
        <v>5745</v>
      </c>
      <c r="B5021" s="5" t="s">
        <v>10246</v>
      </c>
    </row>
    <row r="5022" spans="1:2" x14ac:dyDescent="0.25">
      <c r="A5022" s="3" t="s">
        <v>5746</v>
      </c>
      <c r="B5022" s="3" t="s">
        <v>729</v>
      </c>
    </row>
    <row r="5023" spans="1:2" x14ac:dyDescent="0.25">
      <c r="A5023" s="3" t="s">
        <v>5747</v>
      </c>
      <c r="B5023" s="3" t="s">
        <v>729</v>
      </c>
    </row>
    <row r="5024" spans="1:2" x14ac:dyDescent="0.25">
      <c r="A5024" s="5" t="s">
        <v>5748</v>
      </c>
      <c r="B5024" s="5" t="s">
        <v>10247</v>
      </c>
    </row>
    <row r="5025" spans="1:2" x14ac:dyDescent="0.25">
      <c r="A5025" s="3" t="s">
        <v>5749</v>
      </c>
      <c r="B5025" s="3" t="s">
        <v>729</v>
      </c>
    </row>
    <row r="5026" spans="1:2" x14ac:dyDescent="0.25">
      <c r="A5026" s="5" t="s">
        <v>5750</v>
      </c>
      <c r="B5026" s="5" t="s">
        <v>10248</v>
      </c>
    </row>
    <row r="5027" spans="1:2" x14ac:dyDescent="0.25">
      <c r="A5027" s="3" t="s">
        <v>5751</v>
      </c>
      <c r="B5027" s="3" t="s">
        <v>729</v>
      </c>
    </row>
    <row r="5028" spans="1:2" x14ac:dyDescent="0.25">
      <c r="A5028" s="5" t="s">
        <v>5752</v>
      </c>
      <c r="B5028" s="5" t="s">
        <v>10249</v>
      </c>
    </row>
    <row r="5029" spans="1:2" x14ac:dyDescent="0.25">
      <c r="A5029" s="5" t="s">
        <v>5753</v>
      </c>
      <c r="B5029" s="5" t="s">
        <v>10250</v>
      </c>
    </row>
    <row r="5030" spans="1:2" x14ac:dyDescent="0.25">
      <c r="A5030" s="5" t="s">
        <v>5754</v>
      </c>
      <c r="B5030" s="5" t="s">
        <v>10251</v>
      </c>
    </row>
    <row r="5031" spans="1:2" x14ac:dyDescent="0.25">
      <c r="A5031" s="3" t="s">
        <v>5755</v>
      </c>
      <c r="B5031" s="3" t="s">
        <v>729</v>
      </c>
    </row>
    <row r="5032" spans="1:2" x14ac:dyDescent="0.25">
      <c r="A5032" s="5" t="s">
        <v>5756</v>
      </c>
      <c r="B5032" s="5" t="s">
        <v>10252</v>
      </c>
    </row>
    <row r="5033" spans="1:2" x14ac:dyDescent="0.25">
      <c r="A5033" s="5" t="s">
        <v>5757</v>
      </c>
      <c r="B5033" s="5" t="s">
        <v>10253</v>
      </c>
    </row>
    <row r="5034" spans="1:2" x14ac:dyDescent="0.25">
      <c r="A5034" s="3" t="s">
        <v>5758</v>
      </c>
      <c r="B5034" s="3" t="s">
        <v>729</v>
      </c>
    </row>
    <row r="5035" spans="1:2" x14ac:dyDescent="0.25">
      <c r="A5035" s="5" t="s">
        <v>5759</v>
      </c>
      <c r="B5035" s="5" t="s">
        <v>10254</v>
      </c>
    </row>
    <row r="5036" spans="1:2" x14ac:dyDescent="0.25">
      <c r="A5036" s="5" t="s">
        <v>5760</v>
      </c>
      <c r="B5036" s="5" t="s">
        <v>10255</v>
      </c>
    </row>
    <row r="5037" spans="1:2" x14ac:dyDescent="0.25">
      <c r="A5037" s="5" t="s">
        <v>5761</v>
      </c>
      <c r="B5037" s="5" t="s">
        <v>10256</v>
      </c>
    </row>
    <row r="5038" spans="1:2" x14ac:dyDescent="0.25">
      <c r="A5038" s="5" t="s">
        <v>5762</v>
      </c>
      <c r="B5038" s="5" t="s">
        <v>10257</v>
      </c>
    </row>
    <row r="5039" spans="1:2" x14ac:dyDescent="0.25">
      <c r="A5039" s="5" t="s">
        <v>5763</v>
      </c>
      <c r="B5039" s="5" t="s">
        <v>10258</v>
      </c>
    </row>
    <row r="5040" spans="1:2" x14ac:dyDescent="0.25">
      <c r="A5040" s="3" t="s">
        <v>5764</v>
      </c>
      <c r="B5040" s="3" t="s">
        <v>729</v>
      </c>
    </row>
    <row r="5041" spans="1:2" x14ac:dyDescent="0.25">
      <c r="A5041" s="5" t="s">
        <v>5765</v>
      </c>
      <c r="B5041" s="5" t="s">
        <v>10259</v>
      </c>
    </row>
    <row r="5042" spans="1:2" x14ac:dyDescent="0.25">
      <c r="A5042" s="3" t="s">
        <v>5766</v>
      </c>
      <c r="B5042" s="3" t="s">
        <v>729</v>
      </c>
    </row>
    <row r="5043" spans="1:2" x14ac:dyDescent="0.25">
      <c r="A5043" s="3" t="s">
        <v>5767</v>
      </c>
      <c r="B5043" s="3" t="s">
        <v>729</v>
      </c>
    </row>
    <row r="5044" spans="1:2" x14ac:dyDescent="0.25">
      <c r="A5044" s="5" t="s">
        <v>5768</v>
      </c>
      <c r="B5044" s="5" t="s">
        <v>10260</v>
      </c>
    </row>
    <row r="5045" spans="1:2" x14ac:dyDescent="0.25">
      <c r="A5045" s="3" t="s">
        <v>5769</v>
      </c>
      <c r="B5045" s="3" t="s">
        <v>729</v>
      </c>
    </row>
    <row r="5046" spans="1:2" x14ac:dyDescent="0.25">
      <c r="A5046" s="5" t="s">
        <v>5770</v>
      </c>
      <c r="B5046" s="5" t="s">
        <v>10261</v>
      </c>
    </row>
    <row r="5047" spans="1:2" x14ac:dyDescent="0.25">
      <c r="A5047" s="5" t="s">
        <v>5771</v>
      </c>
      <c r="B5047" s="5" t="s">
        <v>10262</v>
      </c>
    </row>
    <row r="5048" spans="1:2" x14ac:dyDescent="0.25">
      <c r="A5048" s="5" t="s">
        <v>5772</v>
      </c>
      <c r="B5048" s="5" t="s">
        <v>10263</v>
      </c>
    </row>
    <row r="5049" spans="1:2" x14ac:dyDescent="0.25">
      <c r="A5049" s="3" t="s">
        <v>5773</v>
      </c>
      <c r="B5049" s="3" t="s">
        <v>729</v>
      </c>
    </row>
    <row r="5050" spans="1:2" x14ac:dyDescent="0.25">
      <c r="A5050" s="5" t="s">
        <v>5774</v>
      </c>
      <c r="B5050" s="5" t="s">
        <v>10264</v>
      </c>
    </row>
    <row r="5051" spans="1:2" x14ac:dyDescent="0.25">
      <c r="A5051" s="5" t="s">
        <v>5775</v>
      </c>
      <c r="B5051" s="5" t="s">
        <v>10265</v>
      </c>
    </row>
    <row r="5052" spans="1:2" x14ac:dyDescent="0.25">
      <c r="A5052" s="5" t="s">
        <v>5776</v>
      </c>
      <c r="B5052" s="5" t="s">
        <v>10266</v>
      </c>
    </row>
    <row r="5053" spans="1:2" x14ac:dyDescent="0.25">
      <c r="A5053" s="5" t="s">
        <v>5777</v>
      </c>
      <c r="B5053" s="5" t="s">
        <v>10267</v>
      </c>
    </row>
    <row r="5054" spans="1:2" x14ac:dyDescent="0.25">
      <c r="A5054" s="3" t="s">
        <v>5778</v>
      </c>
      <c r="B5054" s="3" t="s">
        <v>729</v>
      </c>
    </row>
    <row r="5055" spans="1:2" x14ac:dyDescent="0.25">
      <c r="A5055" s="5" t="s">
        <v>5779</v>
      </c>
      <c r="B5055" s="5" t="s">
        <v>10268</v>
      </c>
    </row>
    <row r="5056" spans="1:2" x14ac:dyDescent="0.25">
      <c r="A5056" s="3" t="s">
        <v>5780</v>
      </c>
      <c r="B5056" s="3" t="s">
        <v>729</v>
      </c>
    </row>
    <row r="5057" spans="1:2" x14ac:dyDescent="0.25">
      <c r="A5057" s="3" t="s">
        <v>5781</v>
      </c>
      <c r="B5057" s="3" t="s">
        <v>729</v>
      </c>
    </row>
    <row r="5058" spans="1:2" x14ac:dyDescent="0.25">
      <c r="A5058" s="3" t="s">
        <v>5782</v>
      </c>
      <c r="B5058" s="3" t="s">
        <v>729</v>
      </c>
    </row>
    <row r="5059" spans="1:2" x14ac:dyDescent="0.25">
      <c r="A5059" s="3" t="s">
        <v>5783</v>
      </c>
      <c r="B5059" s="3" t="s">
        <v>729</v>
      </c>
    </row>
    <row r="5060" spans="1:2" x14ac:dyDescent="0.25">
      <c r="A5060" s="3" t="s">
        <v>5784</v>
      </c>
      <c r="B5060" s="3" t="s">
        <v>729</v>
      </c>
    </row>
    <row r="5061" spans="1:2" x14ac:dyDescent="0.25">
      <c r="A5061" s="5" t="s">
        <v>5785</v>
      </c>
      <c r="B5061" s="5" t="s">
        <v>10269</v>
      </c>
    </row>
    <row r="5062" spans="1:2" x14ac:dyDescent="0.25">
      <c r="A5062" s="3" t="s">
        <v>5786</v>
      </c>
      <c r="B5062" s="3" t="s">
        <v>729</v>
      </c>
    </row>
    <row r="5063" spans="1:2" x14ac:dyDescent="0.25">
      <c r="A5063" s="3" t="s">
        <v>5787</v>
      </c>
      <c r="B5063" s="3" t="s">
        <v>729</v>
      </c>
    </row>
    <row r="5064" spans="1:2" x14ac:dyDescent="0.25">
      <c r="A5064" s="3" t="s">
        <v>5788</v>
      </c>
      <c r="B5064" s="3" t="s">
        <v>729</v>
      </c>
    </row>
    <row r="5065" spans="1:2" x14ac:dyDescent="0.25">
      <c r="A5065" s="3" t="s">
        <v>5789</v>
      </c>
      <c r="B5065" s="3" t="s">
        <v>729</v>
      </c>
    </row>
    <row r="5066" spans="1:2" x14ac:dyDescent="0.25">
      <c r="A5066" s="5" t="s">
        <v>5790</v>
      </c>
      <c r="B5066" s="5" t="s">
        <v>10270</v>
      </c>
    </row>
    <row r="5067" spans="1:2" x14ac:dyDescent="0.25">
      <c r="A5067" s="5" t="s">
        <v>5791</v>
      </c>
      <c r="B5067" s="5" t="s">
        <v>10271</v>
      </c>
    </row>
    <row r="5068" spans="1:2" x14ac:dyDescent="0.25">
      <c r="A5068" s="5" t="s">
        <v>5792</v>
      </c>
      <c r="B5068" s="5" t="s">
        <v>10272</v>
      </c>
    </row>
    <row r="5069" spans="1:2" x14ac:dyDescent="0.25">
      <c r="A5069" s="5" t="s">
        <v>5793</v>
      </c>
      <c r="B5069" s="5" t="s">
        <v>10273</v>
      </c>
    </row>
    <row r="5070" spans="1:2" x14ac:dyDescent="0.25">
      <c r="A5070" s="5" t="s">
        <v>5794</v>
      </c>
      <c r="B5070" s="5" t="s">
        <v>10274</v>
      </c>
    </row>
    <row r="5071" spans="1:2" x14ac:dyDescent="0.25">
      <c r="A5071" s="3" t="s">
        <v>5795</v>
      </c>
      <c r="B5071" s="3" t="s">
        <v>729</v>
      </c>
    </row>
    <row r="5072" spans="1:2" x14ac:dyDescent="0.25">
      <c r="A5072" s="3" t="s">
        <v>5796</v>
      </c>
      <c r="B5072" s="3" t="s">
        <v>729</v>
      </c>
    </row>
    <row r="5073" spans="1:2" x14ac:dyDescent="0.25">
      <c r="A5073" s="3" t="s">
        <v>5797</v>
      </c>
      <c r="B5073" s="3" t="s">
        <v>729</v>
      </c>
    </row>
    <row r="5074" spans="1:2" x14ac:dyDescent="0.25">
      <c r="A5074" s="3" t="s">
        <v>5798</v>
      </c>
      <c r="B5074" s="3" t="s">
        <v>729</v>
      </c>
    </row>
    <row r="5075" spans="1:2" x14ac:dyDescent="0.25">
      <c r="A5075" s="5" t="s">
        <v>5799</v>
      </c>
      <c r="B5075" s="5" t="s">
        <v>10275</v>
      </c>
    </row>
    <row r="5076" spans="1:2" x14ac:dyDescent="0.25">
      <c r="A5076" s="3" t="s">
        <v>5800</v>
      </c>
      <c r="B5076" s="3" t="s">
        <v>729</v>
      </c>
    </row>
    <row r="5077" spans="1:2" x14ac:dyDescent="0.25">
      <c r="A5077" s="3" t="s">
        <v>5801</v>
      </c>
      <c r="B5077" s="3" t="s">
        <v>729</v>
      </c>
    </row>
    <row r="5078" spans="1:2" x14ac:dyDescent="0.25">
      <c r="A5078" s="5" t="s">
        <v>5802</v>
      </c>
      <c r="B5078" s="5" t="s">
        <v>10276</v>
      </c>
    </row>
    <row r="5079" spans="1:2" x14ac:dyDescent="0.25">
      <c r="A5079" s="5" t="s">
        <v>5803</v>
      </c>
      <c r="B5079" s="5" t="s">
        <v>10277</v>
      </c>
    </row>
    <row r="5080" spans="1:2" x14ac:dyDescent="0.25">
      <c r="A5080" s="5" t="s">
        <v>5804</v>
      </c>
      <c r="B5080" s="5" t="s">
        <v>10278</v>
      </c>
    </row>
    <row r="5081" spans="1:2" x14ac:dyDescent="0.25">
      <c r="A5081" s="5" t="s">
        <v>5805</v>
      </c>
      <c r="B5081" s="5" t="s">
        <v>10279</v>
      </c>
    </row>
    <row r="5082" spans="1:2" x14ac:dyDescent="0.25">
      <c r="A5082" s="3" t="s">
        <v>5806</v>
      </c>
      <c r="B5082" s="3" t="s">
        <v>729</v>
      </c>
    </row>
    <row r="5083" spans="1:2" x14ac:dyDescent="0.25">
      <c r="A5083" s="3" t="s">
        <v>5807</v>
      </c>
      <c r="B5083" s="3" t="s">
        <v>729</v>
      </c>
    </row>
    <row r="5084" spans="1:2" x14ac:dyDescent="0.25">
      <c r="A5084" s="3" t="s">
        <v>5808</v>
      </c>
      <c r="B5084" s="3" t="s">
        <v>729</v>
      </c>
    </row>
    <row r="5085" spans="1:2" x14ac:dyDescent="0.25">
      <c r="A5085" s="5" t="s">
        <v>5809</v>
      </c>
      <c r="B5085" s="5" t="s">
        <v>10280</v>
      </c>
    </row>
    <row r="5086" spans="1:2" x14ac:dyDescent="0.25">
      <c r="A5086" s="3" t="s">
        <v>5810</v>
      </c>
      <c r="B5086" s="3" t="s">
        <v>729</v>
      </c>
    </row>
    <row r="5087" spans="1:2" x14ac:dyDescent="0.25">
      <c r="A5087" s="5" t="s">
        <v>5811</v>
      </c>
      <c r="B5087" s="5" t="s">
        <v>10281</v>
      </c>
    </row>
    <row r="5088" spans="1:2" x14ac:dyDescent="0.25">
      <c r="A5088" s="3" t="s">
        <v>5812</v>
      </c>
      <c r="B5088" s="3" t="s">
        <v>729</v>
      </c>
    </row>
    <row r="5089" spans="1:2" x14ac:dyDescent="0.25">
      <c r="A5089" s="5" t="s">
        <v>5813</v>
      </c>
      <c r="B5089" s="5" t="s">
        <v>10282</v>
      </c>
    </row>
    <row r="5090" spans="1:2" x14ac:dyDescent="0.25">
      <c r="A5090" s="5" t="s">
        <v>5814</v>
      </c>
      <c r="B5090" s="5" t="s">
        <v>10283</v>
      </c>
    </row>
    <row r="5091" spans="1:2" x14ac:dyDescent="0.25">
      <c r="A5091" s="5" t="s">
        <v>5815</v>
      </c>
      <c r="B5091" s="5" t="s">
        <v>10284</v>
      </c>
    </row>
    <row r="5092" spans="1:2" x14ac:dyDescent="0.25">
      <c r="A5092" s="5" t="s">
        <v>5816</v>
      </c>
      <c r="B5092" s="5" t="s">
        <v>10285</v>
      </c>
    </row>
    <row r="5093" spans="1:2" x14ac:dyDescent="0.25">
      <c r="A5093" s="5" t="s">
        <v>5817</v>
      </c>
      <c r="B5093" s="5" t="s">
        <v>10286</v>
      </c>
    </row>
    <row r="5094" spans="1:2" x14ac:dyDescent="0.25">
      <c r="A5094" s="5" t="s">
        <v>5818</v>
      </c>
      <c r="B5094" s="5" t="s">
        <v>10287</v>
      </c>
    </row>
    <row r="5095" spans="1:2" x14ac:dyDescent="0.25">
      <c r="A5095" s="5" t="s">
        <v>5819</v>
      </c>
      <c r="B5095" s="5" t="s">
        <v>10288</v>
      </c>
    </row>
    <row r="5096" spans="1:2" x14ac:dyDescent="0.25">
      <c r="A5096" s="5" t="s">
        <v>5820</v>
      </c>
      <c r="B5096" s="5" t="s">
        <v>10289</v>
      </c>
    </row>
    <row r="5097" spans="1:2" x14ac:dyDescent="0.25">
      <c r="A5097" s="5" t="s">
        <v>5821</v>
      </c>
      <c r="B5097" s="5" t="s">
        <v>10290</v>
      </c>
    </row>
    <row r="5098" spans="1:2" x14ac:dyDescent="0.25">
      <c r="A5098" s="5" t="s">
        <v>5822</v>
      </c>
      <c r="B5098" s="5" t="s">
        <v>10291</v>
      </c>
    </row>
    <row r="5099" spans="1:2" x14ac:dyDescent="0.25">
      <c r="A5099" s="5" t="s">
        <v>5823</v>
      </c>
      <c r="B5099" s="5" t="s">
        <v>10292</v>
      </c>
    </row>
    <row r="5100" spans="1:2" x14ac:dyDescent="0.25">
      <c r="A5100" s="5" t="s">
        <v>5824</v>
      </c>
      <c r="B5100" s="5" t="s">
        <v>10293</v>
      </c>
    </row>
    <row r="5101" spans="1:2" x14ac:dyDescent="0.25">
      <c r="A5101" s="5" t="s">
        <v>5825</v>
      </c>
      <c r="B5101" s="5" t="s">
        <v>10294</v>
      </c>
    </row>
    <row r="5102" spans="1:2" x14ac:dyDescent="0.25">
      <c r="A5102" s="5" t="s">
        <v>5826</v>
      </c>
      <c r="B5102" s="5" t="s">
        <v>10295</v>
      </c>
    </row>
    <row r="5103" spans="1:2" x14ac:dyDescent="0.25">
      <c r="A5103" s="5" t="s">
        <v>5827</v>
      </c>
      <c r="B5103" s="5" t="s">
        <v>10296</v>
      </c>
    </row>
    <row r="5104" spans="1:2" x14ac:dyDescent="0.25">
      <c r="A5104" s="5" t="s">
        <v>5828</v>
      </c>
      <c r="B5104" s="5" t="s">
        <v>10297</v>
      </c>
    </row>
    <row r="5105" spans="1:2" x14ac:dyDescent="0.25">
      <c r="A5105" s="5" t="s">
        <v>5829</v>
      </c>
      <c r="B5105" s="5" t="s">
        <v>10298</v>
      </c>
    </row>
    <row r="5106" spans="1:2" x14ac:dyDescent="0.25">
      <c r="A5106" s="5" t="s">
        <v>5830</v>
      </c>
      <c r="B5106" s="5" t="s">
        <v>10299</v>
      </c>
    </row>
    <row r="5107" spans="1:2" x14ac:dyDescent="0.25">
      <c r="A5107" s="5" t="s">
        <v>5831</v>
      </c>
      <c r="B5107" s="5" t="s">
        <v>10300</v>
      </c>
    </row>
    <row r="5108" spans="1:2" x14ac:dyDescent="0.25">
      <c r="A5108" s="5" t="s">
        <v>5832</v>
      </c>
      <c r="B5108" s="5" t="s">
        <v>10301</v>
      </c>
    </row>
    <row r="5109" spans="1:2" x14ac:dyDescent="0.25">
      <c r="A5109" s="3" t="s">
        <v>5833</v>
      </c>
      <c r="B5109" s="3" t="s">
        <v>729</v>
      </c>
    </row>
    <row r="5110" spans="1:2" x14ac:dyDescent="0.25">
      <c r="A5110" s="5" t="s">
        <v>5834</v>
      </c>
      <c r="B5110" s="5" t="s">
        <v>10302</v>
      </c>
    </row>
    <row r="5111" spans="1:2" x14ac:dyDescent="0.25">
      <c r="A5111" s="5" t="s">
        <v>5835</v>
      </c>
      <c r="B5111" s="5" t="s">
        <v>10303</v>
      </c>
    </row>
    <row r="5112" spans="1:2" x14ac:dyDescent="0.25">
      <c r="A5112" s="5" t="s">
        <v>5836</v>
      </c>
      <c r="B5112" s="5" t="s">
        <v>10304</v>
      </c>
    </row>
    <row r="5113" spans="1:2" x14ac:dyDescent="0.25">
      <c r="A5113" s="5" t="s">
        <v>5837</v>
      </c>
      <c r="B5113" s="5" t="s">
        <v>10305</v>
      </c>
    </row>
    <row r="5114" spans="1:2" x14ac:dyDescent="0.25">
      <c r="A5114" s="3" t="s">
        <v>5838</v>
      </c>
      <c r="B5114" s="3" t="s">
        <v>729</v>
      </c>
    </row>
    <row r="5115" spans="1:2" x14ac:dyDescent="0.25">
      <c r="A5115" s="5" t="s">
        <v>5839</v>
      </c>
      <c r="B5115" s="5" t="s">
        <v>10306</v>
      </c>
    </row>
    <row r="5116" spans="1:2" x14ac:dyDescent="0.25">
      <c r="A5116" s="3" t="s">
        <v>5840</v>
      </c>
      <c r="B5116" s="3" t="s">
        <v>729</v>
      </c>
    </row>
    <row r="5117" spans="1:2" x14ac:dyDescent="0.25">
      <c r="A5117" s="5" t="s">
        <v>5841</v>
      </c>
      <c r="B5117" s="5" t="s">
        <v>10307</v>
      </c>
    </row>
    <row r="5118" spans="1:2" x14ac:dyDescent="0.25">
      <c r="A5118" s="3" t="s">
        <v>5842</v>
      </c>
      <c r="B5118" s="3" t="s">
        <v>729</v>
      </c>
    </row>
    <row r="5119" spans="1:2" x14ac:dyDescent="0.25">
      <c r="A5119" s="3" t="s">
        <v>5843</v>
      </c>
      <c r="B5119" s="3" t="s">
        <v>729</v>
      </c>
    </row>
    <row r="5120" spans="1:2" x14ac:dyDescent="0.25">
      <c r="A5120" s="5" t="s">
        <v>5844</v>
      </c>
      <c r="B5120" s="5" t="s">
        <v>10308</v>
      </c>
    </row>
    <row r="5121" spans="1:2" x14ac:dyDescent="0.25">
      <c r="A5121" s="5" t="s">
        <v>5845</v>
      </c>
      <c r="B5121" s="5" t="s">
        <v>10309</v>
      </c>
    </row>
    <row r="5122" spans="1:2" x14ac:dyDescent="0.25">
      <c r="A5122" s="5" t="s">
        <v>5846</v>
      </c>
      <c r="B5122" s="5" t="s">
        <v>10310</v>
      </c>
    </row>
    <row r="5123" spans="1:2" x14ac:dyDescent="0.25">
      <c r="A5123" s="5" t="s">
        <v>5847</v>
      </c>
      <c r="B5123" s="5" t="s">
        <v>10311</v>
      </c>
    </row>
    <row r="5124" spans="1:2" x14ac:dyDescent="0.25">
      <c r="A5124" s="5" t="s">
        <v>5848</v>
      </c>
      <c r="B5124" s="5" t="s">
        <v>10312</v>
      </c>
    </row>
    <row r="5125" spans="1:2" x14ac:dyDescent="0.25">
      <c r="A5125" s="5" t="s">
        <v>5849</v>
      </c>
      <c r="B5125" s="5" t="s">
        <v>10313</v>
      </c>
    </row>
    <row r="5126" spans="1:2" x14ac:dyDescent="0.25">
      <c r="A5126" s="5" t="s">
        <v>5850</v>
      </c>
      <c r="B5126" s="5" t="s">
        <v>10314</v>
      </c>
    </row>
    <row r="5127" spans="1:2" x14ac:dyDescent="0.25">
      <c r="A5127" s="5" t="s">
        <v>5851</v>
      </c>
      <c r="B5127" s="5" t="s">
        <v>10315</v>
      </c>
    </row>
    <row r="5128" spans="1:2" x14ac:dyDescent="0.25">
      <c r="A5128" s="5" t="s">
        <v>5852</v>
      </c>
      <c r="B5128" s="5" t="s">
        <v>10316</v>
      </c>
    </row>
    <row r="5129" spans="1:2" x14ac:dyDescent="0.25">
      <c r="A5129" s="5" t="s">
        <v>5853</v>
      </c>
      <c r="B5129" s="5" t="s">
        <v>10317</v>
      </c>
    </row>
    <row r="5130" spans="1:2" x14ac:dyDescent="0.25">
      <c r="A5130" s="5" t="s">
        <v>5854</v>
      </c>
      <c r="B5130" s="5" t="s">
        <v>10318</v>
      </c>
    </row>
    <row r="5131" spans="1:2" x14ac:dyDescent="0.25">
      <c r="A5131" s="5" t="s">
        <v>5855</v>
      </c>
      <c r="B5131" s="5" t="s">
        <v>10319</v>
      </c>
    </row>
    <row r="5132" spans="1:2" x14ac:dyDescent="0.25">
      <c r="A5132" s="5" t="s">
        <v>5856</v>
      </c>
      <c r="B5132" s="5" t="s">
        <v>10320</v>
      </c>
    </row>
    <row r="5133" spans="1:2" x14ac:dyDescent="0.25">
      <c r="A5133" s="3" t="s">
        <v>5857</v>
      </c>
      <c r="B5133" s="3" t="s">
        <v>729</v>
      </c>
    </row>
    <row r="5134" spans="1:2" x14ac:dyDescent="0.25">
      <c r="A5134" s="3" t="s">
        <v>5858</v>
      </c>
      <c r="B5134" s="3" t="s">
        <v>729</v>
      </c>
    </row>
    <row r="5135" spans="1:2" x14ac:dyDescent="0.25">
      <c r="A5135" s="3" t="s">
        <v>5859</v>
      </c>
      <c r="B5135" s="3" t="s">
        <v>729</v>
      </c>
    </row>
    <row r="5136" spans="1:2" x14ac:dyDescent="0.25">
      <c r="A5136" s="5" t="s">
        <v>5860</v>
      </c>
      <c r="B5136" s="5" t="s">
        <v>10321</v>
      </c>
    </row>
    <row r="5137" spans="1:2" x14ac:dyDescent="0.25">
      <c r="A5137" s="5" t="s">
        <v>5861</v>
      </c>
      <c r="B5137" s="5" t="s">
        <v>10322</v>
      </c>
    </row>
    <row r="5138" spans="1:2" x14ac:dyDescent="0.25">
      <c r="A5138" s="3" t="s">
        <v>5862</v>
      </c>
      <c r="B5138" s="3" t="s">
        <v>729</v>
      </c>
    </row>
    <row r="5139" spans="1:2" x14ac:dyDescent="0.25">
      <c r="A5139" s="3" t="s">
        <v>5863</v>
      </c>
      <c r="B5139" s="3" t="s">
        <v>729</v>
      </c>
    </row>
    <row r="5140" spans="1:2" x14ac:dyDescent="0.25">
      <c r="A5140" s="3" t="s">
        <v>5864</v>
      </c>
      <c r="B5140" s="3" t="s">
        <v>729</v>
      </c>
    </row>
    <row r="5141" spans="1:2" x14ac:dyDescent="0.25">
      <c r="A5141" s="5" t="s">
        <v>5865</v>
      </c>
      <c r="B5141" s="5" t="s">
        <v>10323</v>
      </c>
    </row>
    <row r="5142" spans="1:2" x14ac:dyDescent="0.25">
      <c r="A5142" s="3" t="s">
        <v>5866</v>
      </c>
      <c r="B5142" s="3" t="s">
        <v>729</v>
      </c>
    </row>
    <row r="5143" spans="1:2" x14ac:dyDescent="0.25">
      <c r="A5143" s="5" t="s">
        <v>5867</v>
      </c>
      <c r="B5143" s="5" t="s">
        <v>10324</v>
      </c>
    </row>
    <row r="5144" spans="1:2" x14ac:dyDescent="0.25">
      <c r="A5144" s="5" t="s">
        <v>5868</v>
      </c>
      <c r="B5144" s="5" t="s">
        <v>10325</v>
      </c>
    </row>
    <row r="5145" spans="1:2" x14ac:dyDescent="0.25">
      <c r="A5145" s="5" t="s">
        <v>5869</v>
      </c>
      <c r="B5145" s="5" t="s">
        <v>10326</v>
      </c>
    </row>
    <row r="5146" spans="1:2" x14ac:dyDescent="0.25">
      <c r="A5146" s="3" t="s">
        <v>5870</v>
      </c>
      <c r="B5146" s="3" t="s">
        <v>729</v>
      </c>
    </row>
    <row r="5147" spans="1:2" x14ac:dyDescent="0.25">
      <c r="A5147" s="5" t="s">
        <v>5871</v>
      </c>
      <c r="B5147" s="5" t="s">
        <v>10327</v>
      </c>
    </row>
    <row r="5148" spans="1:2" x14ac:dyDescent="0.25">
      <c r="A5148" s="5" t="s">
        <v>5872</v>
      </c>
      <c r="B5148" s="5" t="s">
        <v>10328</v>
      </c>
    </row>
    <row r="5149" spans="1:2" x14ac:dyDescent="0.25">
      <c r="A5149" s="3" t="s">
        <v>5873</v>
      </c>
      <c r="B5149" s="3" t="s">
        <v>729</v>
      </c>
    </row>
    <row r="5150" spans="1:2" x14ac:dyDescent="0.25">
      <c r="A5150" s="5" t="s">
        <v>5874</v>
      </c>
      <c r="B5150" s="5" t="s">
        <v>10329</v>
      </c>
    </row>
    <row r="5151" spans="1:2" x14ac:dyDescent="0.25">
      <c r="A5151" s="5" t="s">
        <v>5875</v>
      </c>
      <c r="B5151" s="5" t="s">
        <v>10330</v>
      </c>
    </row>
    <row r="5152" spans="1:2" x14ac:dyDescent="0.25">
      <c r="A5152" s="3" t="s">
        <v>5876</v>
      </c>
      <c r="B5152" s="3" t="s">
        <v>729</v>
      </c>
    </row>
    <row r="5153" spans="1:2" x14ac:dyDescent="0.25">
      <c r="A5153" s="5" t="s">
        <v>5877</v>
      </c>
      <c r="B5153" s="5" t="s">
        <v>10331</v>
      </c>
    </row>
    <row r="5154" spans="1:2" x14ac:dyDescent="0.25">
      <c r="A5154" s="5" t="s">
        <v>5878</v>
      </c>
      <c r="B5154" s="5" t="s">
        <v>10332</v>
      </c>
    </row>
    <row r="5155" spans="1:2" x14ac:dyDescent="0.25">
      <c r="A5155" s="3" t="s">
        <v>5879</v>
      </c>
      <c r="B5155" s="3" t="s">
        <v>729</v>
      </c>
    </row>
    <row r="5156" spans="1:2" x14ac:dyDescent="0.25">
      <c r="A5156" s="5" t="s">
        <v>5880</v>
      </c>
      <c r="B5156" s="5" t="s">
        <v>10333</v>
      </c>
    </row>
    <row r="5157" spans="1:2" x14ac:dyDescent="0.25">
      <c r="A5157" s="5" t="s">
        <v>5881</v>
      </c>
      <c r="B5157" s="5" t="s">
        <v>10334</v>
      </c>
    </row>
    <row r="5158" spans="1:2" x14ac:dyDescent="0.25">
      <c r="A5158" s="3" t="s">
        <v>5882</v>
      </c>
      <c r="B5158" s="3" t="s">
        <v>729</v>
      </c>
    </row>
    <row r="5159" spans="1:2" x14ac:dyDescent="0.25">
      <c r="A5159" s="5" t="s">
        <v>5883</v>
      </c>
      <c r="B5159" s="5" t="s">
        <v>10335</v>
      </c>
    </row>
    <row r="5160" spans="1:2" x14ac:dyDescent="0.25">
      <c r="A5160" s="5" t="s">
        <v>5884</v>
      </c>
      <c r="B5160" s="5" t="s">
        <v>10336</v>
      </c>
    </row>
    <row r="5161" spans="1:2" x14ac:dyDescent="0.25">
      <c r="A5161" s="5" t="s">
        <v>5885</v>
      </c>
      <c r="B5161" s="5" t="s">
        <v>10337</v>
      </c>
    </row>
    <row r="5162" spans="1:2" x14ac:dyDescent="0.25">
      <c r="A5162" s="5" t="s">
        <v>5886</v>
      </c>
      <c r="B5162" s="5" t="s">
        <v>10338</v>
      </c>
    </row>
    <row r="5163" spans="1:2" x14ac:dyDescent="0.25">
      <c r="A5163" s="5" t="s">
        <v>5887</v>
      </c>
      <c r="B5163" s="5" t="s">
        <v>10339</v>
      </c>
    </row>
    <row r="5164" spans="1:2" x14ac:dyDescent="0.25">
      <c r="A5164" s="5" t="s">
        <v>5888</v>
      </c>
      <c r="B5164" s="5" t="s">
        <v>10340</v>
      </c>
    </row>
    <row r="5165" spans="1:2" x14ac:dyDescent="0.25">
      <c r="A5165" s="5" t="s">
        <v>5889</v>
      </c>
      <c r="B5165" s="5" t="s">
        <v>10341</v>
      </c>
    </row>
    <row r="5166" spans="1:2" x14ac:dyDescent="0.25">
      <c r="A5166" s="5" t="s">
        <v>5890</v>
      </c>
      <c r="B5166" s="5" t="s">
        <v>10342</v>
      </c>
    </row>
    <row r="5167" spans="1:2" x14ac:dyDescent="0.25">
      <c r="A5167" s="5" t="s">
        <v>5891</v>
      </c>
      <c r="B5167" s="5" t="s">
        <v>10343</v>
      </c>
    </row>
    <row r="5168" spans="1:2" x14ac:dyDescent="0.25">
      <c r="A5168" s="3" t="s">
        <v>5892</v>
      </c>
      <c r="B5168" s="3" t="s">
        <v>729</v>
      </c>
    </row>
    <row r="5169" spans="1:2" x14ac:dyDescent="0.25">
      <c r="A5169" s="5" t="s">
        <v>5893</v>
      </c>
      <c r="B5169" s="5" t="s">
        <v>10344</v>
      </c>
    </row>
    <row r="5170" spans="1:2" x14ac:dyDescent="0.25">
      <c r="A5170" s="5" t="s">
        <v>5894</v>
      </c>
      <c r="B5170" s="5" t="s">
        <v>10345</v>
      </c>
    </row>
    <row r="5171" spans="1:2" x14ac:dyDescent="0.25">
      <c r="A5171" s="5" t="s">
        <v>5895</v>
      </c>
      <c r="B5171" s="5" t="s">
        <v>10346</v>
      </c>
    </row>
    <row r="5172" spans="1:2" x14ac:dyDescent="0.25">
      <c r="A5172" s="3" t="s">
        <v>5896</v>
      </c>
      <c r="B5172" s="3" t="s">
        <v>729</v>
      </c>
    </row>
    <row r="5173" spans="1:2" x14ac:dyDescent="0.25">
      <c r="A5173" s="5" t="s">
        <v>5897</v>
      </c>
      <c r="B5173" s="5" t="s">
        <v>10347</v>
      </c>
    </row>
    <row r="5174" spans="1:2" x14ac:dyDescent="0.25">
      <c r="A5174" s="5" t="s">
        <v>5898</v>
      </c>
      <c r="B5174" s="5" t="s">
        <v>10348</v>
      </c>
    </row>
    <row r="5175" spans="1:2" x14ac:dyDescent="0.25">
      <c r="A5175" s="5" t="s">
        <v>5899</v>
      </c>
      <c r="B5175" s="5" t="s">
        <v>10349</v>
      </c>
    </row>
    <row r="5176" spans="1:2" x14ac:dyDescent="0.25">
      <c r="A5176" s="3" t="s">
        <v>5900</v>
      </c>
      <c r="B5176" s="3" t="s">
        <v>729</v>
      </c>
    </row>
    <row r="5177" spans="1:2" x14ac:dyDescent="0.25">
      <c r="A5177" s="5" t="s">
        <v>5901</v>
      </c>
      <c r="B5177" s="5" t="s">
        <v>10350</v>
      </c>
    </row>
    <row r="5178" spans="1:2" x14ac:dyDescent="0.25">
      <c r="A5178" s="5" t="s">
        <v>5902</v>
      </c>
      <c r="B5178" s="5" t="s">
        <v>10351</v>
      </c>
    </row>
    <row r="5179" spans="1:2" x14ac:dyDescent="0.25">
      <c r="A5179" s="5" t="s">
        <v>5903</v>
      </c>
      <c r="B5179" s="5" t="s">
        <v>10352</v>
      </c>
    </row>
    <row r="5180" spans="1:2" x14ac:dyDescent="0.25">
      <c r="A5180" s="5" t="s">
        <v>5904</v>
      </c>
      <c r="B5180" s="5" t="s">
        <v>10353</v>
      </c>
    </row>
    <row r="5181" spans="1:2" x14ac:dyDescent="0.25">
      <c r="A5181" s="5" t="s">
        <v>5905</v>
      </c>
      <c r="B5181" s="5" t="s">
        <v>10354</v>
      </c>
    </row>
    <row r="5182" spans="1:2" x14ac:dyDescent="0.25">
      <c r="A5182" s="3" t="s">
        <v>5906</v>
      </c>
      <c r="B5182" s="3" t="s">
        <v>729</v>
      </c>
    </row>
    <row r="5183" spans="1:2" x14ac:dyDescent="0.25">
      <c r="A5183" s="5" t="s">
        <v>5907</v>
      </c>
      <c r="B5183" s="5" t="s">
        <v>10355</v>
      </c>
    </row>
    <row r="5184" spans="1:2" x14ac:dyDescent="0.25">
      <c r="A5184" s="5" t="s">
        <v>5908</v>
      </c>
      <c r="B5184" s="5" t="s">
        <v>10356</v>
      </c>
    </row>
    <row r="5185" spans="1:2" x14ac:dyDescent="0.25">
      <c r="A5185" s="5" t="s">
        <v>5909</v>
      </c>
      <c r="B5185" s="5" t="s">
        <v>10357</v>
      </c>
    </row>
    <row r="5186" spans="1:2" x14ac:dyDescent="0.25">
      <c r="A5186" s="5" t="s">
        <v>5910</v>
      </c>
      <c r="B5186" s="5" t="s">
        <v>10358</v>
      </c>
    </row>
    <row r="5187" spans="1:2" x14ac:dyDescent="0.25">
      <c r="A5187" s="5" t="s">
        <v>5911</v>
      </c>
      <c r="B5187" s="5" t="s">
        <v>10359</v>
      </c>
    </row>
    <row r="5188" spans="1:2" x14ac:dyDescent="0.25">
      <c r="A5188" s="5" t="s">
        <v>5912</v>
      </c>
      <c r="B5188" s="5" t="s">
        <v>10360</v>
      </c>
    </row>
    <row r="5189" spans="1:2" x14ac:dyDescent="0.25">
      <c r="A5189" s="3" t="s">
        <v>5913</v>
      </c>
      <c r="B5189" s="3" t="s">
        <v>729</v>
      </c>
    </row>
    <row r="5190" spans="1:2" x14ac:dyDescent="0.25">
      <c r="A5190" s="5" t="s">
        <v>5914</v>
      </c>
      <c r="B5190" s="5" t="s">
        <v>10361</v>
      </c>
    </row>
    <row r="5191" spans="1:2" x14ac:dyDescent="0.25">
      <c r="A5191" s="3" t="s">
        <v>5915</v>
      </c>
      <c r="B5191" s="3" t="s">
        <v>729</v>
      </c>
    </row>
    <row r="5192" spans="1:2" x14ac:dyDescent="0.25">
      <c r="A5192" s="3" t="s">
        <v>5916</v>
      </c>
      <c r="B5192" s="3" t="s">
        <v>729</v>
      </c>
    </row>
    <row r="5193" spans="1:2" x14ac:dyDescent="0.25">
      <c r="A5193" s="3" t="s">
        <v>5917</v>
      </c>
      <c r="B5193" s="3" t="s">
        <v>729</v>
      </c>
    </row>
    <row r="5194" spans="1:2" x14ac:dyDescent="0.25">
      <c r="A5194" s="3" t="s">
        <v>5918</v>
      </c>
      <c r="B5194" s="3" t="s">
        <v>729</v>
      </c>
    </row>
    <row r="5195" spans="1:2" x14ac:dyDescent="0.25">
      <c r="A5195" s="5" t="s">
        <v>5919</v>
      </c>
      <c r="B5195" s="5" t="s">
        <v>10362</v>
      </c>
    </row>
    <row r="5196" spans="1:2" x14ac:dyDescent="0.25">
      <c r="A5196" s="3" t="s">
        <v>5920</v>
      </c>
      <c r="B5196" s="3" t="s">
        <v>729</v>
      </c>
    </row>
    <row r="5197" spans="1:2" x14ac:dyDescent="0.25">
      <c r="A5197" s="5" t="s">
        <v>5921</v>
      </c>
      <c r="B5197" s="5" t="s">
        <v>10363</v>
      </c>
    </row>
    <row r="5198" spans="1:2" x14ac:dyDescent="0.25">
      <c r="A5198" s="5" t="s">
        <v>5922</v>
      </c>
      <c r="B5198" s="5" t="s">
        <v>10364</v>
      </c>
    </row>
    <row r="5199" spans="1:2" x14ac:dyDescent="0.25">
      <c r="A5199" s="5" t="s">
        <v>5923</v>
      </c>
      <c r="B5199" s="5" t="s">
        <v>10365</v>
      </c>
    </row>
    <row r="5200" spans="1:2" x14ac:dyDescent="0.25">
      <c r="A5200" s="5" t="s">
        <v>5924</v>
      </c>
      <c r="B5200" s="5" t="s">
        <v>10366</v>
      </c>
    </row>
    <row r="5201" spans="1:2" x14ac:dyDescent="0.25">
      <c r="A5201" s="3" t="s">
        <v>5925</v>
      </c>
      <c r="B5201" s="3" t="s">
        <v>729</v>
      </c>
    </row>
    <row r="5202" spans="1:2" x14ac:dyDescent="0.25">
      <c r="A5202" s="5" t="s">
        <v>5926</v>
      </c>
      <c r="B5202" s="5" t="s">
        <v>10367</v>
      </c>
    </row>
    <row r="5203" spans="1:2" x14ac:dyDescent="0.25">
      <c r="A5203" s="5" t="s">
        <v>5927</v>
      </c>
      <c r="B5203" s="5" t="s">
        <v>10368</v>
      </c>
    </row>
    <row r="5204" spans="1:2" x14ac:dyDescent="0.25">
      <c r="A5204" s="3" t="s">
        <v>5928</v>
      </c>
      <c r="B5204" s="3" t="s">
        <v>729</v>
      </c>
    </row>
    <row r="5205" spans="1:2" x14ac:dyDescent="0.25">
      <c r="A5205" s="5" t="s">
        <v>5929</v>
      </c>
      <c r="B5205" s="5" t="s">
        <v>10369</v>
      </c>
    </row>
    <row r="5206" spans="1:2" x14ac:dyDescent="0.25">
      <c r="A5206" s="3" t="s">
        <v>5930</v>
      </c>
      <c r="B5206" s="3" t="s">
        <v>729</v>
      </c>
    </row>
    <row r="5207" spans="1:2" x14ac:dyDescent="0.25">
      <c r="A5207" s="5" t="s">
        <v>5931</v>
      </c>
      <c r="B5207" s="5" t="s">
        <v>10370</v>
      </c>
    </row>
    <row r="5208" spans="1:2" x14ac:dyDescent="0.25">
      <c r="A5208" s="5" t="s">
        <v>5932</v>
      </c>
      <c r="B5208" s="5" t="s">
        <v>10371</v>
      </c>
    </row>
    <row r="5209" spans="1:2" x14ac:dyDescent="0.25">
      <c r="A5209" s="3" t="s">
        <v>5933</v>
      </c>
      <c r="B5209" s="3" t="s">
        <v>729</v>
      </c>
    </row>
    <row r="5210" spans="1:2" x14ac:dyDescent="0.25">
      <c r="A5210" s="3" t="s">
        <v>5934</v>
      </c>
      <c r="B5210" s="3" t="s">
        <v>729</v>
      </c>
    </row>
    <row r="5211" spans="1:2" x14ac:dyDescent="0.25">
      <c r="A5211" s="3" t="s">
        <v>5935</v>
      </c>
      <c r="B5211" s="3" t="s">
        <v>729</v>
      </c>
    </row>
    <row r="5212" spans="1:2" x14ac:dyDescent="0.25">
      <c r="A5212" s="3" t="s">
        <v>5936</v>
      </c>
      <c r="B5212" s="3" t="s">
        <v>729</v>
      </c>
    </row>
    <row r="5213" spans="1:2" x14ac:dyDescent="0.25">
      <c r="A5213" s="5" t="s">
        <v>5937</v>
      </c>
      <c r="B5213" s="5" t="s">
        <v>10372</v>
      </c>
    </row>
    <row r="5214" spans="1:2" x14ac:dyDescent="0.25">
      <c r="A5214" s="5" t="s">
        <v>5938</v>
      </c>
      <c r="B5214" s="5" t="s">
        <v>10373</v>
      </c>
    </row>
    <row r="5215" spans="1:2" x14ac:dyDescent="0.25">
      <c r="A5215" s="5" t="s">
        <v>5939</v>
      </c>
      <c r="B5215" s="5" t="s">
        <v>10374</v>
      </c>
    </row>
    <row r="5216" spans="1:2" x14ac:dyDescent="0.25">
      <c r="A5216" s="3" t="s">
        <v>5940</v>
      </c>
      <c r="B5216" s="3" t="s">
        <v>729</v>
      </c>
    </row>
    <row r="5217" spans="1:2" x14ac:dyDescent="0.25">
      <c r="A5217" s="5" t="s">
        <v>5941</v>
      </c>
      <c r="B5217" s="5" t="s">
        <v>10375</v>
      </c>
    </row>
    <row r="5218" spans="1:2" x14ac:dyDescent="0.25">
      <c r="A5218" s="3" t="s">
        <v>5942</v>
      </c>
      <c r="B5218" s="3" t="s">
        <v>729</v>
      </c>
    </row>
    <row r="5219" spans="1:2" x14ac:dyDescent="0.25">
      <c r="A5219" s="3" t="s">
        <v>5943</v>
      </c>
      <c r="B5219" s="3" t="s">
        <v>729</v>
      </c>
    </row>
    <row r="5220" spans="1:2" x14ac:dyDescent="0.25">
      <c r="A5220" s="5" t="s">
        <v>5944</v>
      </c>
      <c r="B5220" s="5" t="s">
        <v>10376</v>
      </c>
    </row>
    <row r="5221" spans="1:2" x14ac:dyDescent="0.25">
      <c r="A5221" s="3" t="s">
        <v>5945</v>
      </c>
      <c r="B5221" s="3" t="s">
        <v>729</v>
      </c>
    </row>
    <row r="5222" spans="1:2" x14ac:dyDescent="0.25">
      <c r="A5222" s="5" t="s">
        <v>5946</v>
      </c>
      <c r="B5222" s="5" t="s">
        <v>10377</v>
      </c>
    </row>
    <row r="5223" spans="1:2" x14ac:dyDescent="0.25">
      <c r="A5223" s="5" t="s">
        <v>5947</v>
      </c>
      <c r="B5223" s="5" t="s">
        <v>10378</v>
      </c>
    </row>
    <row r="5224" spans="1:2" x14ac:dyDescent="0.25">
      <c r="A5224" s="5" t="s">
        <v>5948</v>
      </c>
      <c r="B5224" s="5" t="s">
        <v>10379</v>
      </c>
    </row>
    <row r="5225" spans="1:2" x14ac:dyDescent="0.25">
      <c r="A5225" s="5" t="s">
        <v>5949</v>
      </c>
      <c r="B5225" s="5" t="s">
        <v>10380</v>
      </c>
    </row>
    <row r="5226" spans="1:2" x14ac:dyDescent="0.25">
      <c r="A5226" s="5" t="s">
        <v>5950</v>
      </c>
      <c r="B5226" s="5" t="s">
        <v>10381</v>
      </c>
    </row>
    <row r="5227" spans="1:2" x14ac:dyDescent="0.25">
      <c r="A5227" s="5" t="s">
        <v>5951</v>
      </c>
      <c r="B5227" s="5" t="s">
        <v>10382</v>
      </c>
    </row>
    <row r="5228" spans="1:2" x14ac:dyDescent="0.25">
      <c r="A5228" s="3" t="s">
        <v>5952</v>
      </c>
      <c r="B5228" s="3" t="s">
        <v>729</v>
      </c>
    </row>
    <row r="5229" spans="1:2" x14ac:dyDescent="0.25">
      <c r="A5229" s="3" t="s">
        <v>5953</v>
      </c>
      <c r="B5229" s="3" t="s">
        <v>729</v>
      </c>
    </row>
    <row r="5230" spans="1:2" x14ac:dyDescent="0.25">
      <c r="A5230" s="5" t="s">
        <v>5954</v>
      </c>
      <c r="B5230" s="5" t="s">
        <v>10383</v>
      </c>
    </row>
    <row r="5231" spans="1:2" x14ac:dyDescent="0.25">
      <c r="A5231" s="5" t="s">
        <v>5955</v>
      </c>
      <c r="B5231" s="5" t="s">
        <v>10384</v>
      </c>
    </row>
    <row r="5232" spans="1:2" x14ac:dyDescent="0.25">
      <c r="A5232" s="3" t="s">
        <v>5956</v>
      </c>
      <c r="B5232" s="3" t="s">
        <v>729</v>
      </c>
    </row>
    <row r="5233" spans="1:2" x14ac:dyDescent="0.25">
      <c r="A5233" s="5" t="s">
        <v>5957</v>
      </c>
      <c r="B5233" s="5" t="s">
        <v>10385</v>
      </c>
    </row>
    <row r="5234" spans="1:2" x14ac:dyDescent="0.25">
      <c r="A5234" s="5" t="s">
        <v>5958</v>
      </c>
      <c r="B5234" s="5" t="s">
        <v>10386</v>
      </c>
    </row>
    <row r="5235" spans="1:2" x14ac:dyDescent="0.25">
      <c r="A5235" s="3" t="s">
        <v>5959</v>
      </c>
      <c r="B5235" s="3" t="s">
        <v>729</v>
      </c>
    </row>
    <row r="5236" spans="1:2" x14ac:dyDescent="0.25">
      <c r="A5236" s="3" t="s">
        <v>5960</v>
      </c>
      <c r="B5236" s="3" t="s">
        <v>729</v>
      </c>
    </row>
    <row r="5237" spans="1:2" x14ac:dyDescent="0.25">
      <c r="A5237" s="5" t="s">
        <v>5961</v>
      </c>
      <c r="B5237" s="5" t="s">
        <v>10387</v>
      </c>
    </row>
    <row r="5238" spans="1:2" x14ac:dyDescent="0.25">
      <c r="A5238" s="3" t="s">
        <v>5962</v>
      </c>
      <c r="B5238" s="3" t="s">
        <v>729</v>
      </c>
    </row>
    <row r="5239" spans="1:2" x14ac:dyDescent="0.25">
      <c r="A5239" s="5" t="s">
        <v>5963</v>
      </c>
      <c r="B5239" s="5" t="s">
        <v>10388</v>
      </c>
    </row>
    <row r="5240" spans="1:2" x14ac:dyDescent="0.25">
      <c r="A5240" s="3" t="s">
        <v>5964</v>
      </c>
      <c r="B5240" s="3" t="s">
        <v>729</v>
      </c>
    </row>
    <row r="5241" spans="1:2" x14ac:dyDescent="0.25">
      <c r="A5241" s="5" t="s">
        <v>5965</v>
      </c>
      <c r="B5241" s="5" t="s">
        <v>10389</v>
      </c>
    </row>
    <row r="5242" spans="1:2" x14ac:dyDescent="0.25">
      <c r="A5242" s="5" t="s">
        <v>5966</v>
      </c>
      <c r="B5242" s="5" t="s">
        <v>10390</v>
      </c>
    </row>
    <row r="5243" spans="1:2" x14ac:dyDescent="0.25">
      <c r="A5243" s="3" t="s">
        <v>5967</v>
      </c>
      <c r="B5243" s="3" t="s">
        <v>729</v>
      </c>
    </row>
    <row r="5244" spans="1:2" x14ac:dyDescent="0.25">
      <c r="A5244" s="3" t="s">
        <v>5968</v>
      </c>
      <c r="B5244" s="3" t="s">
        <v>729</v>
      </c>
    </row>
    <row r="5245" spans="1:2" x14ac:dyDescent="0.25">
      <c r="A5245" s="3" t="s">
        <v>5969</v>
      </c>
      <c r="B5245" s="3" t="s">
        <v>729</v>
      </c>
    </row>
    <row r="5246" spans="1:2" x14ac:dyDescent="0.25">
      <c r="A5246" s="3" t="s">
        <v>5970</v>
      </c>
      <c r="B5246" s="3" t="s">
        <v>729</v>
      </c>
    </row>
    <row r="5247" spans="1:2" x14ac:dyDescent="0.25">
      <c r="A5247" s="5" t="s">
        <v>5971</v>
      </c>
      <c r="B5247" s="5" t="s">
        <v>10391</v>
      </c>
    </row>
    <row r="5248" spans="1:2" x14ac:dyDescent="0.25">
      <c r="A5248" s="5" t="s">
        <v>5972</v>
      </c>
      <c r="B5248" s="5" t="s">
        <v>10392</v>
      </c>
    </row>
    <row r="5249" spans="1:2" x14ac:dyDescent="0.25">
      <c r="A5249" s="5" t="s">
        <v>5973</v>
      </c>
      <c r="B5249" s="5" t="s">
        <v>10393</v>
      </c>
    </row>
    <row r="5250" spans="1:2" x14ac:dyDescent="0.25">
      <c r="A5250" s="5" t="s">
        <v>5974</v>
      </c>
      <c r="B5250" s="5" t="s">
        <v>10394</v>
      </c>
    </row>
    <row r="5251" spans="1:2" x14ac:dyDescent="0.25">
      <c r="A5251" s="3" t="s">
        <v>5975</v>
      </c>
      <c r="B5251" s="3" t="s">
        <v>729</v>
      </c>
    </row>
    <row r="5252" spans="1:2" x14ac:dyDescent="0.25">
      <c r="A5252" s="5" t="s">
        <v>5976</v>
      </c>
      <c r="B5252" s="5" t="s">
        <v>10395</v>
      </c>
    </row>
    <row r="5253" spans="1:2" x14ac:dyDescent="0.25">
      <c r="A5253" s="5" t="s">
        <v>5977</v>
      </c>
      <c r="B5253" s="5" t="s">
        <v>10396</v>
      </c>
    </row>
    <row r="5254" spans="1:2" x14ac:dyDescent="0.25">
      <c r="A5254" s="3" t="s">
        <v>5978</v>
      </c>
      <c r="B5254" s="3" t="s">
        <v>729</v>
      </c>
    </row>
    <row r="5255" spans="1:2" x14ac:dyDescent="0.25">
      <c r="A5255" s="5" t="s">
        <v>5979</v>
      </c>
      <c r="B5255" s="5" t="s">
        <v>10397</v>
      </c>
    </row>
    <row r="5256" spans="1:2" x14ac:dyDescent="0.25">
      <c r="A5256" s="5" t="s">
        <v>5980</v>
      </c>
      <c r="B5256" s="5" t="s">
        <v>10398</v>
      </c>
    </row>
    <row r="5257" spans="1:2" x14ac:dyDescent="0.25">
      <c r="A5257" s="5" t="s">
        <v>5981</v>
      </c>
      <c r="B5257" s="5" t="s">
        <v>10399</v>
      </c>
    </row>
    <row r="5258" spans="1:2" x14ac:dyDescent="0.25">
      <c r="A5258" s="5" t="s">
        <v>5982</v>
      </c>
      <c r="B5258" s="5" t="s">
        <v>10400</v>
      </c>
    </row>
    <row r="5259" spans="1:2" x14ac:dyDescent="0.25">
      <c r="A5259" s="3" t="s">
        <v>5983</v>
      </c>
      <c r="B5259" s="3" t="s">
        <v>729</v>
      </c>
    </row>
    <row r="5260" spans="1:2" x14ac:dyDescent="0.25">
      <c r="A5260" s="5" t="s">
        <v>5984</v>
      </c>
      <c r="B5260" s="5" t="s">
        <v>10401</v>
      </c>
    </row>
    <row r="5261" spans="1:2" x14ac:dyDescent="0.25">
      <c r="A5261" s="3" t="s">
        <v>5985</v>
      </c>
      <c r="B5261" s="3" t="s">
        <v>729</v>
      </c>
    </row>
    <row r="5262" spans="1:2" x14ac:dyDescent="0.25">
      <c r="A5262" s="5" t="s">
        <v>5986</v>
      </c>
      <c r="B5262" s="5" t="s">
        <v>10402</v>
      </c>
    </row>
    <row r="5263" spans="1:2" x14ac:dyDescent="0.25">
      <c r="A5263" s="5" t="s">
        <v>5987</v>
      </c>
      <c r="B5263" s="5" t="s">
        <v>10403</v>
      </c>
    </row>
    <row r="5264" spans="1:2" x14ac:dyDescent="0.25">
      <c r="A5264" s="5" t="s">
        <v>5988</v>
      </c>
      <c r="B5264" s="5" t="s">
        <v>10404</v>
      </c>
    </row>
    <row r="5265" spans="1:2" x14ac:dyDescent="0.25">
      <c r="A5265" s="5" t="s">
        <v>5989</v>
      </c>
      <c r="B5265" s="5" t="s">
        <v>10405</v>
      </c>
    </row>
    <row r="5266" spans="1:2" x14ac:dyDescent="0.25">
      <c r="A5266" s="5" t="s">
        <v>5990</v>
      </c>
      <c r="B5266" s="5" t="s">
        <v>10406</v>
      </c>
    </row>
    <row r="5267" spans="1:2" x14ac:dyDescent="0.25">
      <c r="A5267" s="5" t="s">
        <v>5991</v>
      </c>
      <c r="B5267" s="5" t="s">
        <v>10407</v>
      </c>
    </row>
    <row r="5268" spans="1:2" x14ac:dyDescent="0.25">
      <c r="A5268" s="5" t="s">
        <v>5992</v>
      </c>
      <c r="B5268" s="5" t="s">
        <v>10408</v>
      </c>
    </row>
    <row r="5269" spans="1:2" x14ac:dyDescent="0.25">
      <c r="A5269" s="5" t="s">
        <v>5993</v>
      </c>
      <c r="B5269" s="5" t="s">
        <v>10409</v>
      </c>
    </row>
    <row r="5270" spans="1:2" x14ac:dyDescent="0.25">
      <c r="A5270" s="5" t="s">
        <v>5994</v>
      </c>
      <c r="B5270" s="5" t="s">
        <v>10410</v>
      </c>
    </row>
    <row r="5271" spans="1:2" x14ac:dyDescent="0.25">
      <c r="A5271" s="3" t="s">
        <v>5995</v>
      </c>
      <c r="B5271" s="3" t="s">
        <v>729</v>
      </c>
    </row>
    <row r="5272" spans="1:2" x14ac:dyDescent="0.25">
      <c r="A5272" s="5" t="s">
        <v>5996</v>
      </c>
      <c r="B5272" s="5" t="s">
        <v>10411</v>
      </c>
    </row>
    <row r="5273" spans="1:2" x14ac:dyDescent="0.25">
      <c r="A5273" s="3" t="s">
        <v>5997</v>
      </c>
      <c r="B5273" s="3" t="s">
        <v>729</v>
      </c>
    </row>
    <row r="5274" spans="1:2" x14ac:dyDescent="0.25">
      <c r="A5274" s="3" t="s">
        <v>5998</v>
      </c>
      <c r="B5274" s="3" t="s">
        <v>729</v>
      </c>
    </row>
    <row r="5275" spans="1:2" x14ac:dyDescent="0.25">
      <c r="A5275" s="3" t="s">
        <v>5999</v>
      </c>
      <c r="B5275" s="3" t="s">
        <v>729</v>
      </c>
    </row>
    <row r="5276" spans="1:2" x14ac:dyDescent="0.25">
      <c r="A5276" s="5" t="s">
        <v>6000</v>
      </c>
      <c r="B5276" s="5" t="s">
        <v>10412</v>
      </c>
    </row>
    <row r="5277" spans="1:2" x14ac:dyDescent="0.25">
      <c r="A5277" s="5" t="s">
        <v>6001</v>
      </c>
      <c r="B5277" s="5" t="s">
        <v>10413</v>
      </c>
    </row>
    <row r="5278" spans="1:2" x14ac:dyDescent="0.25">
      <c r="A5278" s="5" t="s">
        <v>6002</v>
      </c>
      <c r="B5278" s="5" t="s">
        <v>10414</v>
      </c>
    </row>
    <row r="5279" spans="1:2" x14ac:dyDescent="0.25">
      <c r="A5279" s="5" t="s">
        <v>6003</v>
      </c>
      <c r="B5279" s="5" t="s">
        <v>10415</v>
      </c>
    </row>
    <row r="5280" spans="1:2" x14ac:dyDescent="0.25">
      <c r="A5280" s="5" t="s">
        <v>6004</v>
      </c>
      <c r="B5280" s="5" t="s">
        <v>10416</v>
      </c>
    </row>
    <row r="5281" spans="1:2" x14ac:dyDescent="0.25">
      <c r="A5281" s="3" t="s">
        <v>6005</v>
      </c>
      <c r="B5281" s="3" t="s">
        <v>729</v>
      </c>
    </row>
    <row r="5282" spans="1:2" x14ac:dyDescent="0.25">
      <c r="A5282" s="3" t="s">
        <v>6006</v>
      </c>
      <c r="B5282" s="3" t="s">
        <v>729</v>
      </c>
    </row>
    <row r="5283" spans="1:2" x14ac:dyDescent="0.25">
      <c r="A5283" s="5" t="s">
        <v>6007</v>
      </c>
      <c r="B5283" s="5" t="s">
        <v>10417</v>
      </c>
    </row>
    <row r="5284" spans="1:2" x14ac:dyDescent="0.25">
      <c r="A5284" s="3" t="s">
        <v>6008</v>
      </c>
      <c r="B5284" s="3" t="s">
        <v>729</v>
      </c>
    </row>
    <row r="5285" spans="1:2" x14ac:dyDescent="0.25">
      <c r="A5285" s="3" t="s">
        <v>6009</v>
      </c>
      <c r="B5285" s="3" t="s">
        <v>729</v>
      </c>
    </row>
    <row r="5286" spans="1:2" x14ac:dyDescent="0.25">
      <c r="A5286" s="3" t="s">
        <v>6010</v>
      </c>
      <c r="B5286" s="3" t="s">
        <v>729</v>
      </c>
    </row>
    <row r="5287" spans="1:2" x14ac:dyDescent="0.25">
      <c r="A5287" s="3" t="s">
        <v>6011</v>
      </c>
      <c r="B5287" s="3" t="s">
        <v>729</v>
      </c>
    </row>
    <row r="5288" spans="1:2" x14ac:dyDescent="0.25">
      <c r="A5288" s="3" t="s">
        <v>6012</v>
      </c>
      <c r="B5288" s="3" t="s">
        <v>729</v>
      </c>
    </row>
    <row r="5289" spans="1:2" x14ac:dyDescent="0.25">
      <c r="A5289" s="3" t="s">
        <v>6013</v>
      </c>
      <c r="B5289" s="3" t="s">
        <v>729</v>
      </c>
    </row>
    <row r="5290" spans="1:2" x14ac:dyDescent="0.25">
      <c r="A5290" s="3" t="s">
        <v>6014</v>
      </c>
      <c r="B5290" s="3" t="s">
        <v>729</v>
      </c>
    </row>
    <row r="5291" spans="1:2" x14ac:dyDescent="0.25">
      <c r="A5291" s="5" t="s">
        <v>6015</v>
      </c>
      <c r="B5291" s="5" t="s">
        <v>10418</v>
      </c>
    </row>
    <row r="5292" spans="1:2" x14ac:dyDescent="0.25">
      <c r="A5292" s="3" t="s">
        <v>6016</v>
      </c>
      <c r="B5292" s="3" t="s">
        <v>729</v>
      </c>
    </row>
    <row r="5293" spans="1:2" x14ac:dyDescent="0.25">
      <c r="A5293" s="3" t="s">
        <v>6017</v>
      </c>
      <c r="B5293" s="3" t="s">
        <v>729</v>
      </c>
    </row>
    <row r="5294" spans="1:2" x14ac:dyDescent="0.25">
      <c r="A5294" s="5" t="s">
        <v>6018</v>
      </c>
      <c r="B5294" s="5" t="s">
        <v>10419</v>
      </c>
    </row>
    <row r="5295" spans="1:2" x14ac:dyDescent="0.25">
      <c r="A5295" s="5" t="s">
        <v>6019</v>
      </c>
      <c r="B5295" s="5" t="s">
        <v>10420</v>
      </c>
    </row>
    <row r="5296" spans="1:2" x14ac:dyDescent="0.25">
      <c r="A5296" s="3" t="s">
        <v>6020</v>
      </c>
      <c r="B5296" s="3" t="s">
        <v>729</v>
      </c>
    </row>
    <row r="5297" spans="1:2" x14ac:dyDescent="0.25">
      <c r="A5297" s="3" t="s">
        <v>6021</v>
      </c>
      <c r="B5297" s="3" t="s">
        <v>729</v>
      </c>
    </row>
    <row r="5298" spans="1:2" x14ac:dyDescent="0.25">
      <c r="A5298" s="3" t="s">
        <v>6022</v>
      </c>
      <c r="B5298" s="3" t="s">
        <v>729</v>
      </c>
    </row>
    <row r="5299" spans="1:2" x14ac:dyDescent="0.25">
      <c r="A5299" s="3" t="s">
        <v>6023</v>
      </c>
      <c r="B5299" s="3" t="s">
        <v>729</v>
      </c>
    </row>
    <row r="5300" spans="1:2" x14ac:dyDescent="0.25">
      <c r="A5300" s="5" t="s">
        <v>6024</v>
      </c>
      <c r="B5300" s="5" t="s">
        <v>10421</v>
      </c>
    </row>
    <row r="5301" spans="1:2" x14ac:dyDescent="0.25">
      <c r="A5301" s="5" t="s">
        <v>6025</v>
      </c>
      <c r="B5301" s="5" t="s">
        <v>10422</v>
      </c>
    </row>
    <row r="5302" spans="1:2" x14ac:dyDescent="0.25">
      <c r="A5302" s="3" t="s">
        <v>6026</v>
      </c>
      <c r="B5302" s="3" t="s">
        <v>729</v>
      </c>
    </row>
    <row r="5303" spans="1:2" x14ac:dyDescent="0.25">
      <c r="A5303" s="3" t="s">
        <v>6027</v>
      </c>
      <c r="B5303" s="3" t="s">
        <v>729</v>
      </c>
    </row>
    <row r="5304" spans="1:2" x14ac:dyDescent="0.25">
      <c r="A5304" s="5" t="s">
        <v>6028</v>
      </c>
      <c r="B5304" s="5" t="s">
        <v>10423</v>
      </c>
    </row>
    <row r="5305" spans="1:2" x14ac:dyDescent="0.25">
      <c r="A5305" s="5" t="s">
        <v>6029</v>
      </c>
      <c r="B5305" s="5" t="s">
        <v>10424</v>
      </c>
    </row>
    <row r="5306" spans="1:2" x14ac:dyDescent="0.25">
      <c r="A5306" s="3" t="s">
        <v>6030</v>
      </c>
      <c r="B5306" s="3" t="s">
        <v>729</v>
      </c>
    </row>
    <row r="5307" spans="1:2" x14ac:dyDescent="0.25">
      <c r="A5307" s="3" t="s">
        <v>6031</v>
      </c>
      <c r="B5307" s="3" t="s">
        <v>729</v>
      </c>
    </row>
    <row r="5308" spans="1:2" x14ac:dyDescent="0.25">
      <c r="A5308" s="5" t="s">
        <v>6032</v>
      </c>
      <c r="B5308" s="5" t="s">
        <v>10425</v>
      </c>
    </row>
    <row r="5309" spans="1:2" x14ac:dyDescent="0.25">
      <c r="A5309" s="5" t="s">
        <v>6033</v>
      </c>
      <c r="B5309" s="5" t="s">
        <v>10426</v>
      </c>
    </row>
    <row r="5310" spans="1:2" x14ac:dyDescent="0.25">
      <c r="A5310" s="5" t="s">
        <v>6034</v>
      </c>
      <c r="B5310" s="5" t="s">
        <v>10427</v>
      </c>
    </row>
    <row r="5311" spans="1:2" x14ac:dyDescent="0.25">
      <c r="A5311" s="3" t="s">
        <v>6035</v>
      </c>
      <c r="B5311" s="3" t="s">
        <v>729</v>
      </c>
    </row>
    <row r="5312" spans="1:2" x14ac:dyDescent="0.25">
      <c r="A5312" s="3" t="s">
        <v>6036</v>
      </c>
      <c r="B5312" s="3" t="s">
        <v>729</v>
      </c>
    </row>
    <row r="5313" spans="1:2" x14ac:dyDescent="0.25">
      <c r="A5313" s="3" t="s">
        <v>6037</v>
      </c>
      <c r="B5313" s="3" t="s">
        <v>729</v>
      </c>
    </row>
    <row r="5314" spans="1:2" x14ac:dyDescent="0.25">
      <c r="A5314" s="5" t="s">
        <v>6038</v>
      </c>
      <c r="B5314" s="5" t="s">
        <v>10428</v>
      </c>
    </row>
    <row r="5315" spans="1:2" x14ac:dyDescent="0.25">
      <c r="A5315" s="3" t="s">
        <v>6039</v>
      </c>
      <c r="B5315" s="3" t="s">
        <v>729</v>
      </c>
    </row>
    <row r="5316" spans="1:2" x14ac:dyDescent="0.25">
      <c r="A5316" s="5" t="s">
        <v>6040</v>
      </c>
      <c r="B5316" s="5" t="s">
        <v>10429</v>
      </c>
    </row>
    <row r="5317" spans="1:2" x14ac:dyDescent="0.25">
      <c r="A5317" s="3" t="s">
        <v>6041</v>
      </c>
      <c r="B5317" s="3" t="s">
        <v>729</v>
      </c>
    </row>
    <row r="5318" spans="1:2" x14ac:dyDescent="0.25">
      <c r="A5318" s="5" t="s">
        <v>6042</v>
      </c>
      <c r="B5318" s="5" t="s">
        <v>10430</v>
      </c>
    </row>
    <row r="5319" spans="1:2" x14ac:dyDescent="0.25">
      <c r="A5319" s="5" t="s">
        <v>6043</v>
      </c>
      <c r="B5319" s="5" t="s">
        <v>10431</v>
      </c>
    </row>
    <row r="5320" spans="1:2" x14ac:dyDescent="0.25">
      <c r="A5320" s="3" t="s">
        <v>6044</v>
      </c>
      <c r="B5320" s="3" t="s">
        <v>729</v>
      </c>
    </row>
    <row r="5321" spans="1:2" x14ac:dyDescent="0.25">
      <c r="A5321" s="5" t="s">
        <v>6045</v>
      </c>
      <c r="B5321" s="5" t="s">
        <v>10432</v>
      </c>
    </row>
    <row r="5322" spans="1:2" x14ac:dyDescent="0.25">
      <c r="A5322" s="5" t="s">
        <v>6046</v>
      </c>
      <c r="B5322" s="5" t="s">
        <v>10433</v>
      </c>
    </row>
    <row r="5323" spans="1:2" x14ac:dyDescent="0.25">
      <c r="A5323" s="3" t="s">
        <v>6047</v>
      </c>
      <c r="B5323" s="3" t="s">
        <v>729</v>
      </c>
    </row>
    <row r="5324" spans="1:2" x14ac:dyDescent="0.25">
      <c r="A5324" s="5" t="s">
        <v>6048</v>
      </c>
      <c r="B5324" s="5" t="s">
        <v>10434</v>
      </c>
    </row>
    <row r="5325" spans="1:2" x14ac:dyDescent="0.25">
      <c r="A5325" s="3" t="s">
        <v>6049</v>
      </c>
      <c r="B5325" s="3" t="s">
        <v>729</v>
      </c>
    </row>
    <row r="5326" spans="1:2" x14ac:dyDescent="0.25">
      <c r="A5326" s="5" t="s">
        <v>6050</v>
      </c>
      <c r="B5326" s="5" t="s">
        <v>10435</v>
      </c>
    </row>
    <row r="5327" spans="1:2" x14ac:dyDescent="0.25">
      <c r="A5327" s="5" t="s">
        <v>6051</v>
      </c>
      <c r="B5327" s="5" t="s">
        <v>10436</v>
      </c>
    </row>
    <row r="5328" spans="1:2" x14ac:dyDescent="0.25">
      <c r="A5328" s="5" t="s">
        <v>6052</v>
      </c>
      <c r="B5328" s="5" t="s">
        <v>10437</v>
      </c>
    </row>
    <row r="5329" spans="1:2" x14ac:dyDescent="0.25">
      <c r="A5329" s="3" t="s">
        <v>6053</v>
      </c>
      <c r="B5329" s="3" t="s">
        <v>729</v>
      </c>
    </row>
    <row r="5330" spans="1:2" x14ac:dyDescent="0.25">
      <c r="A5330" s="3" t="s">
        <v>6054</v>
      </c>
      <c r="B5330" s="3" t="s">
        <v>729</v>
      </c>
    </row>
    <row r="5331" spans="1:2" x14ac:dyDescent="0.25">
      <c r="A5331" s="3" t="s">
        <v>6055</v>
      </c>
      <c r="B5331" s="3" t="s">
        <v>729</v>
      </c>
    </row>
    <row r="5332" spans="1:2" x14ac:dyDescent="0.25">
      <c r="A5332" s="3" t="s">
        <v>6056</v>
      </c>
      <c r="B5332" s="3" t="s">
        <v>729</v>
      </c>
    </row>
    <row r="5333" spans="1:2" x14ac:dyDescent="0.25">
      <c r="A5333" s="3" t="s">
        <v>6057</v>
      </c>
      <c r="B5333" s="3" t="s">
        <v>729</v>
      </c>
    </row>
    <row r="5334" spans="1:2" x14ac:dyDescent="0.25">
      <c r="A5334" s="3" t="s">
        <v>6058</v>
      </c>
      <c r="B5334" s="3" t="s">
        <v>729</v>
      </c>
    </row>
    <row r="5335" spans="1:2" x14ac:dyDescent="0.25">
      <c r="A5335" s="3" t="s">
        <v>6059</v>
      </c>
      <c r="B5335" s="3" t="s">
        <v>729</v>
      </c>
    </row>
    <row r="5336" spans="1:2" x14ac:dyDescent="0.25">
      <c r="A5336" s="5" t="s">
        <v>6060</v>
      </c>
      <c r="B5336" s="5" t="s">
        <v>10438</v>
      </c>
    </row>
    <row r="5337" spans="1:2" x14ac:dyDescent="0.25">
      <c r="A5337" s="5" t="s">
        <v>6061</v>
      </c>
      <c r="B5337" s="5" t="s">
        <v>10439</v>
      </c>
    </row>
    <row r="5338" spans="1:2" x14ac:dyDescent="0.25">
      <c r="A5338" s="5" t="s">
        <v>6062</v>
      </c>
      <c r="B5338" s="5" t="s">
        <v>10440</v>
      </c>
    </row>
    <row r="5339" spans="1:2" x14ac:dyDescent="0.25">
      <c r="A5339" s="3" t="s">
        <v>6063</v>
      </c>
      <c r="B5339" s="3" t="s">
        <v>729</v>
      </c>
    </row>
    <row r="5340" spans="1:2" x14ac:dyDescent="0.25">
      <c r="A5340" s="5" t="s">
        <v>6064</v>
      </c>
      <c r="B5340" s="5" t="s">
        <v>10441</v>
      </c>
    </row>
    <row r="5341" spans="1:2" x14ac:dyDescent="0.25">
      <c r="A5341" s="5" t="s">
        <v>6065</v>
      </c>
      <c r="B5341" s="5" t="s">
        <v>10442</v>
      </c>
    </row>
    <row r="5342" spans="1:2" x14ac:dyDescent="0.25">
      <c r="A5342" s="3" t="s">
        <v>6066</v>
      </c>
      <c r="B5342" s="3" t="s">
        <v>729</v>
      </c>
    </row>
    <row r="5343" spans="1:2" x14ac:dyDescent="0.25">
      <c r="A5343" s="3" t="s">
        <v>6067</v>
      </c>
      <c r="B5343" s="3" t="s">
        <v>729</v>
      </c>
    </row>
    <row r="5344" spans="1:2" x14ac:dyDescent="0.25">
      <c r="A5344" s="3" t="s">
        <v>6068</v>
      </c>
      <c r="B5344" s="3" t="s">
        <v>729</v>
      </c>
    </row>
    <row r="5345" spans="1:2" x14ac:dyDescent="0.25">
      <c r="A5345" s="5" t="s">
        <v>6069</v>
      </c>
      <c r="B5345" s="5" t="s">
        <v>10443</v>
      </c>
    </row>
    <row r="5346" spans="1:2" x14ac:dyDescent="0.25">
      <c r="A5346" s="5" t="s">
        <v>6070</v>
      </c>
      <c r="B5346" s="5" t="s">
        <v>10444</v>
      </c>
    </row>
    <row r="5347" spans="1:2" x14ac:dyDescent="0.25">
      <c r="A5347" s="3" t="s">
        <v>6071</v>
      </c>
      <c r="B5347" s="3" t="s">
        <v>729</v>
      </c>
    </row>
    <row r="5348" spans="1:2" x14ac:dyDescent="0.25">
      <c r="A5348" s="3" t="s">
        <v>6072</v>
      </c>
      <c r="B5348" s="3" t="s">
        <v>729</v>
      </c>
    </row>
    <row r="5349" spans="1:2" x14ac:dyDescent="0.25">
      <c r="A5349" s="3" t="s">
        <v>6073</v>
      </c>
      <c r="B5349" s="3" t="s">
        <v>729</v>
      </c>
    </row>
    <row r="5350" spans="1:2" x14ac:dyDescent="0.25">
      <c r="A5350" s="3" t="s">
        <v>6074</v>
      </c>
      <c r="B5350" s="3" t="s">
        <v>729</v>
      </c>
    </row>
    <row r="5351" spans="1:2" x14ac:dyDescent="0.25">
      <c r="A5351" s="3" t="s">
        <v>6075</v>
      </c>
      <c r="B5351" s="3" t="s">
        <v>729</v>
      </c>
    </row>
    <row r="5352" spans="1:2" x14ac:dyDescent="0.25">
      <c r="A5352" s="3" t="s">
        <v>6076</v>
      </c>
      <c r="B5352" s="3" t="s">
        <v>729</v>
      </c>
    </row>
    <row r="5353" spans="1:2" x14ac:dyDescent="0.25">
      <c r="A5353" s="5" t="s">
        <v>6077</v>
      </c>
      <c r="B5353" s="5" t="s">
        <v>10445</v>
      </c>
    </row>
    <row r="5354" spans="1:2" x14ac:dyDescent="0.25">
      <c r="A5354" s="5" t="s">
        <v>6078</v>
      </c>
      <c r="B5354" s="5" t="s">
        <v>10446</v>
      </c>
    </row>
    <row r="5355" spans="1:2" x14ac:dyDescent="0.25">
      <c r="A5355" s="5" t="s">
        <v>6079</v>
      </c>
      <c r="B5355" s="5" t="s">
        <v>10447</v>
      </c>
    </row>
    <row r="5356" spans="1:2" x14ac:dyDescent="0.25">
      <c r="A5356" s="3" t="s">
        <v>6080</v>
      </c>
      <c r="B5356" s="3" t="s">
        <v>729</v>
      </c>
    </row>
    <row r="5357" spans="1:2" x14ac:dyDescent="0.25">
      <c r="A5357" s="3" t="s">
        <v>6081</v>
      </c>
      <c r="B5357" s="3" t="s">
        <v>729</v>
      </c>
    </row>
    <row r="5358" spans="1:2" x14ac:dyDescent="0.25">
      <c r="A5358" s="5" t="s">
        <v>6082</v>
      </c>
      <c r="B5358" s="5" t="s">
        <v>10448</v>
      </c>
    </row>
    <row r="5359" spans="1:2" x14ac:dyDescent="0.25">
      <c r="A5359" s="5" t="s">
        <v>6083</v>
      </c>
      <c r="B5359" s="5" t="s">
        <v>10449</v>
      </c>
    </row>
    <row r="5360" spans="1:2" x14ac:dyDescent="0.25">
      <c r="A5360" s="5" t="s">
        <v>6084</v>
      </c>
      <c r="B5360" s="5" t="s">
        <v>10450</v>
      </c>
    </row>
    <row r="5361" spans="1:2" x14ac:dyDescent="0.25">
      <c r="A5361" s="3" t="s">
        <v>6085</v>
      </c>
      <c r="B5361" s="3" t="s">
        <v>729</v>
      </c>
    </row>
    <row r="5362" spans="1:2" x14ac:dyDescent="0.25">
      <c r="A5362" s="3" t="s">
        <v>6086</v>
      </c>
      <c r="B5362" s="3" t="s">
        <v>729</v>
      </c>
    </row>
    <row r="5363" spans="1:2" x14ac:dyDescent="0.25">
      <c r="A5363" s="3" t="s">
        <v>6087</v>
      </c>
      <c r="B5363" s="3" t="s">
        <v>729</v>
      </c>
    </row>
    <row r="5364" spans="1:2" x14ac:dyDescent="0.25">
      <c r="A5364" s="5" t="s">
        <v>6088</v>
      </c>
      <c r="B5364" s="5" t="s">
        <v>10451</v>
      </c>
    </row>
    <row r="5365" spans="1:2" x14ac:dyDescent="0.25">
      <c r="A5365" s="5" t="s">
        <v>6089</v>
      </c>
      <c r="B5365" s="5" t="s">
        <v>10452</v>
      </c>
    </row>
    <row r="5366" spans="1:2" x14ac:dyDescent="0.25">
      <c r="A5366" s="5" t="s">
        <v>6090</v>
      </c>
      <c r="B5366" s="5" t="s">
        <v>10453</v>
      </c>
    </row>
    <row r="5367" spans="1:2" x14ac:dyDescent="0.25">
      <c r="A5367" s="5" t="s">
        <v>6091</v>
      </c>
      <c r="B5367" s="5" t="s">
        <v>10454</v>
      </c>
    </row>
    <row r="5368" spans="1:2" x14ac:dyDescent="0.25">
      <c r="A5368" s="3" t="s">
        <v>6092</v>
      </c>
      <c r="B5368" s="3" t="s">
        <v>729</v>
      </c>
    </row>
    <row r="5369" spans="1:2" x14ac:dyDescent="0.25">
      <c r="A5369" s="5" t="s">
        <v>6093</v>
      </c>
      <c r="B5369" s="5" t="s">
        <v>10455</v>
      </c>
    </row>
    <row r="5370" spans="1:2" x14ac:dyDescent="0.25">
      <c r="A5370" s="5" t="s">
        <v>6094</v>
      </c>
      <c r="B5370" s="5" t="s">
        <v>10456</v>
      </c>
    </row>
    <row r="5371" spans="1:2" x14ac:dyDescent="0.25">
      <c r="A5371" s="5" t="s">
        <v>6095</v>
      </c>
      <c r="B5371" s="5" t="s">
        <v>10457</v>
      </c>
    </row>
    <row r="5372" spans="1:2" x14ac:dyDescent="0.25">
      <c r="A5372" s="5" t="s">
        <v>6096</v>
      </c>
      <c r="B5372" s="5" t="s">
        <v>10458</v>
      </c>
    </row>
    <row r="5373" spans="1:2" x14ac:dyDescent="0.25">
      <c r="A5373" s="5" t="s">
        <v>6097</v>
      </c>
      <c r="B5373" s="5" t="s">
        <v>10459</v>
      </c>
    </row>
    <row r="5374" spans="1:2" x14ac:dyDescent="0.25">
      <c r="A5374" s="5" t="s">
        <v>6098</v>
      </c>
      <c r="B5374" s="5" t="s">
        <v>10460</v>
      </c>
    </row>
    <row r="5375" spans="1:2" x14ac:dyDescent="0.25">
      <c r="A5375" s="5" t="s">
        <v>6099</v>
      </c>
      <c r="B5375" s="5" t="s">
        <v>10461</v>
      </c>
    </row>
    <row r="5376" spans="1:2" x14ac:dyDescent="0.25">
      <c r="A5376" s="5" t="s">
        <v>6100</v>
      </c>
      <c r="B5376" s="5" t="s">
        <v>10462</v>
      </c>
    </row>
    <row r="5377" spans="1:2" x14ac:dyDescent="0.25">
      <c r="A5377" s="5" t="s">
        <v>6101</v>
      </c>
      <c r="B5377" s="5" t="s">
        <v>10463</v>
      </c>
    </row>
    <row r="5378" spans="1:2" x14ac:dyDescent="0.25">
      <c r="A5378" s="5" t="s">
        <v>6102</v>
      </c>
      <c r="B5378" s="5" t="s">
        <v>10464</v>
      </c>
    </row>
    <row r="5379" spans="1:2" x14ac:dyDescent="0.25">
      <c r="A5379" s="3" t="s">
        <v>6103</v>
      </c>
      <c r="B5379" s="3" t="s">
        <v>729</v>
      </c>
    </row>
    <row r="5380" spans="1:2" x14ac:dyDescent="0.25">
      <c r="A5380" s="5" t="s">
        <v>6104</v>
      </c>
      <c r="B5380" s="5" t="s">
        <v>10465</v>
      </c>
    </row>
    <row r="5381" spans="1:2" x14ac:dyDescent="0.25">
      <c r="A5381" s="5" t="s">
        <v>6105</v>
      </c>
      <c r="B5381" s="5" t="s">
        <v>10466</v>
      </c>
    </row>
    <row r="5382" spans="1:2" x14ac:dyDescent="0.25">
      <c r="A5382" s="5" t="s">
        <v>6106</v>
      </c>
      <c r="B5382" s="5" t="s">
        <v>10467</v>
      </c>
    </row>
    <row r="5383" spans="1:2" x14ac:dyDescent="0.25">
      <c r="A5383" s="3" t="s">
        <v>6107</v>
      </c>
      <c r="B5383" s="3" t="s">
        <v>729</v>
      </c>
    </row>
    <row r="5384" spans="1:2" x14ac:dyDescent="0.25">
      <c r="A5384" s="3" t="s">
        <v>6108</v>
      </c>
      <c r="B5384" s="3" t="s">
        <v>729</v>
      </c>
    </row>
    <row r="5385" spans="1:2" x14ac:dyDescent="0.25">
      <c r="A5385" s="3" t="s">
        <v>6109</v>
      </c>
      <c r="B5385" s="3" t="s">
        <v>729</v>
      </c>
    </row>
    <row r="5386" spans="1:2" x14ac:dyDescent="0.25">
      <c r="A5386" s="5" t="s">
        <v>6110</v>
      </c>
      <c r="B5386" s="5" t="s">
        <v>10468</v>
      </c>
    </row>
    <row r="5387" spans="1:2" x14ac:dyDescent="0.25">
      <c r="A5387" s="3" t="s">
        <v>6111</v>
      </c>
      <c r="B5387" s="3" t="s">
        <v>729</v>
      </c>
    </row>
    <row r="5388" spans="1:2" x14ac:dyDescent="0.25">
      <c r="A5388" s="5" t="s">
        <v>6112</v>
      </c>
      <c r="B5388" s="5" t="s">
        <v>10469</v>
      </c>
    </row>
    <row r="5389" spans="1:2" x14ac:dyDescent="0.25">
      <c r="A5389" s="5" t="s">
        <v>6113</v>
      </c>
      <c r="B5389" s="5" t="s">
        <v>10470</v>
      </c>
    </row>
    <row r="5390" spans="1:2" x14ac:dyDescent="0.25">
      <c r="A5390" s="5" t="s">
        <v>6114</v>
      </c>
      <c r="B5390" s="5" t="s">
        <v>10471</v>
      </c>
    </row>
    <row r="5391" spans="1:2" x14ac:dyDescent="0.25">
      <c r="A5391" s="5" t="s">
        <v>6115</v>
      </c>
      <c r="B5391" s="5" t="s">
        <v>10472</v>
      </c>
    </row>
    <row r="5392" spans="1:2" x14ac:dyDescent="0.25">
      <c r="A5392" s="5" t="s">
        <v>6116</v>
      </c>
      <c r="B5392" s="5" t="s">
        <v>10473</v>
      </c>
    </row>
    <row r="5393" spans="1:2" x14ac:dyDescent="0.25">
      <c r="A5393" s="5" t="s">
        <v>6117</v>
      </c>
      <c r="B5393" s="5" t="s">
        <v>10474</v>
      </c>
    </row>
    <row r="5394" spans="1:2" x14ac:dyDescent="0.25">
      <c r="A5394" s="5" t="s">
        <v>6118</v>
      </c>
      <c r="B5394" s="5" t="s">
        <v>10475</v>
      </c>
    </row>
    <row r="5395" spans="1:2" x14ac:dyDescent="0.25">
      <c r="A5395" s="3" t="s">
        <v>6119</v>
      </c>
      <c r="B5395" s="3" t="s">
        <v>729</v>
      </c>
    </row>
    <row r="5396" spans="1:2" x14ac:dyDescent="0.25">
      <c r="A5396" s="3" t="s">
        <v>6120</v>
      </c>
      <c r="B5396" s="3" t="s">
        <v>729</v>
      </c>
    </row>
    <row r="5397" spans="1:2" x14ac:dyDescent="0.25">
      <c r="A5397" s="5" t="s">
        <v>6121</v>
      </c>
      <c r="B5397" s="5" t="s">
        <v>10476</v>
      </c>
    </row>
    <row r="5398" spans="1:2" x14ac:dyDescent="0.25">
      <c r="A5398" s="5" t="s">
        <v>6122</v>
      </c>
      <c r="B5398" s="5" t="s">
        <v>10477</v>
      </c>
    </row>
    <row r="5399" spans="1:2" x14ac:dyDescent="0.25">
      <c r="A5399" s="5" t="s">
        <v>6123</v>
      </c>
      <c r="B5399" s="5" t="s">
        <v>10478</v>
      </c>
    </row>
    <row r="5400" spans="1:2" x14ac:dyDescent="0.25">
      <c r="A5400" s="3" t="s">
        <v>6124</v>
      </c>
      <c r="B5400" s="3" t="s">
        <v>729</v>
      </c>
    </row>
    <row r="5401" spans="1:2" x14ac:dyDescent="0.25">
      <c r="A5401" s="5" t="s">
        <v>6125</v>
      </c>
      <c r="B5401" s="5" t="s">
        <v>10479</v>
      </c>
    </row>
    <row r="5402" spans="1:2" x14ac:dyDescent="0.25">
      <c r="A5402" s="5" t="s">
        <v>6126</v>
      </c>
      <c r="B5402" s="5" t="s">
        <v>10480</v>
      </c>
    </row>
    <row r="5403" spans="1:2" x14ac:dyDescent="0.25">
      <c r="A5403" s="5" t="s">
        <v>6127</v>
      </c>
      <c r="B5403" s="5" t="s">
        <v>10481</v>
      </c>
    </row>
    <row r="5404" spans="1:2" x14ac:dyDescent="0.25">
      <c r="A5404" s="3" t="s">
        <v>6128</v>
      </c>
      <c r="B5404" s="3" t="s">
        <v>729</v>
      </c>
    </row>
    <row r="5405" spans="1:2" x14ac:dyDescent="0.25">
      <c r="A5405" s="5" t="s">
        <v>6129</v>
      </c>
      <c r="B5405" s="5" t="s">
        <v>10482</v>
      </c>
    </row>
    <row r="5406" spans="1:2" x14ac:dyDescent="0.25">
      <c r="A5406" s="5" t="s">
        <v>6130</v>
      </c>
      <c r="B5406" s="5" t="s">
        <v>10483</v>
      </c>
    </row>
    <row r="5407" spans="1:2" x14ac:dyDescent="0.25">
      <c r="A5407" s="5" t="s">
        <v>6131</v>
      </c>
      <c r="B5407" s="5" t="s">
        <v>10484</v>
      </c>
    </row>
    <row r="5408" spans="1:2" x14ac:dyDescent="0.25">
      <c r="A5408" s="5" t="s">
        <v>6132</v>
      </c>
      <c r="B5408" s="5" t="s">
        <v>10485</v>
      </c>
    </row>
    <row r="5409" spans="1:2" x14ac:dyDescent="0.25">
      <c r="A5409" s="5" t="s">
        <v>6133</v>
      </c>
      <c r="B5409" s="5" t="s">
        <v>10486</v>
      </c>
    </row>
    <row r="5410" spans="1:2" x14ac:dyDescent="0.25">
      <c r="A5410" s="5" t="s">
        <v>6134</v>
      </c>
      <c r="B5410" s="5" t="s">
        <v>10487</v>
      </c>
    </row>
    <row r="5411" spans="1:2" x14ac:dyDescent="0.25">
      <c r="A5411" s="3" t="s">
        <v>6135</v>
      </c>
      <c r="B5411" s="3" t="s">
        <v>729</v>
      </c>
    </row>
    <row r="5412" spans="1:2" x14ac:dyDescent="0.25">
      <c r="A5412" s="5" t="s">
        <v>6136</v>
      </c>
      <c r="B5412" s="5" t="s">
        <v>10488</v>
      </c>
    </row>
    <row r="5413" spans="1:2" x14ac:dyDescent="0.25">
      <c r="A5413" s="3" t="s">
        <v>6137</v>
      </c>
      <c r="B5413" s="3" t="s">
        <v>729</v>
      </c>
    </row>
    <row r="5414" spans="1:2" x14ac:dyDescent="0.25">
      <c r="A5414" s="5" t="s">
        <v>6138</v>
      </c>
      <c r="B5414" s="5" t="s">
        <v>10489</v>
      </c>
    </row>
    <row r="5415" spans="1:2" x14ac:dyDescent="0.25">
      <c r="A5415" s="3" t="s">
        <v>6139</v>
      </c>
      <c r="B5415" s="3" t="s">
        <v>729</v>
      </c>
    </row>
    <row r="5416" spans="1:2" x14ac:dyDescent="0.25">
      <c r="A5416" s="3" t="s">
        <v>6140</v>
      </c>
      <c r="B5416" s="3" t="s">
        <v>729</v>
      </c>
    </row>
    <row r="5417" spans="1:2" x14ac:dyDescent="0.25">
      <c r="A5417" s="5" t="s">
        <v>6141</v>
      </c>
      <c r="B5417" s="5" t="s">
        <v>10490</v>
      </c>
    </row>
    <row r="5418" spans="1:2" x14ac:dyDescent="0.25">
      <c r="A5418" s="5" t="s">
        <v>6142</v>
      </c>
      <c r="B5418" s="5" t="s">
        <v>10491</v>
      </c>
    </row>
    <row r="5419" spans="1:2" x14ac:dyDescent="0.25">
      <c r="A5419" s="3" t="s">
        <v>6143</v>
      </c>
      <c r="B5419" s="3" t="s">
        <v>729</v>
      </c>
    </row>
    <row r="5420" spans="1:2" x14ac:dyDescent="0.25">
      <c r="A5420" s="3" t="s">
        <v>6144</v>
      </c>
      <c r="B5420" s="3" t="s">
        <v>729</v>
      </c>
    </row>
    <row r="5421" spans="1:2" x14ac:dyDescent="0.25">
      <c r="A5421" s="3" t="s">
        <v>6145</v>
      </c>
      <c r="B5421" s="3" t="s">
        <v>729</v>
      </c>
    </row>
    <row r="5422" spans="1:2" x14ac:dyDescent="0.25">
      <c r="A5422" s="5" t="s">
        <v>6146</v>
      </c>
      <c r="B5422" s="5" t="s">
        <v>10492</v>
      </c>
    </row>
    <row r="5423" spans="1:2" x14ac:dyDescent="0.25">
      <c r="A5423" s="5" t="s">
        <v>6147</v>
      </c>
      <c r="B5423" s="5" t="s">
        <v>10493</v>
      </c>
    </row>
    <row r="5424" spans="1:2" x14ac:dyDescent="0.25">
      <c r="A5424" s="5" t="s">
        <v>6148</v>
      </c>
      <c r="B5424" s="5" t="s">
        <v>10494</v>
      </c>
    </row>
    <row r="5425" spans="1:2" x14ac:dyDescent="0.25">
      <c r="A5425" s="5" t="s">
        <v>6149</v>
      </c>
      <c r="B5425" s="5" t="s">
        <v>10495</v>
      </c>
    </row>
    <row r="5426" spans="1:2" x14ac:dyDescent="0.25">
      <c r="A5426" s="5" t="s">
        <v>6150</v>
      </c>
      <c r="B5426" s="5" t="s">
        <v>10496</v>
      </c>
    </row>
    <row r="5427" spans="1:2" x14ac:dyDescent="0.25">
      <c r="A5427" s="5" t="s">
        <v>6151</v>
      </c>
      <c r="B5427" s="5" t="s">
        <v>10497</v>
      </c>
    </row>
    <row r="5428" spans="1:2" x14ac:dyDescent="0.25">
      <c r="A5428" s="3" t="s">
        <v>6152</v>
      </c>
      <c r="B5428" s="3" t="s">
        <v>729</v>
      </c>
    </row>
    <row r="5429" spans="1:2" x14ac:dyDescent="0.25">
      <c r="A5429" s="3" t="s">
        <v>6153</v>
      </c>
      <c r="B5429" s="3" t="s">
        <v>729</v>
      </c>
    </row>
    <row r="5430" spans="1:2" x14ac:dyDescent="0.25">
      <c r="A5430" s="5" t="s">
        <v>6154</v>
      </c>
      <c r="B5430" s="5" t="s">
        <v>10498</v>
      </c>
    </row>
    <row r="5431" spans="1:2" x14ac:dyDescent="0.25">
      <c r="A5431" s="5" t="s">
        <v>6155</v>
      </c>
      <c r="B5431" s="5" t="s">
        <v>10499</v>
      </c>
    </row>
    <row r="5432" spans="1:2" x14ac:dyDescent="0.25">
      <c r="A5432" s="5" t="s">
        <v>6156</v>
      </c>
      <c r="B5432" s="5" t="s">
        <v>10500</v>
      </c>
    </row>
    <row r="5433" spans="1:2" x14ac:dyDescent="0.25">
      <c r="A5433" s="5" t="s">
        <v>6157</v>
      </c>
      <c r="B5433" s="5" t="s">
        <v>10501</v>
      </c>
    </row>
    <row r="5434" spans="1:2" x14ac:dyDescent="0.25">
      <c r="A5434" s="5" t="s">
        <v>6158</v>
      </c>
      <c r="B5434" s="5" t="s">
        <v>10502</v>
      </c>
    </row>
    <row r="5435" spans="1:2" x14ac:dyDescent="0.25">
      <c r="A5435" s="5" t="s">
        <v>6159</v>
      </c>
      <c r="B5435" s="5" t="s">
        <v>10503</v>
      </c>
    </row>
    <row r="5436" spans="1:2" x14ac:dyDescent="0.25">
      <c r="A5436" s="5" t="s">
        <v>6160</v>
      </c>
      <c r="B5436" s="5" t="s">
        <v>10504</v>
      </c>
    </row>
    <row r="5437" spans="1:2" x14ac:dyDescent="0.25">
      <c r="A5437" s="5" t="s">
        <v>6161</v>
      </c>
      <c r="B5437" s="5" t="s">
        <v>10505</v>
      </c>
    </row>
    <row r="5438" spans="1:2" x14ac:dyDescent="0.25">
      <c r="A5438" s="5" t="s">
        <v>6162</v>
      </c>
      <c r="B5438" s="5" t="s">
        <v>10506</v>
      </c>
    </row>
    <row r="5439" spans="1:2" x14ac:dyDescent="0.25">
      <c r="A5439" s="3" t="s">
        <v>6163</v>
      </c>
      <c r="B5439" s="3" t="s">
        <v>729</v>
      </c>
    </row>
    <row r="5440" spans="1:2" x14ac:dyDescent="0.25">
      <c r="A5440" s="5" t="s">
        <v>6164</v>
      </c>
      <c r="B5440" s="5" t="s">
        <v>10507</v>
      </c>
    </row>
    <row r="5441" spans="1:2" x14ac:dyDescent="0.25">
      <c r="A5441" s="5" t="s">
        <v>6165</v>
      </c>
      <c r="B5441" s="5" t="s">
        <v>10508</v>
      </c>
    </row>
    <row r="5442" spans="1:2" x14ac:dyDescent="0.25">
      <c r="A5442" s="3" t="s">
        <v>6166</v>
      </c>
      <c r="B5442" s="3" t="s">
        <v>729</v>
      </c>
    </row>
    <row r="5443" spans="1:2" x14ac:dyDescent="0.25">
      <c r="A5443" s="5" t="s">
        <v>6167</v>
      </c>
      <c r="B5443" s="5" t="s">
        <v>10509</v>
      </c>
    </row>
    <row r="5444" spans="1:2" x14ac:dyDescent="0.25">
      <c r="A5444" s="5" t="s">
        <v>6168</v>
      </c>
      <c r="B5444" s="5" t="s">
        <v>10510</v>
      </c>
    </row>
    <row r="5445" spans="1:2" x14ac:dyDescent="0.25">
      <c r="A5445" s="5" t="s">
        <v>6169</v>
      </c>
      <c r="B5445" s="5" t="s">
        <v>10511</v>
      </c>
    </row>
    <row r="5446" spans="1:2" x14ac:dyDescent="0.25">
      <c r="A5446" s="5" t="s">
        <v>6170</v>
      </c>
      <c r="B5446" s="5" t="s">
        <v>10512</v>
      </c>
    </row>
    <row r="5447" spans="1:2" x14ac:dyDescent="0.25">
      <c r="A5447" s="5" t="s">
        <v>6171</v>
      </c>
      <c r="B5447" s="5" t="s">
        <v>10513</v>
      </c>
    </row>
    <row r="5448" spans="1:2" x14ac:dyDescent="0.25">
      <c r="A5448" s="5" t="s">
        <v>6172</v>
      </c>
      <c r="B5448" s="5" t="s">
        <v>10514</v>
      </c>
    </row>
    <row r="5449" spans="1:2" x14ac:dyDescent="0.25">
      <c r="A5449" s="5" t="s">
        <v>6173</v>
      </c>
      <c r="B5449" s="5" t="s">
        <v>10515</v>
      </c>
    </row>
    <row r="5450" spans="1:2" x14ac:dyDescent="0.25">
      <c r="A5450" s="5" t="s">
        <v>6174</v>
      </c>
      <c r="B5450" s="5" t="s">
        <v>10516</v>
      </c>
    </row>
    <row r="5451" spans="1:2" x14ac:dyDescent="0.25">
      <c r="A5451" s="5" t="s">
        <v>6175</v>
      </c>
      <c r="B5451" s="5" t="s">
        <v>10517</v>
      </c>
    </row>
    <row r="5452" spans="1:2" x14ac:dyDescent="0.25">
      <c r="A5452" s="5" t="s">
        <v>6176</v>
      </c>
      <c r="B5452" s="5" t="s">
        <v>10518</v>
      </c>
    </row>
    <row r="5453" spans="1:2" x14ac:dyDescent="0.25">
      <c r="A5453" s="5" t="s">
        <v>6177</v>
      </c>
      <c r="B5453" s="5" t="s">
        <v>10519</v>
      </c>
    </row>
    <row r="5454" spans="1:2" x14ac:dyDescent="0.25">
      <c r="A5454" s="5" t="s">
        <v>6178</v>
      </c>
      <c r="B5454" s="5" t="s">
        <v>10520</v>
      </c>
    </row>
    <row r="5455" spans="1:2" x14ac:dyDescent="0.25">
      <c r="A5455" s="5" t="s">
        <v>6179</v>
      </c>
      <c r="B5455" s="5" t="s">
        <v>10521</v>
      </c>
    </row>
    <row r="5456" spans="1:2" x14ac:dyDescent="0.25">
      <c r="A5456" s="5" t="s">
        <v>6180</v>
      </c>
      <c r="B5456" s="5" t="s">
        <v>10522</v>
      </c>
    </row>
    <row r="5457" spans="1:2" x14ac:dyDescent="0.25">
      <c r="A5457" s="3" t="s">
        <v>6181</v>
      </c>
      <c r="B5457" s="3" t="s">
        <v>729</v>
      </c>
    </row>
    <row r="5458" spans="1:2" x14ac:dyDescent="0.25">
      <c r="A5458" s="5" t="s">
        <v>6182</v>
      </c>
      <c r="B5458" s="5" t="s">
        <v>10523</v>
      </c>
    </row>
    <row r="5459" spans="1:2" x14ac:dyDescent="0.25">
      <c r="A5459" s="3" t="s">
        <v>6183</v>
      </c>
      <c r="B5459" s="3" t="s">
        <v>729</v>
      </c>
    </row>
    <row r="5460" spans="1:2" x14ac:dyDescent="0.25">
      <c r="A5460" s="5" t="s">
        <v>6184</v>
      </c>
      <c r="B5460" s="5" t="s">
        <v>10524</v>
      </c>
    </row>
    <row r="5461" spans="1:2" x14ac:dyDescent="0.25">
      <c r="A5461" s="5" t="s">
        <v>6185</v>
      </c>
      <c r="B5461" s="5" t="s">
        <v>10525</v>
      </c>
    </row>
    <row r="5462" spans="1:2" x14ac:dyDescent="0.25">
      <c r="A5462" s="5" t="s">
        <v>6186</v>
      </c>
      <c r="B5462" s="5" t="s">
        <v>10526</v>
      </c>
    </row>
    <row r="5463" spans="1:2" x14ac:dyDescent="0.25">
      <c r="A5463" s="3" t="s">
        <v>6187</v>
      </c>
      <c r="B5463" s="3" t="s">
        <v>729</v>
      </c>
    </row>
    <row r="5464" spans="1:2" x14ac:dyDescent="0.25">
      <c r="A5464" s="5" t="s">
        <v>6188</v>
      </c>
      <c r="B5464" s="5" t="s">
        <v>10527</v>
      </c>
    </row>
    <row r="5465" spans="1:2" x14ac:dyDescent="0.25">
      <c r="A5465" s="5" t="s">
        <v>6189</v>
      </c>
      <c r="B5465" s="5" t="s">
        <v>10528</v>
      </c>
    </row>
    <row r="5466" spans="1:2" x14ac:dyDescent="0.25">
      <c r="A5466" s="5" t="s">
        <v>6190</v>
      </c>
      <c r="B5466" s="5" t="s">
        <v>10529</v>
      </c>
    </row>
    <row r="5467" spans="1:2" x14ac:dyDescent="0.25">
      <c r="A5467" s="5" t="s">
        <v>6191</v>
      </c>
      <c r="B5467" s="5" t="s">
        <v>10530</v>
      </c>
    </row>
    <row r="5468" spans="1:2" x14ac:dyDescent="0.25">
      <c r="A5468" s="5" t="s">
        <v>6192</v>
      </c>
      <c r="B5468" s="5" t="s">
        <v>10531</v>
      </c>
    </row>
    <row r="5469" spans="1:2" x14ac:dyDescent="0.25">
      <c r="A5469" s="5" t="s">
        <v>6193</v>
      </c>
      <c r="B5469" s="5" t="s">
        <v>10532</v>
      </c>
    </row>
    <row r="5470" spans="1:2" x14ac:dyDescent="0.25">
      <c r="A5470" s="5" t="s">
        <v>6194</v>
      </c>
      <c r="B5470" s="5" t="s">
        <v>10533</v>
      </c>
    </row>
    <row r="5471" spans="1:2" x14ac:dyDescent="0.25">
      <c r="A5471" s="5" t="s">
        <v>6195</v>
      </c>
      <c r="B5471" s="5" t="s">
        <v>10534</v>
      </c>
    </row>
    <row r="5472" spans="1:2" x14ac:dyDescent="0.25">
      <c r="A5472" s="5" t="s">
        <v>6196</v>
      </c>
      <c r="B5472" s="5" t="s">
        <v>10535</v>
      </c>
    </row>
    <row r="5473" spans="1:2" x14ac:dyDescent="0.25">
      <c r="A5473" s="5" t="s">
        <v>6197</v>
      </c>
      <c r="B5473" s="5" t="s">
        <v>10536</v>
      </c>
    </row>
    <row r="5474" spans="1:2" x14ac:dyDescent="0.25">
      <c r="A5474" s="5" t="s">
        <v>6198</v>
      </c>
      <c r="B5474" s="5" t="s">
        <v>10537</v>
      </c>
    </row>
    <row r="5475" spans="1:2" x14ac:dyDescent="0.25">
      <c r="A5475" s="5" t="s">
        <v>6199</v>
      </c>
      <c r="B5475" s="5" t="s">
        <v>10538</v>
      </c>
    </row>
    <row r="5476" spans="1:2" x14ac:dyDescent="0.25">
      <c r="A5476" s="3" t="s">
        <v>6200</v>
      </c>
      <c r="B5476" s="3" t="s">
        <v>729</v>
      </c>
    </row>
    <row r="5477" spans="1:2" x14ac:dyDescent="0.25">
      <c r="A5477" s="5" t="s">
        <v>6201</v>
      </c>
      <c r="B5477" s="5" t="s">
        <v>10539</v>
      </c>
    </row>
    <row r="5478" spans="1:2" x14ac:dyDescent="0.25">
      <c r="A5478" s="5" t="s">
        <v>6202</v>
      </c>
      <c r="B5478" s="5" t="s">
        <v>10540</v>
      </c>
    </row>
    <row r="5479" spans="1:2" x14ac:dyDescent="0.25">
      <c r="A5479" s="5" t="s">
        <v>6203</v>
      </c>
      <c r="B5479" s="5" t="s">
        <v>10541</v>
      </c>
    </row>
    <row r="5480" spans="1:2" x14ac:dyDescent="0.25">
      <c r="A5480" s="3" t="s">
        <v>6204</v>
      </c>
      <c r="B5480" s="3" t="s">
        <v>729</v>
      </c>
    </row>
    <row r="5481" spans="1:2" x14ac:dyDescent="0.25">
      <c r="A5481" s="5" t="s">
        <v>6205</v>
      </c>
      <c r="B5481" s="5" t="s">
        <v>10542</v>
      </c>
    </row>
    <row r="5482" spans="1:2" x14ac:dyDescent="0.25">
      <c r="A5482" s="5" t="s">
        <v>6206</v>
      </c>
      <c r="B5482" s="5" t="s">
        <v>10543</v>
      </c>
    </row>
    <row r="5483" spans="1:2" x14ac:dyDescent="0.25">
      <c r="A5483" s="5" t="s">
        <v>6207</v>
      </c>
      <c r="B5483" s="5" t="s">
        <v>10544</v>
      </c>
    </row>
    <row r="5484" spans="1:2" x14ac:dyDescent="0.25">
      <c r="A5484" s="5" t="s">
        <v>6208</v>
      </c>
      <c r="B5484" s="5" t="s">
        <v>10545</v>
      </c>
    </row>
    <row r="5485" spans="1:2" x14ac:dyDescent="0.25">
      <c r="A5485" s="3" t="s">
        <v>6209</v>
      </c>
      <c r="B5485" s="3" t="s">
        <v>729</v>
      </c>
    </row>
    <row r="5486" spans="1:2" x14ac:dyDescent="0.25">
      <c r="A5486" s="5" t="s">
        <v>6210</v>
      </c>
      <c r="B5486" s="5" t="s">
        <v>10546</v>
      </c>
    </row>
    <row r="5487" spans="1:2" x14ac:dyDescent="0.25">
      <c r="A5487" s="5" t="s">
        <v>6211</v>
      </c>
      <c r="B5487" s="5" t="s">
        <v>10547</v>
      </c>
    </row>
    <row r="5488" spans="1:2" x14ac:dyDescent="0.25">
      <c r="A5488" s="3" t="s">
        <v>6212</v>
      </c>
      <c r="B5488" s="3" t="s">
        <v>729</v>
      </c>
    </row>
    <row r="5489" spans="1:2" x14ac:dyDescent="0.25">
      <c r="A5489" s="5" t="s">
        <v>6213</v>
      </c>
      <c r="B5489" s="5" t="s">
        <v>10548</v>
      </c>
    </row>
    <row r="5490" spans="1:2" x14ac:dyDescent="0.25">
      <c r="A5490" s="5" t="s">
        <v>6214</v>
      </c>
      <c r="B5490" s="5" t="s">
        <v>10549</v>
      </c>
    </row>
    <row r="5491" spans="1:2" x14ac:dyDescent="0.25">
      <c r="A5491" s="5" t="s">
        <v>6215</v>
      </c>
      <c r="B5491" s="5" t="s">
        <v>10550</v>
      </c>
    </row>
    <row r="5492" spans="1:2" x14ac:dyDescent="0.25">
      <c r="A5492" s="5" t="s">
        <v>6216</v>
      </c>
      <c r="B5492" s="5" t="s">
        <v>10551</v>
      </c>
    </row>
    <row r="5493" spans="1:2" x14ac:dyDescent="0.25">
      <c r="A5493" s="5" t="s">
        <v>6217</v>
      </c>
      <c r="B5493" s="5" t="s">
        <v>10552</v>
      </c>
    </row>
    <row r="5494" spans="1:2" x14ac:dyDescent="0.25">
      <c r="A5494" s="3" t="s">
        <v>6218</v>
      </c>
      <c r="B5494" s="3" t="s">
        <v>729</v>
      </c>
    </row>
    <row r="5495" spans="1:2" x14ac:dyDescent="0.25">
      <c r="A5495" s="3" t="s">
        <v>6219</v>
      </c>
      <c r="B5495" s="3" t="s">
        <v>729</v>
      </c>
    </row>
    <row r="5496" spans="1:2" x14ac:dyDescent="0.25">
      <c r="A5496" s="5" t="s">
        <v>6220</v>
      </c>
      <c r="B5496" s="5" t="s">
        <v>10553</v>
      </c>
    </row>
    <row r="5497" spans="1:2" x14ac:dyDescent="0.25">
      <c r="A5497" s="5" t="s">
        <v>6221</v>
      </c>
      <c r="B5497" s="5" t="s">
        <v>10554</v>
      </c>
    </row>
    <row r="5498" spans="1:2" x14ac:dyDescent="0.25">
      <c r="A5498" s="5" t="s">
        <v>6222</v>
      </c>
      <c r="B5498" s="5" t="s">
        <v>10555</v>
      </c>
    </row>
    <row r="5499" spans="1:2" x14ac:dyDescent="0.25">
      <c r="A5499" s="5" t="s">
        <v>6223</v>
      </c>
      <c r="B5499" s="5" t="s">
        <v>10556</v>
      </c>
    </row>
    <row r="5500" spans="1:2" x14ac:dyDescent="0.25">
      <c r="A5500" s="5" t="s">
        <v>6224</v>
      </c>
      <c r="B5500" s="5" t="s">
        <v>10557</v>
      </c>
    </row>
    <row r="5501" spans="1:2" x14ac:dyDescent="0.25">
      <c r="A5501" s="5" t="s">
        <v>6225</v>
      </c>
      <c r="B5501" s="5" t="s">
        <v>10558</v>
      </c>
    </row>
    <row r="5502" spans="1:2" x14ac:dyDescent="0.25">
      <c r="A5502" s="5" t="s">
        <v>6226</v>
      </c>
      <c r="B5502" s="5" t="s">
        <v>10559</v>
      </c>
    </row>
    <row r="5503" spans="1:2" x14ac:dyDescent="0.25">
      <c r="A5503" s="5" t="s">
        <v>6227</v>
      </c>
      <c r="B5503" s="5" t="s">
        <v>10560</v>
      </c>
    </row>
    <row r="5504" spans="1:2" x14ac:dyDescent="0.25">
      <c r="A5504" s="5" t="s">
        <v>6228</v>
      </c>
      <c r="B5504" s="5" t="s">
        <v>10561</v>
      </c>
    </row>
    <row r="5505" spans="1:2" x14ac:dyDescent="0.25">
      <c r="A5505" s="5" t="s">
        <v>6229</v>
      </c>
      <c r="B5505" s="5" t="s">
        <v>10562</v>
      </c>
    </row>
    <row r="5506" spans="1:2" x14ac:dyDescent="0.25">
      <c r="A5506" s="5" t="s">
        <v>6230</v>
      </c>
      <c r="B5506" s="5" t="s">
        <v>10563</v>
      </c>
    </row>
    <row r="5507" spans="1:2" x14ac:dyDescent="0.25">
      <c r="A5507" s="5" t="s">
        <v>6231</v>
      </c>
      <c r="B5507" s="5" t="s">
        <v>10564</v>
      </c>
    </row>
    <row r="5508" spans="1:2" x14ac:dyDescent="0.25">
      <c r="A5508" s="5" t="s">
        <v>6232</v>
      </c>
      <c r="B5508" s="5" t="s">
        <v>10565</v>
      </c>
    </row>
    <row r="5509" spans="1:2" x14ac:dyDescent="0.25">
      <c r="A5509" s="5" t="s">
        <v>6233</v>
      </c>
      <c r="B5509" s="5" t="s">
        <v>10566</v>
      </c>
    </row>
    <row r="5510" spans="1:2" x14ac:dyDescent="0.25">
      <c r="A5510" s="5" t="s">
        <v>6234</v>
      </c>
      <c r="B5510" s="5" t="s">
        <v>10567</v>
      </c>
    </row>
    <row r="5511" spans="1:2" x14ac:dyDescent="0.25">
      <c r="A5511" s="5" t="s">
        <v>6235</v>
      </c>
      <c r="B5511" s="5" t="s">
        <v>10568</v>
      </c>
    </row>
    <row r="5512" spans="1:2" x14ac:dyDescent="0.25">
      <c r="A5512" s="5" t="s">
        <v>6236</v>
      </c>
      <c r="B5512" s="5" t="s">
        <v>10569</v>
      </c>
    </row>
    <row r="5513" spans="1:2" x14ac:dyDescent="0.25">
      <c r="A5513" s="5" t="s">
        <v>6237</v>
      </c>
      <c r="B5513" s="5" t="s">
        <v>10570</v>
      </c>
    </row>
    <row r="5514" spans="1:2" x14ac:dyDescent="0.25">
      <c r="A5514" s="3" t="s">
        <v>6238</v>
      </c>
      <c r="B5514" s="3" t="s">
        <v>729</v>
      </c>
    </row>
    <row r="5515" spans="1:2" x14ac:dyDescent="0.25">
      <c r="A5515" s="5" t="s">
        <v>6239</v>
      </c>
      <c r="B5515" s="5" t="s">
        <v>10571</v>
      </c>
    </row>
    <row r="5516" spans="1:2" x14ac:dyDescent="0.25">
      <c r="A5516" s="3" t="s">
        <v>6240</v>
      </c>
      <c r="B5516" s="3" t="s">
        <v>729</v>
      </c>
    </row>
    <row r="5517" spans="1:2" x14ac:dyDescent="0.25">
      <c r="A5517" s="3" t="s">
        <v>6241</v>
      </c>
      <c r="B5517" s="3" t="s">
        <v>729</v>
      </c>
    </row>
    <row r="5518" spans="1:2" x14ac:dyDescent="0.25">
      <c r="A5518" s="5" t="s">
        <v>6242</v>
      </c>
      <c r="B5518" s="5" t="s">
        <v>10572</v>
      </c>
    </row>
    <row r="5519" spans="1:2" x14ac:dyDescent="0.25">
      <c r="A5519" s="3" t="s">
        <v>6243</v>
      </c>
      <c r="B5519" s="3" t="s">
        <v>729</v>
      </c>
    </row>
    <row r="5520" spans="1:2" x14ac:dyDescent="0.25">
      <c r="A5520" s="5" t="s">
        <v>6244</v>
      </c>
      <c r="B5520" s="5" t="s">
        <v>10573</v>
      </c>
    </row>
    <row r="5521" spans="1:2" x14ac:dyDescent="0.25">
      <c r="A5521" s="3" t="s">
        <v>6245</v>
      </c>
      <c r="B5521" s="3" t="s">
        <v>729</v>
      </c>
    </row>
    <row r="5522" spans="1:2" x14ac:dyDescent="0.25">
      <c r="A5522" s="5" t="s">
        <v>6246</v>
      </c>
      <c r="B5522" s="5" t="s">
        <v>10574</v>
      </c>
    </row>
    <row r="5523" spans="1:2" x14ac:dyDescent="0.25">
      <c r="A5523" s="5" t="s">
        <v>6247</v>
      </c>
      <c r="B5523" s="5" t="s">
        <v>10575</v>
      </c>
    </row>
    <row r="5524" spans="1:2" x14ac:dyDescent="0.25">
      <c r="A5524" s="5" t="s">
        <v>6248</v>
      </c>
      <c r="B5524" s="5" t="s">
        <v>10576</v>
      </c>
    </row>
    <row r="5525" spans="1:2" x14ac:dyDescent="0.25">
      <c r="A5525" s="3" t="s">
        <v>6249</v>
      </c>
      <c r="B5525" s="3" t="s">
        <v>729</v>
      </c>
    </row>
    <row r="5526" spans="1:2" x14ac:dyDescent="0.25">
      <c r="A5526" s="3" t="s">
        <v>6250</v>
      </c>
      <c r="B5526" s="3" t="s">
        <v>729</v>
      </c>
    </row>
    <row r="5527" spans="1:2" x14ac:dyDescent="0.25">
      <c r="A5527" s="5" t="s">
        <v>6251</v>
      </c>
      <c r="B5527" s="5" t="s">
        <v>10577</v>
      </c>
    </row>
    <row r="5528" spans="1:2" x14ac:dyDescent="0.25">
      <c r="A5528" s="5" t="s">
        <v>6252</v>
      </c>
      <c r="B5528" s="5" t="s">
        <v>10578</v>
      </c>
    </row>
    <row r="5529" spans="1:2" x14ac:dyDescent="0.25">
      <c r="A5529" s="3" t="s">
        <v>6253</v>
      </c>
      <c r="B5529" s="3" t="s">
        <v>729</v>
      </c>
    </row>
    <row r="5530" spans="1:2" x14ac:dyDescent="0.25">
      <c r="A5530" s="5" t="s">
        <v>6254</v>
      </c>
      <c r="B5530" s="5" t="s">
        <v>10579</v>
      </c>
    </row>
    <row r="5531" spans="1:2" x14ac:dyDescent="0.25">
      <c r="A5531" s="5" t="s">
        <v>6255</v>
      </c>
      <c r="B5531" s="5" t="s">
        <v>10580</v>
      </c>
    </row>
    <row r="5532" spans="1:2" x14ac:dyDescent="0.25">
      <c r="A5532" s="3" t="s">
        <v>6256</v>
      </c>
      <c r="B5532" s="3" t="s">
        <v>729</v>
      </c>
    </row>
    <row r="5533" spans="1:2" x14ac:dyDescent="0.25">
      <c r="A5533" s="5" t="s">
        <v>6257</v>
      </c>
      <c r="B5533" s="5" t="s">
        <v>10581</v>
      </c>
    </row>
    <row r="5534" spans="1:2" x14ac:dyDescent="0.25">
      <c r="A5534" s="5" t="s">
        <v>6258</v>
      </c>
      <c r="B5534" s="5" t="s">
        <v>10582</v>
      </c>
    </row>
    <row r="5535" spans="1:2" x14ac:dyDescent="0.25">
      <c r="A5535" s="5" t="s">
        <v>6259</v>
      </c>
      <c r="B5535" s="5" t="s">
        <v>10583</v>
      </c>
    </row>
    <row r="5536" spans="1:2" x14ac:dyDescent="0.25">
      <c r="A5536" s="5" t="s">
        <v>6260</v>
      </c>
      <c r="B5536" s="5" t="s">
        <v>10584</v>
      </c>
    </row>
    <row r="5537" spans="1:2" x14ac:dyDescent="0.25">
      <c r="A5537" s="5" t="s">
        <v>6261</v>
      </c>
      <c r="B5537" s="5" t="s">
        <v>10585</v>
      </c>
    </row>
    <row r="5538" spans="1:2" x14ac:dyDescent="0.25">
      <c r="A5538" s="5" t="s">
        <v>6262</v>
      </c>
      <c r="B5538" s="5" t="s">
        <v>10586</v>
      </c>
    </row>
    <row r="5539" spans="1:2" x14ac:dyDescent="0.25">
      <c r="A5539" s="5" t="s">
        <v>6263</v>
      </c>
      <c r="B5539" s="5" t="s">
        <v>10587</v>
      </c>
    </row>
    <row r="5540" spans="1:2" x14ac:dyDescent="0.25">
      <c r="A5540" s="5" t="s">
        <v>6264</v>
      </c>
      <c r="B5540" s="5" t="s">
        <v>10588</v>
      </c>
    </row>
    <row r="5541" spans="1:2" x14ac:dyDescent="0.25">
      <c r="A5541" s="5" t="s">
        <v>6265</v>
      </c>
      <c r="B5541" s="5" t="s">
        <v>10589</v>
      </c>
    </row>
    <row r="5542" spans="1:2" x14ac:dyDescent="0.25">
      <c r="A5542" s="5" t="s">
        <v>6266</v>
      </c>
      <c r="B5542" s="5" t="s">
        <v>10590</v>
      </c>
    </row>
    <row r="5543" spans="1:2" x14ac:dyDescent="0.25">
      <c r="A5543" s="3" t="s">
        <v>6267</v>
      </c>
      <c r="B5543" s="3" t="s">
        <v>729</v>
      </c>
    </row>
    <row r="5544" spans="1:2" x14ac:dyDescent="0.25">
      <c r="A5544" s="3" t="s">
        <v>6268</v>
      </c>
      <c r="B5544" s="3" t="s">
        <v>729</v>
      </c>
    </row>
    <row r="5545" spans="1:2" x14ac:dyDescent="0.25">
      <c r="A5545" s="5" t="s">
        <v>6269</v>
      </c>
      <c r="B5545" s="5" t="s">
        <v>10591</v>
      </c>
    </row>
    <row r="5546" spans="1:2" x14ac:dyDescent="0.25">
      <c r="A5546" s="3" t="s">
        <v>6270</v>
      </c>
      <c r="B5546" s="3" t="s">
        <v>729</v>
      </c>
    </row>
    <row r="5547" spans="1:2" x14ac:dyDescent="0.25">
      <c r="A5547" s="5" t="s">
        <v>6271</v>
      </c>
      <c r="B5547" s="5" t="s">
        <v>10592</v>
      </c>
    </row>
    <row r="5548" spans="1:2" x14ac:dyDescent="0.25">
      <c r="A5548" s="5" t="s">
        <v>6272</v>
      </c>
      <c r="B5548" s="5" t="s">
        <v>10593</v>
      </c>
    </row>
    <row r="5549" spans="1:2" x14ac:dyDescent="0.25">
      <c r="A5549" s="5" t="s">
        <v>6273</v>
      </c>
      <c r="B5549" s="5" t="s">
        <v>10594</v>
      </c>
    </row>
    <row r="5550" spans="1:2" x14ac:dyDescent="0.25">
      <c r="A5550" s="5" t="s">
        <v>6274</v>
      </c>
      <c r="B5550" s="5" t="s">
        <v>10595</v>
      </c>
    </row>
    <row r="5551" spans="1:2" x14ac:dyDescent="0.25">
      <c r="A5551" s="3" t="s">
        <v>6275</v>
      </c>
      <c r="B5551" s="3" t="s">
        <v>729</v>
      </c>
    </row>
    <row r="5552" spans="1:2" x14ac:dyDescent="0.25">
      <c r="A5552" s="5" t="s">
        <v>6276</v>
      </c>
      <c r="B5552" s="5" t="s">
        <v>10596</v>
      </c>
    </row>
    <row r="5553" spans="1:2" x14ac:dyDescent="0.25">
      <c r="A5553" s="5" t="s">
        <v>6277</v>
      </c>
      <c r="B5553" s="5" t="s">
        <v>10597</v>
      </c>
    </row>
    <row r="5554" spans="1:2" x14ac:dyDescent="0.25">
      <c r="A5554" s="3" t="s">
        <v>6278</v>
      </c>
      <c r="B5554" s="3" t="s">
        <v>729</v>
      </c>
    </row>
    <row r="5555" spans="1:2" x14ac:dyDescent="0.25">
      <c r="A5555" s="5" t="s">
        <v>6279</v>
      </c>
      <c r="B5555" s="5" t="s">
        <v>10598</v>
      </c>
    </row>
    <row r="5556" spans="1:2" x14ac:dyDescent="0.25">
      <c r="A5556" s="5" t="s">
        <v>6280</v>
      </c>
      <c r="B5556" s="5" t="s">
        <v>10599</v>
      </c>
    </row>
    <row r="5557" spans="1:2" x14ac:dyDescent="0.25">
      <c r="A5557" s="5" t="s">
        <v>6281</v>
      </c>
      <c r="B5557" s="5" t="s">
        <v>10600</v>
      </c>
    </row>
    <row r="5558" spans="1:2" x14ac:dyDescent="0.25">
      <c r="A5558" s="5" t="s">
        <v>6282</v>
      </c>
      <c r="B5558" s="5" t="s">
        <v>10601</v>
      </c>
    </row>
    <row r="5559" spans="1:2" x14ac:dyDescent="0.25">
      <c r="A5559" s="3" t="s">
        <v>6283</v>
      </c>
      <c r="B5559" s="3" t="s">
        <v>729</v>
      </c>
    </row>
    <row r="5560" spans="1:2" x14ac:dyDescent="0.25">
      <c r="A5560" s="5" t="s">
        <v>6284</v>
      </c>
      <c r="B5560" s="5" t="s">
        <v>10602</v>
      </c>
    </row>
    <row r="5561" spans="1:2" x14ac:dyDescent="0.25">
      <c r="A5561" s="3" t="s">
        <v>6285</v>
      </c>
      <c r="B5561" s="3" t="s">
        <v>729</v>
      </c>
    </row>
    <row r="5562" spans="1:2" x14ac:dyDescent="0.25">
      <c r="A5562" s="3" t="s">
        <v>6286</v>
      </c>
      <c r="B5562" s="3" t="s">
        <v>729</v>
      </c>
    </row>
    <row r="5563" spans="1:2" x14ac:dyDescent="0.25">
      <c r="A5563" s="3" t="s">
        <v>6287</v>
      </c>
      <c r="B5563" s="3" t="s">
        <v>729</v>
      </c>
    </row>
    <row r="5564" spans="1:2" x14ac:dyDescent="0.25">
      <c r="A5564" s="5" t="s">
        <v>6288</v>
      </c>
      <c r="B5564" s="5" t="s">
        <v>10603</v>
      </c>
    </row>
    <row r="5565" spans="1:2" x14ac:dyDescent="0.25">
      <c r="A5565" s="3" t="s">
        <v>6289</v>
      </c>
      <c r="B5565" s="3" t="s">
        <v>729</v>
      </c>
    </row>
    <row r="5566" spans="1:2" x14ac:dyDescent="0.25">
      <c r="A5566" s="5" t="s">
        <v>6290</v>
      </c>
      <c r="B5566" s="5" t="s">
        <v>10604</v>
      </c>
    </row>
    <row r="5567" spans="1:2" x14ac:dyDescent="0.25">
      <c r="A5567" s="5" t="s">
        <v>6291</v>
      </c>
      <c r="B5567" s="5" t="s">
        <v>10605</v>
      </c>
    </row>
    <row r="5568" spans="1:2" x14ac:dyDescent="0.25">
      <c r="A5568" s="3" t="s">
        <v>6292</v>
      </c>
      <c r="B5568" s="3" t="s">
        <v>729</v>
      </c>
    </row>
    <row r="5569" spans="1:2" x14ac:dyDescent="0.25">
      <c r="A5569" s="5" t="s">
        <v>6293</v>
      </c>
      <c r="B5569" s="5" t="s">
        <v>10606</v>
      </c>
    </row>
    <row r="5570" spans="1:2" x14ac:dyDescent="0.25">
      <c r="A5570" s="5" t="s">
        <v>6294</v>
      </c>
      <c r="B5570" s="5" t="s">
        <v>10607</v>
      </c>
    </row>
    <row r="5571" spans="1:2" x14ac:dyDescent="0.25">
      <c r="A5571" s="3" t="s">
        <v>6295</v>
      </c>
      <c r="B5571" s="3" t="s">
        <v>729</v>
      </c>
    </row>
    <row r="5572" spans="1:2" x14ac:dyDescent="0.25">
      <c r="A5572" s="5" t="s">
        <v>6296</v>
      </c>
      <c r="B5572" s="5" t="s">
        <v>10608</v>
      </c>
    </row>
    <row r="5573" spans="1:2" x14ac:dyDescent="0.25">
      <c r="A5573" s="5" t="s">
        <v>6297</v>
      </c>
      <c r="B5573" s="5" t="s">
        <v>10609</v>
      </c>
    </row>
    <row r="5574" spans="1:2" x14ac:dyDescent="0.25">
      <c r="A5574" s="5" t="s">
        <v>6298</v>
      </c>
      <c r="B5574" s="5" t="s">
        <v>10610</v>
      </c>
    </row>
    <row r="5575" spans="1:2" x14ac:dyDescent="0.25">
      <c r="A5575" s="5" t="s">
        <v>6299</v>
      </c>
      <c r="B5575" s="5" t="s">
        <v>10611</v>
      </c>
    </row>
    <row r="5576" spans="1:2" x14ac:dyDescent="0.25">
      <c r="A5576" s="5" t="s">
        <v>6300</v>
      </c>
      <c r="B5576" s="5" t="s">
        <v>10612</v>
      </c>
    </row>
    <row r="5577" spans="1:2" x14ac:dyDescent="0.25">
      <c r="A5577" s="5" t="s">
        <v>6301</v>
      </c>
      <c r="B5577" s="5" t="s">
        <v>10613</v>
      </c>
    </row>
    <row r="5578" spans="1:2" x14ac:dyDescent="0.25">
      <c r="A5578" s="5" t="s">
        <v>6302</v>
      </c>
      <c r="B5578" s="5" t="s">
        <v>10614</v>
      </c>
    </row>
    <row r="5579" spans="1:2" x14ac:dyDescent="0.25">
      <c r="A5579" s="5" t="s">
        <v>6303</v>
      </c>
      <c r="B5579" s="5" t="s">
        <v>10615</v>
      </c>
    </row>
    <row r="5580" spans="1:2" x14ac:dyDescent="0.25">
      <c r="A5580" s="3" t="s">
        <v>6304</v>
      </c>
      <c r="B5580" s="3" t="s">
        <v>729</v>
      </c>
    </row>
    <row r="5581" spans="1:2" x14ac:dyDescent="0.25">
      <c r="A5581" s="5" t="s">
        <v>6305</v>
      </c>
      <c r="B5581" s="5" t="s">
        <v>10616</v>
      </c>
    </row>
    <row r="5582" spans="1:2" x14ac:dyDescent="0.25">
      <c r="A5582" s="3" t="s">
        <v>6306</v>
      </c>
      <c r="B5582" s="3" t="s">
        <v>729</v>
      </c>
    </row>
    <row r="5583" spans="1:2" x14ac:dyDescent="0.25">
      <c r="A5583" s="3" t="s">
        <v>6307</v>
      </c>
      <c r="B5583" s="3" t="s">
        <v>729</v>
      </c>
    </row>
    <row r="5584" spans="1:2" x14ac:dyDescent="0.25">
      <c r="A5584" s="5" t="s">
        <v>6308</v>
      </c>
      <c r="B5584" s="5" t="s">
        <v>10617</v>
      </c>
    </row>
    <row r="5585" spans="1:2" x14ac:dyDescent="0.25">
      <c r="A5585" s="5" t="s">
        <v>6309</v>
      </c>
      <c r="B5585" s="5" t="s">
        <v>10618</v>
      </c>
    </row>
    <row r="5586" spans="1:2" x14ac:dyDescent="0.25">
      <c r="A5586" s="5" t="s">
        <v>6310</v>
      </c>
      <c r="B5586" s="5" t="s">
        <v>10619</v>
      </c>
    </row>
    <row r="5587" spans="1:2" x14ac:dyDescent="0.25">
      <c r="A5587" s="5" t="s">
        <v>6311</v>
      </c>
      <c r="B5587" s="5" t="s">
        <v>10620</v>
      </c>
    </row>
    <row r="5588" spans="1:2" x14ac:dyDescent="0.25">
      <c r="A5588" s="5" t="s">
        <v>6312</v>
      </c>
      <c r="B5588" s="5" t="s">
        <v>10621</v>
      </c>
    </row>
    <row r="5589" spans="1:2" x14ac:dyDescent="0.25">
      <c r="A5589" s="3" t="s">
        <v>6313</v>
      </c>
      <c r="B5589" s="3" t="s">
        <v>729</v>
      </c>
    </row>
    <row r="5590" spans="1:2" x14ac:dyDescent="0.25">
      <c r="A5590" s="5" t="s">
        <v>6314</v>
      </c>
      <c r="B5590" s="5" t="s">
        <v>10622</v>
      </c>
    </row>
    <row r="5591" spans="1:2" x14ac:dyDescent="0.25">
      <c r="A5591" s="5" t="s">
        <v>6315</v>
      </c>
      <c r="B5591" s="5" t="s">
        <v>10623</v>
      </c>
    </row>
    <row r="5592" spans="1:2" x14ac:dyDescent="0.25">
      <c r="A5592" s="3" t="s">
        <v>6316</v>
      </c>
      <c r="B5592" s="3" t="s">
        <v>729</v>
      </c>
    </row>
    <row r="5593" spans="1:2" x14ac:dyDescent="0.25">
      <c r="A5593" s="3" t="s">
        <v>6317</v>
      </c>
      <c r="B5593" s="3" t="s">
        <v>729</v>
      </c>
    </row>
    <row r="5594" spans="1:2" x14ac:dyDescent="0.25">
      <c r="A5594" s="5" t="s">
        <v>6318</v>
      </c>
      <c r="B5594" s="5" t="s">
        <v>10624</v>
      </c>
    </row>
    <row r="5595" spans="1:2" x14ac:dyDescent="0.25">
      <c r="A5595" s="3" t="s">
        <v>6319</v>
      </c>
      <c r="B5595" s="3" t="s">
        <v>729</v>
      </c>
    </row>
    <row r="5596" spans="1:2" x14ac:dyDescent="0.25">
      <c r="A5596" s="3" t="s">
        <v>6320</v>
      </c>
      <c r="B5596" s="3" t="s">
        <v>729</v>
      </c>
    </row>
    <row r="5597" spans="1:2" x14ac:dyDescent="0.25">
      <c r="A5597" s="5" t="s">
        <v>6321</v>
      </c>
      <c r="B5597" s="5" t="s">
        <v>10625</v>
      </c>
    </row>
    <row r="5598" spans="1:2" x14ac:dyDescent="0.25">
      <c r="A5598" s="3" t="s">
        <v>6322</v>
      </c>
      <c r="B5598" s="3" t="s">
        <v>729</v>
      </c>
    </row>
    <row r="5599" spans="1:2" x14ac:dyDescent="0.25">
      <c r="A5599" s="3" t="s">
        <v>6323</v>
      </c>
      <c r="B5599" s="3" t="s">
        <v>729</v>
      </c>
    </row>
    <row r="5600" spans="1:2" x14ac:dyDescent="0.25">
      <c r="A5600" s="5" t="s">
        <v>6324</v>
      </c>
      <c r="B5600" s="5" t="s">
        <v>10626</v>
      </c>
    </row>
    <row r="5601" spans="1:2" x14ac:dyDescent="0.25">
      <c r="A5601" s="5" t="s">
        <v>6325</v>
      </c>
      <c r="B5601" s="5" t="s">
        <v>10627</v>
      </c>
    </row>
    <row r="5602" spans="1:2" x14ac:dyDescent="0.25">
      <c r="A5602" s="5" t="s">
        <v>6326</v>
      </c>
      <c r="B5602" s="5" t="s">
        <v>10628</v>
      </c>
    </row>
    <row r="5603" spans="1:2" x14ac:dyDescent="0.25">
      <c r="A5603" s="3" t="s">
        <v>6327</v>
      </c>
      <c r="B5603" s="3" t="s">
        <v>729</v>
      </c>
    </row>
    <row r="5604" spans="1:2" x14ac:dyDescent="0.25">
      <c r="A5604" s="3" t="s">
        <v>6328</v>
      </c>
      <c r="B5604" s="3" t="s">
        <v>729</v>
      </c>
    </row>
    <row r="5605" spans="1:2" x14ac:dyDescent="0.25">
      <c r="A5605" s="3" t="s">
        <v>6329</v>
      </c>
      <c r="B5605" s="3" t="s">
        <v>729</v>
      </c>
    </row>
    <row r="5606" spans="1:2" x14ac:dyDescent="0.25">
      <c r="A5606" s="5" t="s">
        <v>6330</v>
      </c>
      <c r="B5606" s="5" t="s">
        <v>10629</v>
      </c>
    </row>
    <row r="5607" spans="1:2" x14ac:dyDescent="0.25">
      <c r="A5607" s="3" t="s">
        <v>6331</v>
      </c>
      <c r="B5607" s="3" t="s">
        <v>729</v>
      </c>
    </row>
    <row r="5608" spans="1:2" x14ac:dyDescent="0.25">
      <c r="A5608" s="3" t="s">
        <v>6332</v>
      </c>
      <c r="B5608" s="3" t="s">
        <v>729</v>
      </c>
    </row>
    <row r="5609" spans="1:2" x14ac:dyDescent="0.25">
      <c r="A5609" s="3" t="s">
        <v>6333</v>
      </c>
      <c r="B5609" s="3" t="s">
        <v>729</v>
      </c>
    </row>
    <row r="5610" spans="1:2" x14ac:dyDescent="0.25">
      <c r="A5610" s="5" t="s">
        <v>6334</v>
      </c>
      <c r="B5610" s="5" t="s">
        <v>10630</v>
      </c>
    </row>
    <row r="5611" spans="1:2" x14ac:dyDescent="0.25">
      <c r="A5611" s="3" t="s">
        <v>6335</v>
      </c>
      <c r="B5611" s="3" t="s">
        <v>729</v>
      </c>
    </row>
    <row r="5612" spans="1:2" x14ac:dyDescent="0.25">
      <c r="A5612" s="3" t="s">
        <v>6336</v>
      </c>
      <c r="B5612" s="3" t="s">
        <v>729</v>
      </c>
    </row>
    <row r="5613" spans="1:2" x14ac:dyDescent="0.25">
      <c r="A5613" s="5" t="s">
        <v>6337</v>
      </c>
      <c r="B5613" s="5" t="s">
        <v>10631</v>
      </c>
    </row>
    <row r="5614" spans="1:2" x14ac:dyDescent="0.25">
      <c r="A5614" s="5" t="s">
        <v>6338</v>
      </c>
      <c r="B5614" s="5" t="s">
        <v>10632</v>
      </c>
    </row>
    <row r="5615" spans="1:2" x14ac:dyDescent="0.25">
      <c r="A5615" s="5" t="s">
        <v>6339</v>
      </c>
      <c r="B5615" s="5" t="s">
        <v>10633</v>
      </c>
    </row>
    <row r="5616" spans="1:2" x14ac:dyDescent="0.25">
      <c r="A5616" s="5" t="s">
        <v>6340</v>
      </c>
      <c r="B5616" s="5" t="s">
        <v>10634</v>
      </c>
    </row>
    <row r="5617" spans="1:2" x14ac:dyDescent="0.25">
      <c r="A5617" s="3" t="s">
        <v>6341</v>
      </c>
      <c r="B5617" s="3" t="s">
        <v>729</v>
      </c>
    </row>
    <row r="5618" spans="1:2" x14ac:dyDescent="0.25">
      <c r="A5618" s="5" t="s">
        <v>6342</v>
      </c>
      <c r="B5618" s="5" t="s">
        <v>10635</v>
      </c>
    </row>
    <row r="5619" spans="1:2" x14ac:dyDescent="0.25">
      <c r="A5619" s="5" t="s">
        <v>6343</v>
      </c>
      <c r="B5619" s="5" t="s">
        <v>10636</v>
      </c>
    </row>
    <row r="5620" spans="1:2" x14ac:dyDescent="0.25">
      <c r="A5620" s="3" t="s">
        <v>6344</v>
      </c>
      <c r="B5620" s="3" t="s">
        <v>729</v>
      </c>
    </row>
    <row r="5621" spans="1:2" x14ac:dyDescent="0.25">
      <c r="A5621" s="3" t="s">
        <v>6345</v>
      </c>
      <c r="B5621" s="3" t="s">
        <v>729</v>
      </c>
    </row>
    <row r="5622" spans="1:2" x14ac:dyDescent="0.25">
      <c r="A5622" s="5" t="s">
        <v>6346</v>
      </c>
      <c r="B5622" s="5" t="s">
        <v>10637</v>
      </c>
    </row>
    <row r="5623" spans="1:2" x14ac:dyDescent="0.25">
      <c r="A5623" s="5" t="s">
        <v>6347</v>
      </c>
      <c r="B5623" s="5" t="s">
        <v>10638</v>
      </c>
    </row>
    <row r="5624" spans="1:2" x14ac:dyDescent="0.25">
      <c r="A5624" s="3" t="s">
        <v>6348</v>
      </c>
      <c r="B5624" s="3" t="s">
        <v>729</v>
      </c>
    </row>
    <row r="5625" spans="1:2" x14ac:dyDescent="0.25">
      <c r="A5625" s="3" t="s">
        <v>6349</v>
      </c>
      <c r="B5625" s="3" t="s">
        <v>729</v>
      </c>
    </row>
    <row r="5626" spans="1:2" x14ac:dyDescent="0.25">
      <c r="A5626" s="3" t="s">
        <v>6350</v>
      </c>
      <c r="B5626" s="3" t="s">
        <v>729</v>
      </c>
    </row>
    <row r="5627" spans="1:2" x14ac:dyDescent="0.25">
      <c r="A5627" s="3" t="s">
        <v>6351</v>
      </c>
      <c r="B5627" s="3" t="s">
        <v>729</v>
      </c>
    </row>
    <row r="5628" spans="1:2" x14ac:dyDescent="0.25">
      <c r="A5628" s="3" t="s">
        <v>6352</v>
      </c>
      <c r="B5628" s="3" t="s">
        <v>729</v>
      </c>
    </row>
    <row r="5629" spans="1:2" x14ac:dyDescent="0.25">
      <c r="A5629" s="5" t="s">
        <v>6353</v>
      </c>
      <c r="B5629" s="5" t="s">
        <v>10639</v>
      </c>
    </row>
    <row r="5630" spans="1:2" x14ac:dyDescent="0.25">
      <c r="A5630" s="5" t="s">
        <v>6354</v>
      </c>
      <c r="B5630" s="5" t="s">
        <v>10640</v>
      </c>
    </row>
    <row r="5631" spans="1:2" x14ac:dyDescent="0.25">
      <c r="A5631" s="3" t="s">
        <v>6355</v>
      </c>
      <c r="B5631" s="3" t="s">
        <v>729</v>
      </c>
    </row>
    <row r="5632" spans="1:2" x14ac:dyDescent="0.25">
      <c r="A5632" s="3" t="s">
        <v>6356</v>
      </c>
      <c r="B5632" s="3" t="s">
        <v>729</v>
      </c>
    </row>
    <row r="5633" spans="1:2" x14ac:dyDescent="0.25">
      <c r="A5633" s="3" t="s">
        <v>6357</v>
      </c>
      <c r="B5633" s="3" t="s">
        <v>729</v>
      </c>
    </row>
    <row r="5634" spans="1:2" x14ac:dyDescent="0.25">
      <c r="A5634" s="5" t="s">
        <v>6358</v>
      </c>
      <c r="B5634" s="5" t="s">
        <v>10641</v>
      </c>
    </row>
    <row r="5635" spans="1:2" x14ac:dyDescent="0.25">
      <c r="A5635" s="3" t="s">
        <v>6359</v>
      </c>
      <c r="B5635" s="3" t="s">
        <v>729</v>
      </c>
    </row>
    <row r="5636" spans="1:2" x14ac:dyDescent="0.25">
      <c r="A5636" s="5" t="s">
        <v>6360</v>
      </c>
      <c r="B5636" s="5" t="s">
        <v>10642</v>
      </c>
    </row>
    <row r="5637" spans="1:2" x14ac:dyDescent="0.25">
      <c r="A5637" s="3" t="s">
        <v>6361</v>
      </c>
      <c r="B5637" s="3" t="s">
        <v>729</v>
      </c>
    </row>
    <row r="5638" spans="1:2" x14ac:dyDescent="0.25">
      <c r="A5638" s="3" t="s">
        <v>6362</v>
      </c>
      <c r="B5638" s="3" t="s">
        <v>729</v>
      </c>
    </row>
    <row r="5639" spans="1:2" x14ac:dyDescent="0.25">
      <c r="A5639" s="5" t="s">
        <v>6363</v>
      </c>
      <c r="B5639" s="5" t="s">
        <v>10643</v>
      </c>
    </row>
    <row r="5640" spans="1:2" x14ac:dyDescent="0.25">
      <c r="A5640" s="5" t="s">
        <v>6364</v>
      </c>
      <c r="B5640" s="5" t="s">
        <v>10644</v>
      </c>
    </row>
    <row r="5641" spans="1:2" x14ac:dyDescent="0.25">
      <c r="A5641" s="5" t="s">
        <v>6365</v>
      </c>
      <c r="B5641" s="5" t="s">
        <v>10645</v>
      </c>
    </row>
    <row r="5642" spans="1:2" x14ac:dyDescent="0.25">
      <c r="A5642" s="5" t="s">
        <v>6366</v>
      </c>
      <c r="B5642" s="5" t="s">
        <v>10646</v>
      </c>
    </row>
    <row r="5643" spans="1:2" x14ac:dyDescent="0.25">
      <c r="A5643" s="5" t="s">
        <v>6367</v>
      </c>
      <c r="B5643" s="5" t="s">
        <v>10647</v>
      </c>
    </row>
    <row r="5644" spans="1:2" x14ac:dyDescent="0.25">
      <c r="A5644" s="5" t="s">
        <v>6368</v>
      </c>
      <c r="B5644" s="5" t="s">
        <v>10648</v>
      </c>
    </row>
    <row r="5645" spans="1:2" x14ac:dyDescent="0.25">
      <c r="A5645" s="3" t="s">
        <v>6369</v>
      </c>
      <c r="B5645" s="3" t="s">
        <v>729</v>
      </c>
    </row>
    <row r="5646" spans="1:2" x14ac:dyDescent="0.25">
      <c r="A5646" s="3" t="s">
        <v>6370</v>
      </c>
      <c r="B5646" s="3" t="s">
        <v>729</v>
      </c>
    </row>
    <row r="5647" spans="1:2" x14ac:dyDescent="0.25">
      <c r="A5647" s="3" t="s">
        <v>6371</v>
      </c>
      <c r="B5647" s="3" t="s">
        <v>729</v>
      </c>
    </row>
    <row r="5648" spans="1:2" x14ac:dyDescent="0.25">
      <c r="A5648" s="5" t="s">
        <v>6372</v>
      </c>
      <c r="B5648" s="5" t="s">
        <v>10649</v>
      </c>
    </row>
    <row r="5649" spans="1:2" x14ac:dyDescent="0.25">
      <c r="A5649" s="5" t="s">
        <v>6373</v>
      </c>
      <c r="B5649" s="5" t="s">
        <v>10650</v>
      </c>
    </row>
    <row r="5650" spans="1:2" x14ac:dyDescent="0.25">
      <c r="A5650" s="5" t="s">
        <v>6374</v>
      </c>
      <c r="B5650" s="5" t="s">
        <v>10651</v>
      </c>
    </row>
    <row r="5651" spans="1:2" x14ac:dyDescent="0.25">
      <c r="A5651" s="5" t="s">
        <v>6375</v>
      </c>
      <c r="B5651" s="5" t="s">
        <v>10652</v>
      </c>
    </row>
    <row r="5652" spans="1:2" x14ac:dyDescent="0.25">
      <c r="A5652" s="5" t="s">
        <v>6376</v>
      </c>
      <c r="B5652" s="5" t="s">
        <v>10653</v>
      </c>
    </row>
    <row r="5653" spans="1:2" x14ac:dyDescent="0.25">
      <c r="A5653" s="5" t="s">
        <v>6377</v>
      </c>
      <c r="B5653" s="5" t="s">
        <v>10654</v>
      </c>
    </row>
    <row r="5654" spans="1:2" x14ac:dyDescent="0.25">
      <c r="A5654" s="5" t="s">
        <v>6378</v>
      </c>
      <c r="B5654" s="5" t="s">
        <v>10655</v>
      </c>
    </row>
    <row r="5655" spans="1:2" x14ac:dyDescent="0.25">
      <c r="A5655" s="3" t="s">
        <v>6379</v>
      </c>
      <c r="B5655" s="3" t="s">
        <v>729</v>
      </c>
    </row>
    <row r="5656" spans="1:2" x14ac:dyDescent="0.25">
      <c r="A5656" s="3" t="s">
        <v>6380</v>
      </c>
      <c r="B5656" s="3" t="s">
        <v>729</v>
      </c>
    </row>
    <row r="5657" spans="1:2" x14ac:dyDescent="0.25">
      <c r="A5657" s="3" t="s">
        <v>6381</v>
      </c>
      <c r="B5657" s="3" t="s">
        <v>729</v>
      </c>
    </row>
    <row r="5658" spans="1:2" x14ac:dyDescent="0.25">
      <c r="A5658" s="3" t="s">
        <v>6382</v>
      </c>
      <c r="B5658" s="3" t="s">
        <v>729</v>
      </c>
    </row>
    <row r="5659" spans="1:2" x14ac:dyDescent="0.25">
      <c r="A5659" s="5" t="s">
        <v>6383</v>
      </c>
      <c r="B5659" s="5" t="s">
        <v>10656</v>
      </c>
    </row>
    <row r="5660" spans="1:2" x14ac:dyDescent="0.25">
      <c r="A5660" s="5" t="s">
        <v>6384</v>
      </c>
      <c r="B5660" s="5" t="s">
        <v>10657</v>
      </c>
    </row>
    <row r="5661" spans="1:2" x14ac:dyDescent="0.25">
      <c r="A5661" s="5" t="s">
        <v>6385</v>
      </c>
      <c r="B5661" s="5" t="s">
        <v>10658</v>
      </c>
    </row>
    <row r="5662" spans="1:2" x14ac:dyDescent="0.25">
      <c r="A5662" s="5" t="s">
        <v>6386</v>
      </c>
      <c r="B5662" s="5" t="s">
        <v>10659</v>
      </c>
    </row>
    <row r="5663" spans="1:2" x14ac:dyDescent="0.25">
      <c r="A5663" s="5" t="s">
        <v>6387</v>
      </c>
      <c r="B5663" s="5" t="s">
        <v>10660</v>
      </c>
    </row>
    <row r="5664" spans="1:2" x14ac:dyDescent="0.25">
      <c r="A5664" s="5" t="s">
        <v>6388</v>
      </c>
      <c r="B5664" s="5" t="s">
        <v>10661</v>
      </c>
    </row>
    <row r="5665" spans="1:2" x14ac:dyDescent="0.25">
      <c r="A5665" s="5" t="s">
        <v>6389</v>
      </c>
      <c r="B5665" s="5" t="s">
        <v>10662</v>
      </c>
    </row>
    <row r="5666" spans="1:2" x14ac:dyDescent="0.25">
      <c r="A5666" s="5" t="s">
        <v>6390</v>
      </c>
      <c r="B5666" s="5" t="s">
        <v>10663</v>
      </c>
    </row>
    <row r="5667" spans="1:2" x14ac:dyDescent="0.25">
      <c r="A5667" s="3" t="s">
        <v>6391</v>
      </c>
      <c r="B5667" s="3" t="s">
        <v>729</v>
      </c>
    </row>
    <row r="5668" spans="1:2" x14ac:dyDescent="0.25">
      <c r="A5668" s="3" t="s">
        <v>6392</v>
      </c>
      <c r="B5668" s="3" t="s">
        <v>729</v>
      </c>
    </row>
    <row r="5669" spans="1:2" x14ac:dyDescent="0.25">
      <c r="A5669" s="5" t="s">
        <v>6393</v>
      </c>
      <c r="B5669" s="5" t="s">
        <v>10664</v>
      </c>
    </row>
    <row r="5670" spans="1:2" x14ac:dyDescent="0.25">
      <c r="A5670" s="3" t="s">
        <v>6394</v>
      </c>
      <c r="B5670" s="3" t="s">
        <v>729</v>
      </c>
    </row>
    <row r="5671" spans="1:2" x14ac:dyDescent="0.25">
      <c r="A5671" s="5" t="s">
        <v>6395</v>
      </c>
      <c r="B5671" s="5" t="s">
        <v>10665</v>
      </c>
    </row>
    <row r="5672" spans="1:2" x14ac:dyDescent="0.25">
      <c r="A5672" s="5" t="s">
        <v>6396</v>
      </c>
      <c r="B5672" s="5" t="s">
        <v>10666</v>
      </c>
    </row>
    <row r="5673" spans="1:2" x14ac:dyDescent="0.25">
      <c r="A5673" s="5" t="s">
        <v>6397</v>
      </c>
      <c r="B5673" s="5" t="s">
        <v>10667</v>
      </c>
    </row>
    <row r="5674" spans="1:2" x14ac:dyDescent="0.25">
      <c r="A5674" s="5" t="s">
        <v>6398</v>
      </c>
      <c r="B5674" s="5" t="s">
        <v>10668</v>
      </c>
    </row>
    <row r="5675" spans="1:2" x14ac:dyDescent="0.25">
      <c r="A5675" s="3" t="s">
        <v>6399</v>
      </c>
      <c r="B5675" s="3" t="s">
        <v>729</v>
      </c>
    </row>
    <row r="5676" spans="1:2" x14ac:dyDescent="0.25">
      <c r="A5676" s="3" t="s">
        <v>6400</v>
      </c>
      <c r="B5676" s="3" t="s">
        <v>729</v>
      </c>
    </row>
    <row r="5677" spans="1:2" x14ac:dyDescent="0.25">
      <c r="A5677" s="5" t="s">
        <v>6401</v>
      </c>
      <c r="B5677" s="5" t="s">
        <v>10669</v>
      </c>
    </row>
    <row r="5678" spans="1:2" x14ac:dyDescent="0.25">
      <c r="A5678" s="3" t="s">
        <v>6402</v>
      </c>
      <c r="B5678" s="3" t="s">
        <v>729</v>
      </c>
    </row>
    <row r="5679" spans="1:2" x14ac:dyDescent="0.25">
      <c r="A5679" s="3" t="s">
        <v>6403</v>
      </c>
      <c r="B5679" s="3" t="s">
        <v>729</v>
      </c>
    </row>
    <row r="5680" spans="1:2" x14ac:dyDescent="0.25">
      <c r="A5680" s="5" t="s">
        <v>6404</v>
      </c>
      <c r="B5680" s="5" t="s">
        <v>10670</v>
      </c>
    </row>
    <row r="5681" spans="1:2" x14ac:dyDescent="0.25">
      <c r="A5681" s="3" t="s">
        <v>6405</v>
      </c>
      <c r="B5681" s="3" t="s">
        <v>729</v>
      </c>
    </row>
    <row r="5682" spans="1:2" x14ac:dyDescent="0.25">
      <c r="A5682" s="3" t="s">
        <v>6406</v>
      </c>
      <c r="B5682" s="3" t="s">
        <v>729</v>
      </c>
    </row>
    <row r="5683" spans="1:2" x14ac:dyDescent="0.25">
      <c r="A5683" s="3" t="s">
        <v>6407</v>
      </c>
      <c r="B5683" s="3" t="s">
        <v>729</v>
      </c>
    </row>
    <row r="5684" spans="1:2" x14ac:dyDescent="0.25">
      <c r="A5684" s="5" t="s">
        <v>6408</v>
      </c>
      <c r="B5684" s="5" t="s">
        <v>10671</v>
      </c>
    </row>
    <row r="5685" spans="1:2" x14ac:dyDescent="0.25">
      <c r="A5685" s="5" t="s">
        <v>6409</v>
      </c>
      <c r="B5685" s="5" t="s">
        <v>10672</v>
      </c>
    </row>
    <row r="5686" spans="1:2" x14ac:dyDescent="0.25">
      <c r="A5686" s="5" t="s">
        <v>6410</v>
      </c>
      <c r="B5686" s="5" t="s">
        <v>10673</v>
      </c>
    </row>
    <row r="5687" spans="1:2" x14ac:dyDescent="0.25">
      <c r="A5687" s="5" t="s">
        <v>6411</v>
      </c>
      <c r="B5687" s="5" t="s">
        <v>10674</v>
      </c>
    </row>
    <row r="5688" spans="1:2" x14ac:dyDescent="0.25">
      <c r="A5688" s="5" t="s">
        <v>6412</v>
      </c>
      <c r="B5688" s="5" t="s">
        <v>10675</v>
      </c>
    </row>
    <row r="5689" spans="1:2" x14ac:dyDescent="0.25">
      <c r="A5689" s="3" t="s">
        <v>6413</v>
      </c>
      <c r="B5689" s="3" t="s">
        <v>729</v>
      </c>
    </row>
    <row r="5690" spans="1:2" x14ac:dyDescent="0.25">
      <c r="A5690" s="3" t="s">
        <v>6414</v>
      </c>
      <c r="B5690" s="3" t="s">
        <v>729</v>
      </c>
    </row>
    <row r="5691" spans="1:2" x14ac:dyDescent="0.25">
      <c r="A5691" s="5" t="s">
        <v>6415</v>
      </c>
      <c r="B5691" s="5" t="s">
        <v>10676</v>
      </c>
    </row>
    <row r="5692" spans="1:2" x14ac:dyDescent="0.25">
      <c r="A5692" s="5" t="s">
        <v>6416</v>
      </c>
      <c r="B5692" s="5" t="s">
        <v>10677</v>
      </c>
    </row>
    <row r="5693" spans="1:2" x14ac:dyDescent="0.25">
      <c r="A5693" s="3" t="s">
        <v>6417</v>
      </c>
      <c r="B5693" s="3" t="s">
        <v>729</v>
      </c>
    </row>
    <row r="5694" spans="1:2" x14ac:dyDescent="0.25">
      <c r="A5694" s="3" t="s">
        <v>6418</v>
      </c>
      <c r="B5694" s="3" t="s">
        <v>729</v>
      </c>
    </row>
    <row r="5695" spans="1:2" x14ac:dyDescent="0.25">
      <c r="A5695" s="3" t="s">
        <v>6419</v>
      </c>
      <c r="B5695" s="3" t="s">
        <v>729</v>
      </c>
    </row>
    <row r="5696" spans="1:2" x14ac:dyDescent="0.25">
      <c r="A5696" s="5" t="s">
        <v>6420</v>
      </c>
      <c r="B5696" s="5" t="s">
        <v>10678</v>
      </c>
    </row>
    <row r="5697" spans="1:2" x14ac:dyDescent="0.25">
      <c r="A5697" s="5" t="s">
        <v>6421</v>
      </c>
      <c r="B5697" s="5" t="s">
        <v>10679</v>
      </c>
    </row>
    <row r="5698" spans="1:2" x14ac:dyDescent="0.25">
      <c r="A5698" s="5" t="s">
        <v>6422</v>
      </c>
      <c r="B5698" s="5" t="s">
        <v>10680</v>
      </c>
    </row>
    <row r="5699" spans="1:2" x14ac:dyDescent="0.25">
      <c r="A5699" s="3" t="s">
        <v>6423</v>
      </c>
      <c r="B5699" s="3" t="s">
        <v>729</v>
      </c>
    </row>
    <row r="5700" spans="1:2" x14ac:dyDescent="0.25">
      <c r="A5700" s="3" t="s">
        <v>6424</v>
      </c>
      <c r="B5700" s="3" t="s">
        <v>729</v>
      </c>
    </row>
    <row r="5701" spans="1:2" x14ac:dyDescent="0.25">
      <c r="A5701" s="3" t="s">
        <v>6425</v>
      </c>
      <c r="B5701" s="3" t="s">
        <v>729</v>
      </c>
    </row>
    <row r="5702" spans="1:2" x14ac:dyDescent="0.25">
      <c r="A5702" s="3" t="s">
        <v>6426</v>
      </c>
      <c r="B5702" s="3" t="s">
        <v>729</v>
      </c>
    </row>
    <row r="5703" spans="1:2" x14ac:dyDescent="0.25">
      <c r="A5703" s="3" t="s">
        <v>6427</v>
      </c>
      <c r="B5703" s="3" t="s">
        <v>729</v>
      </c>
    </row>
    <row r="5704" spans="1:2" x14ac:dyDescent="0.25">
      <c r="A5704" s="3" t="s">
        <v>6428</v>
      </c>
      <c r="B5704" s="3" t="s">
        <v>729</v>
      </c>
    </row>
    <row r="5705" spans="1:2" x14ac:dyDescent="0.25">
      <c r="A5705" s="3" t="s">
        <v>6429</v>
      </c>
      <c r="B5705" s="3" t="s">
        <v>729</v>
      </c>
    </row>
    <row r="5706" spans="1:2" x14ac:dyDescent="0.25">
      <c r="A5706" s="3" t="s">
        <v>6430</v>
      </c>
      <c r="B5706" s="3" t="s">
        <v>729</v>
      </c>
    </row>
    <row r="5707" spans="1:2" x14ac:dyDescent="0.25">
      <c r="A5707" s="3" t="s">
        <v>6431</v>
      </c>
      <c r="B5707" s="3" t="s">
        <v>729</v>
      </c>
    </row>
    <row r="5708" spans="1:2" x14ac:dyDescent="0.25">
      <c r="A5708" s="3" t="s">
        <v>6432</v>
      </c>
      <c r="B5708" s="3" t="s">
        <v>729</v>
      </c>
    </row>
    <row r="5709" spans="1:2" x14ac:dyDescent="0.25">
      <c r="A5709" s="3" t="s">
        <v>6433</v>
      </c>
      <c r="B5709" s="3" t="s">
        <v>729</v>
      </c>
    </row>
    <row r="5710" spans="1:2" x14ac:dyDescent="0.25">
      <c r="A5710" s="3" t="s">
        <v>6434</v>
      </c>
      <c r="B5710" s="3" t="s">
        <v>729</v>
      </c>
    </row>
    <row r="5711" spans="1:2" x14ac:dyDescent="0.25">
      <c r="A5711" s="5" t="s">
        <v>6435</v>
      </c>
      <c r="B5711" s="5" t="s">
        <v>10681</v>
      </c>
    </row>
    <row r="5712" spans="1:2" x14ac:dyDescent="0.25">
      <c r="A5712" s="3" t="s">
        <v>6436</v>
      </c>
      <c r="B5712" s="3" t="s">
        <v>729</v>
      </c>
    </row>
    <row r="5713" spans="1:2" x14ac:dyDescent="0.25">
      <c r="A5713" s="3" t="s">
        <v>6437</v>
      </c>
      <c r="B5713" s="3" t="s">
        <v>729</v>
      </c>
    </row>
    <row r="5714" spans="1:2" x14ac:dyDescent="0.25">
      <c r="A5714" s="3" t="s">
        <v>6438</v>
      </c>
      <c r="B5714" s="3" t="s">
        <v>729</v>
      </c>
    </row>
    <row r="5715" spans="1:2" x14ac:dyDescent="0.25">
      <c r="A5715" s="3" t="s">
        <v>6439</v>
      </c>
      <c r="B5715" s="3" t="s">
        <v>729</v>
      </c>
    </row>
    <row r="5716" spans="1:2" x14ac:dyDescent="0.25">
      <c r="A5716" s="3" t="s">
        <v>6440</v>
      </c>
      <c r="B5716" s="3" t="s">
        <v>729</v>
      </c>
    </row>
    <row r="5717" spans="1:2" x14ac:dyDescent="0.25">
      <c r="A5717" s="5" t="s">
        <v>6441</v>
      </c>
      <c r="B5717" s="5" t="s">
        <v>10682</v>
      </c>
    </row>
    <row r="5718" spans="1:2" x14ac:dyDescent="0.25">
      <c r="A5718" s="5" t="s">
        <v>6442</v>
      </c>
      <c r="B5718" s="5" t="s">
        <v>10683</v>
      </c>
    </row>
    <row r="5719" spans="1:2" x14ac:dyDescent="0.25">
      <c r="A5719" s="5" t="s">
        <v>6443</v>
      </c>
      <c r="B5719" s="5" t="s">
        <v>10684</v>
      </c>
    </row>
    <row r="5720" spans="1:2" x14ac:dyDescent="0.25">
      <c r="A5720" s="5" t="s">
        <v>6444</v>
      </c>
      <c r="B5720" s="5" t="s">
        <v>10685</v>
      </c>
    </row>
    <row r="5721" spans="1:2" x14ac:dyDescent="0.25">
      <c r="A5721" s="5" t="s">
        <v>6445</v>
      </c>
      <c r="B5721" s="5" t="s">
        <v>10686</v>
      </c>
    </row>
    <row r="5722" spans="1:2" x14ac:dyDescent="0.25">
      <c r="A5722" s="5" t="s">
        <v>6446</v>
      </c>
      <c r="B5722" s="5" t="s">
        <v>10687</v>
      </c>
    </row>
    <row r="5723" spans="1:2" x14ac:dyDescent="0.25">
      <c r="A5723" s="5" t="s">
        <v>6447</v>
      </c>
      <c r="B5723" s="5" t="s">
        <v>10688</v>
      </c>
    </row>
    <row r="5724" spans="1:2" x14ac:dyDescent="0.25">
      <c r="A5724" s="3" t="s">
        <v>6448</v>
      </c>
      <c r="B5724" s="3" t="s">
        <v>729</v>
      </c>
    </row>
    <row r="5725" spans="1:2" x14ac:dyDescent="0.25">
      <c r="A5725" s="3" t="s">
        <v>6449</v>
      </c>
      <c r="B5725" s="3" t="s">
        <v>729</v>
      </c>
    </row>
    <row r="5726" spans="1:2" x14ac:dyDescent="0.25">
      <c r="A5726" s="3" t="s">
        <v>6450</v>
      </c>
      <c r="B5726" s="3" t="s">
        <v>729</v>
      </c>
    </row>
    <row r="5727" spans="1:2" x14ac:dyDescent="0.25">
      <c r="A5727" s="5" t="s">
        <v>6451</v>
      </c>
      <c r="B5727" s="5" t="s">
        <v>10689</v>
      </c>
    </row>
    <row r="5728" spans="1:2" x14ac:dyDescent="0.25">
      <c r="A5728" s="5" t="s">
        <v>6452</v>
      </c>
      <c r="B5728" s="5" t="s">
        <v>10690</v>
      </c>
    </row>
    <row r="5729" spans="1:2" x14ac:dyDescent="0.25">
      <c r="A5729" s="3" t="s">
        <v>6453</v>
      </c>
      <c r="B5729" s="3" t="s">
        <v>729</v>
      </c>
    </row>
    <row r="5730" spans="1:2" x14ac:dyDescent="0.25">
      <c r="A5730" s="5" t="s">
        <v>6454</v>
      </c>
      <c r="B5730" s="5" t="s">
        <v>10691</v>
      </c>
    </row>
    <row r="5731" spans="1:2" x14ac:dyDescent="0.25">
      <c r="A5731" s="3" t="s">
        <v>6455</v>
      </c>
      <c r="B5731" s="3" t="s">
        <v>729</v>
      </c>
    </row>
    <row r="5732" spans="1:2" x14ac:dyDescent="0.25">
      <c r="A5732" s="5" t="s">
        <v>6456</v>
      </c>
      <c r="B5732" s="5" t="s">
        <v>10692</v>
      </c>
    </row>
    <row r="5733" spans="1:2" x14ac:dyDescent="0.25">
      <c r="A5733" s="5" t="s">
        <v>6457</v>
      </c>
      <c r="B5733" s="5" t="s">
        <v>10693</v>
      </c>
    </row>
    <row r="5734" spans="1:2" x14ac:dyDescent="0.25">
      <c r="A5734" s="3" t="s">
        <v>6458</v>
      </c>
      <c r="B5734" s="3" t="s">
        <v>729</v>
      </c>
    </row>
    <row r="5735" spans="1:2" x14ac:dyDescent="0.25">
      <c r="A5735" s="3" t="s">
        <v>6459</v>
      </c>
      <c r="B5735" s="3" t="s">
        <v>729</v>
      </c>
    </row>
    <row r="5736" spans="1:2" x14ac:dyDescent="0.25">
      <c r="A5736" s="3" t="s">
        <v>6460</v>
      </c>
      <c r="B5736" s="3" t="s">
        <v>729</v>
      </c>
    </row>
    <row r="5737" spans="1:2" x14ac:dyDescent="0.25">
      <c r="A5737" s="3" t="s">
        <v>6461</v>
      </c>
      <c r="B5737" s="3" t="s">
        <v>729</v>
      </c>
    </row>
    <row r="5738" spans="1:2" x14ac:dyDescent="0.25">
      <c r="A5738" s="3" t="s">
        <v>6462</v>
      </c>
      <c r="B5738" s="3" t="s">
        <v>729</v>
      </c>
    </row>
    <row r="5739" spans="1:2" x14ac:dyDescent="0.25">
      <c r="A5739" s="3" t="s">
        <v>6463</v>
      </c>
      <c r="B5739" s="3" t="s">
        <v>729</v>
      </c>
    </row>
    <row r="5740" spans="1:2" x14ac:dyDescent="0.25">
      <c r="A5740" s="5" t="s">
        <v>6464</v>
      </c>
      <c r="B5740" s="5" t="s">
        <v>10694</v>
      </c>
    </row>
    <row r="5741" spans="1:2" x14ac:dyDescent="0.25">
      <c r="A5741" s="5" t="s">
        <v>6465</v>
      </c>
      <c r="B5741" s="5" t="s">
        <v>10695</v>
      </c>
    </row>
    <row r="5742" spans="1:2" x14ac:dyDescent="0.25">
      <c r="A5742" s="5" t="s">
        <v>6466</v>
      </c>
      <c r="B5742" s="5" t="s">
        <v>10696</v>
      </c>
    </row>
    <row r="5743" spans="1:2" x14ac:dyDescent="0.25">
      <c r="A5743" s="5" t="s">
        <v>6467</v>
      </c>
      <c r="B5743" s="5" t="s">
        <v>10697</v>
      </c>
    </row>
    <row r="5744" spans="1:2" x14ac:dyDescent="0.25">
      <c r="A5744" s="3" t="s">
        <v>6468</v>
      </c>
      <c r="B5744" s="3" t="s">
        <v>729</v>
      </c>
    </row>
    <row r="5745" spans="1:2" x14ac:dyDescent="0.25">
      <c r="A5745" s="5" t="s">
        <v>6469</v>
      </c>
      <c r="B5745" s="5" t="s">
        <v>10698</v>
      </c>
    </row>
    <row r="5746" spans="1:2" x14ac:dyDescent="0.25">
      <c r="A5746" s="5" t="s">
        <v>6470</v>
      </c>
      <c r="B5746" s="5" t="s">
        <v>10699</v>
      </c>
    </row>
    <row r="5747" spans="1:2" x14ac:dyDescent="0.25">
      <c r="A5747" s="3" t="s">
        <v>6471</v>
      </c>
      <c r="B5747" s="3" t="s">
        <v>729</v>
      </c>
    </row>
    <row r="5748" spans="1:2" x14ac:dyDescent="0.25">
      <c r="A5748" s="5" t="s">
        <v>6472</v>
      </c>
      <c r="B5748" s="5" t="s">
        <v>10700</v>
      </c>
    </row>
    <row r="5749" spans="1:2" x14ac:dyDescent="0.25">
      <c r="A5749" s="3" t="s">
        <v>6473</v>
      </c>
      <c r="B5749" s="3" t="s">
        <v>729</v>
      </c>
    </row>
    <row r="5750" spans="1:2" x14ac:dyDescent="0.25">
      <c r="A5750" s="5" t="s">
        <v>6474</v>
      </c>
      <c r="B5750" s="5" t="s">
        <v>10701</v>
      </c>
    </row>
    <row r="5751" spans="1:2" x14ac:dyDescent="0.25">
      <c r="A5751" s="5" t="s">
        <v>6475</v>
      </c>
      <c r="B5751" s="5" t="s">
        <v>10702</v>
      </c>
    </row>
    <row r="5752" spans="1:2" x14ac:dyDescent="0.25">
      <c r="A5752" s="3" t="s">
        <v>6476</v>
      </c>
      <c r="B5752" s="3" t="s">
        <v>729</v>
      </c>
    </row>
    <row r="5753" spans="1:2" x14ac:dyDescent="0.25">
      <c r="A5753" s="5" t="s">
        <v>6477</v>
      </c>
      <c r="B5753" s="5" t="s">
        <v>10703</v>
      </c>
    </row>
    <row r="5754" spans="1:2" x14ac:dyDescent="0.25">
      <c r="A5754" s="5" t="s">
        <v>6478</v>
      </c>
      <c r="B5754" s="5" t="s">
        <v>10704</v>
      </c>
    </row>
    <row r="5755" spans="1:2" x14ac:dyDescent="0.25">
      <c r="A5755" s="5" t="s">
        <v>6479</v>
      </c>
      <c r="B5755" s="5" t="s">
        <v>10705</v>
      </c>
    </row>
    <row r="5756" spans="1:2" x14ac:dyDescent="0.25">
      <c r="A5756" s="5" t="s">
        <v>6480</v>
      </c>
      <c r="B5756" s="5" t="s">
        <v>10706</v>
      </c>
    </row>
    <row r="5757" spans="1:2" x14ac:dyDescent="0.25">
      <c r="A5757" s="5" t="s">
        <v>6481</v>
      </c>
      <c r="B5757" s="5" t="s">
        <v>10707</v>
      </c>
    </row>
    <row r="5758" spans="1:2" x14ac:dyDescent="0.25">
      <c r="A5758" s="5" t="s">
        <v>6482</v>
      </c>
      <c r="B5758" s="5" t="s">
        <v>10708</v>
      </c>
    </row>
    <row r="5759" spans="1:2" x14ac:dyDescent="0.25">
      <c r="A5759" s="3" t="s">
        <v>6483</v>
      </c>
      <c r="B5759" s="3" t="s">
        <v>729</v>
      </c>
    </row>
    <row r="5760" spans="1:2" x14ac:dyDescent="0.25">
      <c r="A5760" s="3" t="s">
        <v>6484</v>
      </c>
      <c r="B5760" s="3" t="s">
        <v>729</v>
      </c>
    </row>
    <row r="5761" spans="1:2" x14ac:dyDescent="0.25">
      <c r="A5761" s="7" t="s">
        <v>6485</v>
      </c>
      <c r="B5761" s="7" t="s">
        <v>10709</v>
      </c>
    </row>
    <row r="5762" spans="1:2" x14ac:dyDescent="0.25">
      <c r="A5762" s="5" t="s">
        <v>6486</v>
      </c>
      <c r="B5762" s="5" t="s">
        <v>10710</v>
      </c>
    </row>
    <row r="5763" spans="1:2" x14ac:dyDescent="0.25">
      <c r="A5763" s="5" t="s">
        <v>6487</v>
      </c>
      <c r="B5763" s="5" t="s">
        <v>10711</v>
      </c>
    </row>
    <row r="5764" spans="1:2" x14ac:dyDescent="0.25">
      <c r="A5764" s="5" t="s">
        <v>6488</v>
      </c>
      <c r="B5764" s="5" t="s">
        <v>10712</v>
      </c>
    </row>
    <row r="5765" spans="1:2" x14ac:dyDescent="0.25">
      <c r="A5765" s="5" t="s">
        <v>6489</v>
      </c>
      <c r="B5765" s="5" t="s">
        <v>10713</v>
      </c>
    </row>
    <row r="5766" spans="1:2" x14ac:dyDescent="0.25">
      <c r="A5766" s="5" t="s">
        <v>6490</v>
      </c>
      <c r="B5766" s="5" t="s">
        <v>10714</v>
      </c>
    </row>
    <row r="5767" spans="1:2" x14ac:dyDescent="0.25">
      <c r="A5767" s="3" t="s">
        <v>6491</v>
      </c>
      <c r="B5767" s="3" t="s">
        <v>729</v>
      </c>
    </row>
    <row r="5768" spans="1:2" x14ac:dyDescent="0.25">
      <c r="A5768" s="3" t="s">
        <v>6492</v>
      </c>
      <c r="B5768" s="3" t="s">
        <v>729</v>
      </c>
    </row>
    <row r="5769" spans="1:2" x14ac:dyDescent="0.25">
      <c r="A5769" s="3" t="s">
        <v>6493</v>
      </c>
      <c r="B5769" s="3" t="s">
        <v>729</v>
      </c>
    </row>
    <row r="5770" spans="1:2" x14ac:dyDescent="0.25">
      <c r="A5770" s="5" t="s">
        <v>6494</v>
      </c>
      <c r="B5770" s="5" t="s">
        <v>10715</v>
      </c>
    </row>
    <row r="5771" spans="1:2" x14ac:dyDescent="0.25">
      <c r="A5771" s="5" t="s">
        <v>6495</v>
      </c>
      <c r="B5771" s="5" t="s">
        <v>10716</v>
      </c>
    </row>
    <row r="5772" spans="1:2" x14ac:dyDescent="0.25">
      <c r="A5772" s="5" t="s">
        <v>6496</v>
      </c>
      <c r="B5772" s="5" t="s">
        <v>10717</v>
      </c>
    </row>
    <row r="5773" spans="1:2" x14ac:dyDescent="0.25">
      <c r="A5773" s="5" t="s">
        <v>6497</v>
      </c>
      <c r="B5773" s="5" t="s">
        <v>10718</v>
      </c>
    </row>
    <row r="5774" spans="1:2" x14ac:dyDescent="0.25">
      <c r="A5774" s="5" t="s">
        <v>6498</v>
      </c>
      <c r="B5774" s="5" t="s">
        <v>10719</v>
      </c>
    </row>
    <row r="5775" spans="1:2" x14ac:dyDescent="0.25">
      <c r="A5775" s="5" t="s">
        <v>6499</v>
      </c>
      <c r="B5775" s="5" t="s">
        <v>10720</v>
      </c>
    </row>
    <row r="5776" spans="1:2" x14ac:dyDescent="0.25">
      <c r="A5776" s="3" t="s">
        <v>6500</v>
      </c>
      <c r="B5776" s="3" t="s">
        <v>729</v>
      </c>
    </row>
    <row r="5777" spans="1:2" x14ac:dyDescent="0.25">
      <c r="A5777" s="3" t="s">
        <v>6501</v>
      </c>
      <c r="B5777" s="3" t="s">
        <v>729</v>
      </c>
    </row>
    <row r="5778" spans="1:2" x14ac:dyDescent="0.25">
      <c r="A5778" s="5" t="s">
        <v>6502</v>
      </c>
      <c r="B5778" s="5" t="s">
        <v>10721</v>
      </c>
    </row>
    <row r="5779" spans="1:2" x14ac:dyDescent="0.25">
      <c r="A5779" s="5" t="s">
        <v>6503</v>
      </c>
      <c r="B5779" s="5" t="s">
        <v>10722</v>
      </c>
    </row>
    <row r="5780" spans="1:2" x14ac:dyDescent="0.25">
      <c r="A5780" s="5" t="s">
        <v>6504</v>
      </c>
      <c r="B5780" s="5" t="s">
        <v>10723</v>
      </c>
    </row>
    <row r="5781" spans="1:2" x14ac:dyDescent="0.25">
      <c r="A5781" s="5" t="s">
        <v>6505</v>
      </c>
      <c r="B5781" s="5" t="s">
        <v>10724</v>
      </c>
    </row>
    <row r="5782" spans="1:2" x14ac:dyDescent="0.25">
      <c r="A5782" s="5" t="s">
        <v>6506</v>
      </c>
      <c r="B5782" s="5" t="s">
        <v>10725</v>
      </c>
    </row>
    <row r="5783" spans="1:2" x14ac:dyDescent="0.25">
      <c r="A5783" s="5" t="s">
        <v>6507</v>
      </c>
      <c r="B5783" s="5" t="s">
        <v>10726</v>
      </c>
    </row>
    <row r="5784" spans="1:2" x14ac:dyDescent="0.25">
      <c r="A5784" s="5" t="s">
        <v>6508</v>
      </c>
      <c r="B5784" s="5" t="s">
        <v>10727</v>
      </c>
    </row>
    <row r="5785" spans="1:2" x14ac:dyDescent="0.25">
      <c r="A5785" s="5" t="s">
        <v>6509</v>
      </c>
      <c r="B5785" s="5" t="s">
        <v>10728</v>
      </c>
    </row>
    <row r="5786" spans="1:2" x14ac:dyDescent="0.25">
      <c r="A5786" s="5" t="s">
        <v>6510</v>
      </c>
      <c r="B5786" s="5" t="s">
        <v>10729</v>
      </c>
    </row>
    <row r="5787" spans="1:2" x14ac:dyDescent="0.25">
      <c r="A5787" s="5" t="s">
        <v>6511</v>
      </c>
      <c r="B5787" s="5" t="s">
        <v>10730</v>
      </c>
    </row>
    <row r="5788" spans="1:2" x14ac:dyDescent="0.25">
      <c r="A5788" s="5" t="s">
        <v>6512</v>
      </c>
      <c r="B5788" s="5" t="s">
        <v>10731</v>
      </c>
    </row>
    <row r="5789" spans="1:2" x14ac:dyDescent="0.25">
      <c r="A5789" s="5" t="s">
        <v>6513</v>
      </c>
      <c r="B5789" s="5" t="s">
        <v>10732</v>
      </c>
    </row>
    <row r="5790" spans="1:2" x14ac:dyDescent="0.25">
      <c r="A5790" s="5" t="s">
        <v>6514</v>
      </c>
      <c r="B5790" s="5" t="s">
        <v>10733</v>
      </c>
    </row>
    <row r="5791" spans="1:2" x14ac:dyDescent="0.25">
      <c r="A5791" s="5" t="s">
        <v>6515</v>
      </c>
      <c r="B5791" s="5" t="s">
        <v>10734</v>
      </c>
    </row>
    <row r="5792" spans="1:2" x14ac:dyDescent="0.25">
      <c r="A5792" s="5" t="s">
        <v>6516</v>
      </c>
      <c r="B5792" s="5" t="s">
        <v>10735</v>
      </c>
    </row>
    <row r="5793" spans="1:2" x14ac:dyDescent="0.25">
      <c r="A5793" s="5" t="s">
        <v>6517</v>
      </c>
      <c r="B5793" s="5" t="s">
        <v>10736</v>
      </c>
    </row>
    <row r="5794" spans="1:2" x14ac:dyDescent="0.25">
      <c r="A5794" s="5" t="s">
        <v>6518</v>
      </c>
      <c r="B5794" s="5" t="s">
        <v>10737</v>
      </c>
    </row>
    <row r="5795" spans="1:2" x14ac:dyDescent="0.25">
      <c r="A5795" s="5" t="s">
        <v>6519</v>
      </c>
      <c r="B5795" s="5" t="s">
        <v>10738</v>
      </c>
    </row>
    <row r="5796" spans="1:2" x14ac:dyDescent="0.25">
      <c r="A5796" s="5" t="s">
        <v>6520</v>
      </c>
      <c r="B5796" s="5" t="s">
        <v>10739</v>
      </c>
    </row>
    <row r="5797" spans="1:2" x14ac:dyDescent="0.25">
      <c r="A5797" s="5" t="s">
        <v>6521</v>
      </c>
      <c r="B5797" s="5" t="s">
        <v>10740</v>
      </c>
    </row>
    <row r="5798" spans="1:2" x14ac:dyDescent="0.25">
      <c r="A5798" s="3" t="s">
        <v>6522</v>
      </c>
      <c r="B5798" s="3" t="s">
        <v>729</v>
      </c>
    </row>
    <row r="5799" spans="1:2" x14ac:dyDescent="0.25">
      <c r="A5799" s="5" t="s">
        <v>6523</v>
      </c>
      <c r="B5799" s="5" t="s">
        <v>10741</v>
      </c>
    </row>
    <row r="5800" spans="1:2" x14ac:dyDescent="0.25">
      <c r="A5800" s="5" t="s">
        <v>6524</v>
      </c>
      <c r="B5800" s="5" t="s">
        <v>10742</v>
      </c>
    </row>
    <row r="5801" spans="1:2" x14ac:dyDescent="0.25">
      <c r="A5801" s="5" t="s">
        <v>6525</v>
      </c>
      <c r="B5801" s="5" t="s">
        <v>10743</v>
      </c>
    </row>
    <row r="5802" spans="1:2" x14ac:dyDescent="0.25">
      <c r="A5802" s="5" t="s">
        <v>6526</v>
      </c>
      <c r="B5802" s="5" t="s">
        <v>10744</v>
      </c>
    </row>
    <row r="5803" spans="1:2" x14ac:dyDescent="0.25">
      <c r="A5803" s="5" t="s">
        <v>6527</v>
      </c>
      <c r="B5803" s="5" t="s">
        <v>10745</v>
      </c>
    </row>
    <row r="5804" spans="1:2" x14ac:dyDescent="0.25">
      <c r="A5804" s="5" t="s">
        <v>6528</v>
      </c>
      <c r="B5804" s="5" t="s">
        <v>10746</v>
      </c>
    </row>
    <row r="5805" spans="1:2" x14ac:dyDescent="0.25">
      <c r="A5805" s="3" t="s">
        <v>6529</v>
      </c>
      <c r="B5805" s="3" t="s">
        <v>729</v>
      </c>
    </row>
    <row r="5806" spans="1:2" x14ac:dyDescent="0.25">
      <c r="A5806" s="3" t="s">
        <v>6530</v>
      </c>
      <c r="B5806" s="3" t="s">
        <v>729</v>
      </c>
    </row>
    <row r="5807" spans="1:2" x14ac:dyDescent="0.25">
      <c r="A5807" s="5" t="s">
        <v>6531</v>
      </c>
      <c r="B5807" s="5" t="s">
        <v>10747</v>
      </c>
    </row>
    <row r="5808" spans="1:2" x14ac:dyDescent="0.25">
      <c r="A5808" s="5" t="s">
        <v>6532</v>
      </c>
      <c r="B5808" s="5" t="s">
        <v>10748</v>
      </c>
    </row>
    <row r="5809" spans="1:2" x14ac:dyDescent="0.25">
      <c r="A5809" s="5" t="s">
        <v>6533</v>
      </c>
      <c r="B5809" s="5" t="s">
        <v>10749</v>
      </c>
    </row>
    <row r="5810" spans="1:2" x14ac:dyDescent="0.25">
      <c r="A5810" s="5" t="s">
        <v>6534</v>
      </c>
      <c r="B5810" s="5" t="s">
        <v>10750</v>
      </c>
    </row>
    <row r="5811" spans="1:2" x14ac:dyDescent="0.25">
      <c r="A5811" s="5" t="s">
        <v>6535</v>
      </c>
      <c r="B5811" s="5" t="s">
        <v>10751</v>
      </c>
    </row>
    <row r="5812" spans="1:2" x14ac:dyDescent="0.25">
      <c r="A5812" s="5" t="s">
        <v>6536</v>
      </c>
      <c r="B5812" s="5" t="s">
        <v>10752</v>
      </c>
    </row>
    <row r="5813" spans="1:2" x14ac:dyDescent="0.25">
      <c r="A5813" s="5" t="s">
        <v>6537</v>
      </c>
      <c r="B5813" s="5" t="s">
        <v>10753</v>
      </c>
    </row>
    <row r="5814" spans="1:2" x14ac:dyDescent="0.25">
      <c r="A5814" s="5" t="s">
        <v>6538</v>
      </c>
      <c r="B5814" s="5" t="s">
        <v>10754</v>
      </c>
    </row>
    <row r="5815" spans="1:2" x14ac:dyDescent="0.25">
      <c r="A5815" s="5" t="s">
        <v>6539</v>
      </c>
      <c r="B5815" s="5" t="s">
        <v>10755</v>
      </c>
    </row>
    <row r="5816" spans="1:2" x14ac:dyDescent="0.25">
      <c r="A5816" s="5" t="s">
        <v>6540</v>
      </c>
      <c r="B5816" s="5" t="s">
        <v>10756</v>
      </c>
    </row>
    <row r="5817" spans="1:2" x14ac:dyDescent="0.25">
      <c r="A5817" s="5" t="s">
        <v>6541</v>
      </c>
      <c r="B5817" s="5" t="s">
        <v>10757</v>
      </c>
    </row>
    <row r="5818" spans="1:2" x14ac:dyDescent="0.25">
      <c r="A5818" s="5" t="s">
        <v>6542</v>
      </c>
      <c r="B5818" s="5" t="s">
        <v>10758</v>
      </c>
    </row>
    <row r="5819" spans="1:2" x14ac:dyDescent="0.25">
      <c r="A5819" s="5" t="s">
        <v>6543</v>
      </c>
      <c r="B5819" s="5" t="s">
        <v>10759</v>
      </c>
    </row>
    <row r="5820" spans="1:2" x14ac:dyDescent="0.25">
      <c r="A5820" s="5" t="s">
        <v>6544</v>
      </c>
      <c r="B5820" s="5" t="s">
        <v>10760</v>
      </c>
    </row>
    <row r="5821" spans="1:2" x14ac:dyDescent="0.25">
      <c r="A5821" s="5" t="s">
        <v>6545</v>
      </c>
      <c r="B5821" s="5" t="s">
        <v>10761</v>
      </c>
    </row>
    <row r="5822" spans="1:2" x14ac:dyDescent="0.25">
      <c r="A5822" s="3" t="s">
        <v>6546</v>
      </c>
      <c r="B5822" s="3" t="s">
        <v>729</v>
      </c>
    </row>
    <row r="5823" spans="1:2" x14ac:dyDescent="0.25">
      <c r="A5823" s="5" t="s">
        <v>6547</v>
      </c>
      <c r="B5823" s="5" t="s">
        <v>10762</v>
      </c>
    </row>
    <row r="5824" spans="1:2" x14ac:dyDescent="0.25">
      <c r="A5824" s="5" t="s">
        <v>6548</v>
      </c>
      <c r="B5824" s="5" t="s">
        <v>10763</v>
      </c>
    </row>
    <row r="5825" spans="1:2" x14ac:dyDescent="0.25">
      <c r="A5825" s="5" t="s">
        <v>6549</v>
      </c>
      <c r="B5825" s="5" t="s">
        <v>10764</v>
      </c>
    </row>
    <row r="5826" spans="1:2" x14ac:dyDescent="0.25">
      <c r="A5826" s="5" t="s">
        <v>6550</v>
      </c>
      <c r="B5826" s="5" t="s">
        <v>10765</v>
      </c>
    </row>
    <row r="5827" spans="1:2" x14ac:dyDescent="0.25">
      <c r="A5827" s="5" t="s">
        <v>6551</v>
      </c>
      <c r="B5827" s="5" t="s">
        <v>10766</v>
      </c>
    </row>
    <row r="5828" spans="1:2" x14ac:dyDescent="0.25">
      <c r="A5828" s="5" t="s">
        <v>6552</v>
      </c>
      <c r="B5828" s="5" t="s">
        <v>10767</v>
      </c>
    </row>
    <row r="5829" spans="1:2" x14ac:dyDescent="0.25">
      <c r="A5829" s="5" t="s">
        <v>6553</v>
      </c>
      <c r="B5829" s="5" t="s">
        <v>10768</v>
      </c>
    </row>
    <row r="5830" spans="1:2" x14ac:dyDescent="0.25">
      <c r="A5830" s="5" t="s">
        <v>6554</v>
      </c>
      <c r="B5830" s="5" t="s">
        <v>10769</v>
      </c>
    </row>
    <row r="5831" spans="1:2" x14ac:dyDescent="0.25">
      <c r="A5831" s="3" t="s">
        <v>6555</v>
      </c>
      <c r="B5831" s="3" t="s">
        <v>729</v>
      </c>
    </row>
    <row r="5832" spans="1:2" x14ac:dyDescent="0.25">
      <c r="A5832" s="5" t="s">
        <v>6556</v>
      </c>
      <c r="B5832" s="5" t="s">
        <v>10770</v>
      </c>
    </row>
    <row r="5833" spans="1:2" x14ac:dyDescent="0.25">
      <c r="A5833" s="3" t="s">
        <v>6557</v>
      </c>
      <c r="B5833" s="3" t="s">
        <v>729</v>
      </c>
    </row>
    <row r="5834" spans="1:2" x14ac:dyDescent="0.25">
      <c r="A5834" s="5" t="s">
        <v>6558</v>
      </c>
      <c r="B5834" s="5" t="s">
        <v>10771</v>
      </c>
    </row>
    <row r="5835" spans="1:2" x14ac:dyDescent="0.25">
      <c r="A5835" s="5" t="s">
        <v>6559</v>
      </c>
      <c r="B5835" s="5" t="s">
        <v>10772</v>
      </c>
    </row>
    <row r="5836" spans="1:2" x14ac:dyDescent="0.25">
      <c r="A5836" s="3" t="s">
        <v>6560</v>
      </c>
      <c r="B5836" s="3" t="s">
        <v>729</v>
      </c>
    </row>
    <row r="5837" spans="1:2" x14ac:dyDescent="0.25">
      <c r="A5837" s="3" t="s">
        <v>6561</v>
      </c>
      <c r="B5837" s="3" t="s">
        <v>729</v>
      </c>
    </row>
    <row r="5838" spans="1:2" x14ac:dyDescent="0.25">
      <c r="A5838" s="5" t="s">
        <v>6562</v>
      </c>
      <c r="B5838" s="5" t="s">
        <v>10773</v>
      </c>
    </row>
    <row r="5839" spans="1:2" x14ac:dyDescent="0.25">
      <c r="A5839" s="5" t="s">
        <v>6563</v>
      </c>
      <c r="B5839" s="5" t="s">
        <v>10774</v>
      </c>
    </row>
    <row r="5840" spans="1:2" x14ac:dyDescent="0.25">
      <c r="A5840" s="5" t="s">
        <v>6564</v>
      </c>
      <c r="B5840" s="5" t="s">
        <v>10775</v>
      </c>
    </row>
    <row r="5841" spans="1:2" x14ac:dyDescent="0.25">
      <c r="A5841" s="3" t="s">
        <v>6565</v>
      </c>
      <c r="B5841" s="3" t="s">
        <v>729</v>
      </c>
    </row>
    <row r="5842" spans="1:2" x14ac:dyDescent="0.25">
      <c r="A5842" s="5" t="s">
        <v>6566</v>
      </c>
      <c r="B5842" s="5" t="s">
        <v>10776</v>
      </c>
    </row>
    <row r="5843" spans="1:2" x14ac:dyDescent="0.25">
      <c r="A5843" s="3" t="s">
        <v>6567</v>
      </c>
      <c r="B5843" s="3" t="s">
        <v>729</v>
      </c>
    </row>
    <row r="5844" spans="1:2" x14ac:dyDescent="0.25">
      <c r="A5844" s="5" t="s">
        <v>6568</v>
      </c>
      <c r="B5844" s="5" t="s">
        <v>10777</v>
      </c>
    </row>
    <row r="5845" spans="1:2" x14ac:dyDescent="0.25">
      <c r="A5845" s="3" t="s">
        <v>6569</v>
      </c>
      <c r="B5845" s="3" t="s">
        <v>729</v>
      </c>
    </row>
    <row r="5846" spans="1:2" x14ac:dyDescent="0.25">
      <c r="A5846" s="3" t="s">
        <v>6570</v>
      </c>
      <c r="B5846" s="3" t="s">
        <v>729</v>
      </c>
    </row>
    <row r="5847" spans="1:2" x14ac:dyDescent="0.25">
      <c r="A5847" s="5" t="s">
        <v>6571</v>
      </c>
      <c r="B5847" s="5" t="s">
        <v>10778</v>
      </c>
    </row>
    <row r="5848" spans="1:2" x14ac:dyDescent="0.25">
      <c r="A5848" s="3" t="s">
        <v>6572</v>
      </c>
      <c r="B5848" s="3" t="s">
        <v>729</v>
      </c>
    </row>
    <row r="5849" spans="1:2" x14ac:dyDescent="0.25">
      <c r="A5849" s="5" t="s">
        <v>6573</v>
      </c>
      <c r="B5849" s="5" t="s">
        <v>10779</v>
      </c>
    </row>
    <row r="5850" spans="1:2" x14ac:dyDescent="0.25">
      <c r="A5850" s="5" t="s">
        <v>6574</v>
      </c>
      <c r="B5850" s="5" t="s">
        <v>10780</v>
      </c>
    </row>
    <row r="5851" spans="1:2" x14ac:dyDescent="0.25">
      <c r="A5851" s="5" t="s">
        <v>6575</v>
      </c>
      <c r="B5851" s="5" t="s">
        <v>10781</v>
      </c>
    </row>
    <row r="5852" spans="1:2" x14ac:dyDescent="0.25">
      <c r="A5852" s="3" t="s">
        <v>6576</v>
      </c>
      <c r="B5852" s="3" t="s">
        <v>729</v>
      </c>
    </row>
    <row r="5853" spans="1:2" x14ac:dyDescent="0.25">
      <c r="A5853" s="3" t="s">
        <v>6577</v>
      </c>
      <c r="B5853" s="3" t="s">
        <v>729</v>
      </c>
    </row>
    <row r="5854" spans="1:2" x14ac:dyDescent="0.25">
      <c r="A5854" s="3" t="s">
        <v>6578</v>
      </c>
      <c r="B5854" s="3" t="s">
        <v>729</v>
      </c>
    </row>
    <row r="5855" spans="1:2" x14ac:dyDescent="0.25">
      <c r="A5855" s="3" t="s">
        <v>6579</v>
      </c>
      <c r="B5855" s="3" t="s">
        <v>729</v>
      </c>
    </row>
    <row r="5856" spans="1:2" x14ac:dyDescent="0.25">
      <c r="A5856" s="3" t="s">
        <v>6580</v>
      </c>
      <c r="B5856" s="3" t="s">
        <v>729</v>
      </c>
    </row>
    <row r="5857" spans="1:2" x14ac:dyDescent="0.25">
      <c r="A5857" s="5" t="s">
        <v>6581</v>
      </c>
      <c r="B5857" s="5" t="s">
        <v>10782</v>
      </c>
    </row>
    <row r="5858" spans="1:2" x14ac:dyDescent="0.25">
      <c r="A5858" s="5" t="s">
        <v>6582</v>
      </c>
      <c r="B5858" s="5" t="s">
        <v>10783</v>
      </c>
    </row>
    <row r="5859" spans="1:2" x14ac:dyDescent="0.25">
      <c r="A5859" s="3" t="s">
        <v>6583</v>
      </c>
      <c r="B5859" s="3" t="s">
        <v>729</v>
      </c>
    </row>
    <row r="5860" spans="1:2" x14ac:dyDescent="0.25">
      <c r="A5860" s="5" t="s">
        <v>6584</v>
      </c>
      <c r="B5860" s="5" t="s">
        <v>10784</v>
      </c>
    </row>
    <row r="5861" spans="1:2" x14ac:dyDescent="0.25">
      <c r="A5861" s="5" t="s">
        <v>6585</v>
      </c>
      <c r="B5861" s="5" t="s">
        <v>10785</v>
      </c>
    </row>
    <row r="5862" spans="1:2" x14ac:dyDescent="0.25">
      <c r="A5862" s="3" t="s">
        <v>6586</v>
      </c>
      <c r="B5862" s="3" t="s">
        <v>729</v>
      </c>
    </row>
    <row r="5863" spans="1:2" x14ac:dyDescent="0.25">
      <c r="A5863" s="5" t="s">
        <v>6587</v>
      </c>
      <c r="B5863" s="5" t="s">
        <v>10786</v>
      </c>
    </row>
    <row r="5864" spans="1:2" x14ac:dyDescent="0.25">
      <c r="A5864" s="5" t="s">
        <v>6588</v>
      </c>
      <c r="B5864" s="5" t="s">
        <v>10787</v>
      </c>
    </row>
    <row r="5865" spans="1:2" x14ac:dyDescent="0.25">
      <c r="A5865" s="3" t="s">
        <v>6589</v>
      </c>
      <c r="B5865" s="3" t="s">
        <v>729</v>
      </c>
    </row>
    <row r="5866" spans="1:2" x14ac:dyDescent="0.25">
      <c r="A5866" s="5" t="s">
        <v>6590</v>
      </c>
      <c r="B5866" s="5" t="s">
        <v>10788</v>
      </c>
    </row>
    <row r="5867" spans="1:2" x14ac:dyDescent="0.25">
      <c r="A5867" s="5" t="s">
        <v>6591</v>
      </c>
      <c r="B5867" s="5" t="s">
        <v>10789</v>
      </c>
    </row>
    <row r="5868" spans="1:2" x14ac:dyDescent="0.25">
      <c r="A5868" s="5" t="s">
        <v>6592</v>
      </c>
      <c r="B5868" s="5" t="s">
        <v>10790</v>
      </c>
    </row>
    <row r="5869" spans="1:2" x14ac:dyDescent="0.25">
      <c r="A5869" s="3" t="s">
        <v>6593</v>
      </c>
      <c r="B5869" s="3" t="s">
        <v>729</v>
      </c>
    </row>
    <row r="5870" spans="1:2" x14ac:dyDescent="0.25">
      <c r="A5870" s="5" t="s">
        <v>6594</v>
      </c>
      <c r="B5870" s="5" t="s">
        <v>10791</v>
      </c>
    </row>
    <row r="5871" spans="1:2" x14ac:dyDescent="0.25">
      <c r="A5871" s="5" t="s">
        <v>6595</v>
      </c>
      <c r="B5871" s="5" t="s">
        <v>10792</v>
      </c>
    </row>
    <row r="5872" spans="1:2" x14ac:dyDescent="0.25">
      <c r="A5872" s="5" t="s">
        <v>6596</v>
      </c>
      <c r="B5872" s="5" t="s">
        <v>10793</v>
      </c>
    </row>
    <row r="5873" spans="1:2" x14ac:dyDescent="0.25">
      <c r="A5873" s="5" t="s">
        <v>6597</v>
      </c>
      <c r="B5873" s="5" t="s">
        <v>10794</v>
      </c>
    </row>
    <row r="5874" spans="1:2" x14ac:dyDescent="0.25">
      <c r="A5874" s="5" t="s">
        <v>6598</v>
      </c>
      <c r="B5874" s="5" t="s">
        <v>10795</v>
      </c>
    </row>
    <row r="5875" spans="1:2" x14ac:dyDescent="0.25">
      <c r="A5875" s="3" t="s">
        <v>6599</v>
      </c>
      <c r="B5875" s="3" t="s">
        <v>729</v>
      </c>
    </row>
    <row r="5876" spans="1:2" x14ac:dyDescent="0.25">
      <c r="A5876" s="3" t="s">
        <v>6600</v>
      </c>
      <c r="B5876" s="3" t="s">
        <v>729</v>
      </c>
    </row>
    <row r="5877" spans="1:2" x14ac:dyDescent="0.25">
      <c r="A5877" s="5" t="s">
        <v>6601</v>
      </c>
      <c r="B5877" s="5" t="s">
        <v>10796</v>
      </c>
    </row>
    <row r="5878" spans="1:2" x14ac:dyDescent="0.25">
      <c r="A5878" s="5" t="s">
        <v>6602</v>
      </c>
      <c r="B5878" s="5" t="s">
        <v>10797</v>
      </c>
    </row>
    <row r="5879" spans="1:2" x14ac:dyDescent="0.25">
      <c r="A5879" s="5" t="s">
        <v>6603</v>
      </c>
      <c r="B5879" s="5" t="s">
        <v>10798</v>
      </c>
    </row>
    <row r="5880" spans="1:2" x14ac:dyDescent="0.25">
      <c r="A5880" s="5" t="s">
        <v>6604</v>
      </c>
      <c r="B5880" s="5" t="s">
        <v>10799</v>
      </c>
    </row>
    <row r="5881" spans="1:2" x14ac:dyDescent="0.25">
      <c r="A5881" s="5" t="s">
        <v>6605</v>
      </c>
      <c r="B5881" s="5" t="s">
        <v>10800</v>
      </c>
    </row>
    <row r="5882" spans="1:2" x14ac:dyDescent="0.25">
      <c r="A5882" s="3" t="s">
        <v>6606</v>
      </c>
      <c r="B5882" s="3" t="s">
        <v>729</v>
      </c>
    </row>
    <row r="5883" spans="1:2" x14ac:dyDescent="0.25">
      <c r="A5883" s="3" t="s">
        <v>6607</v>
      </c>
      <c r="B5883" s="3" t="s">
        <v>729</v>
      </c>
    </row>
    <row r="5884" spans="1:2" x14ac:dyDescent="0.25">
      <c r="A5884" s="5" t="s">
        <v>6608</v>
      </c>
      <c r="B5884" s="5" t="s">
        <v>10801</v>
      </c>
    </row>
    <row r="5885" spans="1:2" x14ac:dyDescent="0.25">
      <c r="A5885" s="3" t="s">
        <v>6609</v>
      </c>
      <c r="B5885" s="3" t="s">
        <v>729</v>
      </c>
    </row>
    <row r="5886" spans="1:2" x14ac:dyDescent="0.25">
      <c r="A5886" s="5" t="s">
        <v>6610</v>
      </c>
      <c r="B5886" s="5" t="s">
        <v>10802</v>
      </c>
    </row>
    <row r="5887" spans="1:2" x14ac:dyDescent="0.25">
      <c r="A5887" s="3" t="s">
        <v>6611</v>
      </c>
      <c r="B5887" s="3" t="s">
        <v>729</v>
      </c>
    </row>
    <row r="5888" spans="1:2" x14ac:dyDescent="0.25">
      <c r="A5888" s="5" t="s">
        <v>6612</v>
      </c>
      <c r="B5888" s="5" t="s">
        <v>10803</v>
      </c>
    </row>
    <row r="5889" spans="1:2" x14ac:dyDescent="0.25">
      <c r="A5889" s="5" t="s">
        <v>6613</v>
      </c>
      <c r="B5889" s="5" t="s">
        <v>10804</v>
      </c>
    </row>
    <row r="5890" spans="1:2" x14ac:dyDescent="0.25">
      <c r="A5890" s="3" t="s">
        <v>6614</v>
      </c>
      <c r="B5890" s="3" t="s">
        <v>729</v>
      </c>
    </row>
    <row r="5891" spans="1:2" x14ac:dyDescent="0.25">
      <c r="A5891" s="3" t="s">
        <v>6615</v>
      </c>
      <c r="B5891" s="3" t="s">
        <v>729</v>
      </c>
    </row>
    <row r="5892" spans="1:2" x14ac:dyDescent="0.25">
      <c r="A5892" s="3" t="s">
        <v>6616</v>
      </c>
      <c r="B5892" s="3" t="s">
        <v>729</v>
      </c>
    </row>
    <row r="5893" spans="1:2" x14ac:dyDescent="0.25">
      <c r="A5893" s="5" t="s">
        <v>6617</v>
      </c>
      <c r="B5893" s="5" t="s">
        <v>10805</v>
      </c>
    </row>
    <row r="5894" spans="1:2" x14ac:dyDescent="0.25">
      <c r="A5894" s="5" t="s">
        <v>6618</v>
      </c>
      <c r="B5894" s="5" t="s">
        <v>10806</v>
      </c>
    </row>
    <row r="5895" spans="1:2" x14ac:dyDescent="0.25">
      <c r="A5895" s="5" t="s">
        <v>6619</v>
      </c>
      <c r="B5895" s="5" t="s">
        <v>10807</v>
      </c>
    </row>
    <row r="5896" spans="1:2" x14ac:dyDescent="0.25">
      <c r="A5896" s="5" t="s">
        <v>6620</v>
      </c>
      <c r="B5896" s="5" t="s">
        <v>10808</v>
      </c>
    </row>
    <row r="5897" spans="1:2" x14ac:dyDescent="0.25">
      <c r="A5897" s="5" t="s">
        <v>6621</v>
      </c>
      <c r="B5897" s="5" t="s">
        <v>10809</v>
      </c>
    </row>
    <row r="5898" spans="1:2" x14ac:dyDescent="0.25">
      <c r="A5898" s="5" t="s">
        <v>6622</v>
      </c>
      <c r="B5898" s="5" t="s">
        <v>10810</v>
      </c>
    </row>
    <row r="5899" spans="1:2" x14ac:dyDescent="0.25">
      <c r="A5899" s="5" t="s">
        <v>6623</v>
      </c>
      <c r="B5899" s="5" t="s">
        <v>10811</v>
      </c>
    </row>
    <row r="5900" spans="1:2" x14ac:dyDescent="0.25">
      <c r="A5900" s="5" t="s">
        <v>6624</v>
      </c>
      <c r="B5900" s="5" t="s">
        <v>10812</v>
      </c>
    </row>
    <row r="5901" spans="1:2" x14ac:dyDescent="0.25">
      <c r="A5901" s="5" t="s">
        <v>6625</v>
      </c>
      <c r="B5901" s="5" t="s">
        <v>10813</v>
      </c>
    </row>
    <row r="5902" spans="1:2" x14ac:dyDescent="0.25">
      <c r="A5902" s="3" t="s">
        <v>6626</v>
      </c>
      <c r="B5902" s="3" t="s">
        <v>729</v>
      </c>
    </row>
    <row r="5903" spans="1:2" x14ac:dyDescent="0.25">
      <c r="A5903" s="5" t="s">
        <v>6627</v>
      </c>
      <c r="B5903" s="5" t="s">
        <v>10814</v>
      </c>
    </row>
    <row r="5904" spans="1:2" x14ac:dyDescent="0.25">
      <c r="A5904" s="5" t="s">
        <v>6628</v>
      </c>
      <c r="B5904" s="5" t="s">
        <v>10815</v>
      </c>
    </row>
    <row r="5905" spans="1:2" x14ac:dyDescent="0.25">
      <c r="A5905" s="3" t="s">
        <v>6629</v>
      </c>
      <c r="B5905" s="3" t="s">
        <v>729</v>
      </c>
    </row>
    <row r="5906" spans="1:2" x14ac:dyDescent="0.25">
      <c r="A5906" s="5" t="s">
        <v>6630</v>
      </c>
      <c r="B5906" s="5" t="s">
        <v>10816</v>
      </c>
    </row>
    <row r="5907" spans="1:2" x14ac:dyDescent="0.25">
      <c r="A5907" s="5" t="s">
        <v>6631</v>
      </c>
      <c r="B5907" s="5" t="s">
        <v>10817</v>
      </c>
    </row>
    <row r="5908" spans="1:2" x14ac:dyDescent="0.25">
      <c r="A5908" s="5" t="s">
        <v>6632</v>
      </c>
      <c r="B5908" s="5" t="s">
        <v>10818</v>
      </c>
    </row>
    <row r="5909" spans="1:2" x14ac:dyDescent="0.25">
      <c r="A5909" s="5" t="s">
        <v>6633</v>
      </c>
      <c r="B5909" s="5" t="s">
        <v>10819</v>
      </c>
    </row>
    <row r="5910" spans="1:2" x14ac:dyDescent="0.25">
      <c r="A5910" s="5" t="s">
        <v>6634</v>
      </c>
      <c r="B5910" s="5" t="s">
        <v>10820</v>
      </c>
    </row>
    <row r="5911" spans="1:2" x14ac:dyDescent="0.25">
      <c r="A5911" s="3" t="s">
        <v>6635</v>
      </c>
      <c r="B5911" s="3" t="s">
        <v>729</v>
      </c>
    </row>
    <row r="5912" spans="1:2" x14ac:dyDescent="0.25">
      <c r="A5912" s="5" t="s">
        <v>6636</v>
      </c>
      <c r="B5912" s="5" t="s">
        <v>10821</v>
      </c>
    </row>
    <row r="5913" spans="1:2" x14ac:dyDescent="0.25">
      <c r="A5913" s="5" t="s">
        <v>6637</v>
      </c>
      <c r="B5913" s="5" t="s">
        <v>10822</v>
      </c>
    </row>
    <row r="5914" spans="1:2" x14ac:dyDescent="0.25">
      <c r="A5914" s="3" t="s">
        <v>6638</v>
      </c>
      <c r="B5914" s="3" t="s">
        <v>729</v>
      </c>
    </row>
    <row r="5915" spans="1:2" x14ac:dyDescent="0.25">
      <c r="A5915" s="5" t="s">
        <v>6639</v>
      </c>
      <c r="B5915" s="5" t="s">
        <v>10823</v>
      </c>
    </row>
    <row r="5916" spans="1:2" x14ac:dyDescent="0.25">
      <c r="A5916" s="5" t="s">
        <v>6640</v>
      </c>
      <c r="B5916" s="5" t="s">
        <v>10824</v>
      </c>
    </row>
    <row r="5917" spans="1:2" x14ac:dyDescent="0.25">
      <c r="A5917" s="5" t="s">
        <v>6641</v>
      </c>
      <c r="B5917" s="5" t="s">
        <v>10825</v>
      </c>
    </row>
    <row r="5918" spans="1:2" x14ac:dyDescent="0.25">
      <c r="A5918" s="5" t="s">
        <v>6642</v>
      </c>
      <c r="B5918" s="5" t="s">
        <v>10826</v>
      </c>
    </row>
    <row r="5919" spans="1:2" x14ac:dyDescent="0.25">
      <c r="A5919" s="5" t="s">
        <v>6643</v>
      </c>
      <c r="B5919" s="5" t="s">
        <v>10827</v>
      </c>
    </row>
    <row r="5920" spans="1:2" x14ac:dyDescent="0.25">
      <c r="A5920" s="5" t="s">
        <v>6644</v>
      </c>
      <c r="B5920" s="5" t="s">
        <v>10828</v>
      </c>
    </row>
    <row r="5921" spans="1:2" x14ac:dyDescent="0.25">
      <c r="A5921" s="3" t="s">
        <v>6645</v>
      </c>
      <c r="B5921" s="3" t="s">
        <v>729</v>
      </c>
    </row>
    <row r="5922" spans="1:2" x14ac:dyDescent="0.25">
      <c r="A5922" s="5" t="s">
        <v>6646</v>
      </c>
      <c r="B5922" s="5" t="s">
        <v>10829</v>
      </c>
    </row>
    <row r="5923" spans="1:2" x14ac:dyDescent="0.25">
      <c r="A5923" s="5" t="s">
        <v>6647</v>
      </c>
      <c r="B5923" s="5" t="s">
        <v>10830</v>
      </c>
    </row>
    <row r="5924" spans="1:2" x14ac:dyDescent="0.25">
      <c r="A5924" s="3" t="s">
        <v>6648</v>
      </c>
      <c r="B5924" s="3" t="s">
        <v>729</v>
      </c>
    </row>
    <row r="5925" spans="1:2" x14ac:dyDescent="0.25">
      <c r="A5925" s="5" t="s">
        <v>6649</v>
      </c>
      <c r="B5925" s="5" t="s">
        <v>10831</v>
      </c>
    </row>
    <row r="5926" spans="1:2" x14ac:dyDescent="0.25">
      <c r="A5926" s="5" t="s">
        <v>6650</v>
      </c>
      <c r="B5926" s="5" t="s">
        <v>10832</v>
      </c>
    </row>
    <row r="5927" spans="1:2" x14ac:dyDescent="0.25">
      <c r="A5927" s="5" t="s">
        <v>6651</v>
      </c>
      <c r="B5927" s="5" t="s">
        <v>10833</v>
      </c>
    </row>
    <row r="5928" spans="1:2" x14ac:dyDescent="0.25">
      <c r="A5928" s="5" t="s">
        <v>6652</v>
      </c>
      <c r="B5928" s="5" t="s">
        <v>10834</v>
      </c>
    </row>
    <row r="5929" spans="1:2" x14ac:dyDescent="0.25">
      <c r="A5929" s="5" t="s">
        <v>6653</v>
      </c>
      <c r="B5929" s="5" t="s">
        <v>10835</v>
      </c>
    </row>
    <row r="5930" spans="1:2" x14ac:dyDescent="0.25">
      <c r="A5930" s="3" t="s">
        <v>6654</v>
      </c>
      <c r="B5930" s="3" t="s">
        <v>729</v>
      </c>
    </row>
    <row r="5931" spans="1:2" x14ac:dyDescent="0.25">
      <c r="A5931" s="5" t="s">
        <v>6655</v>
      </c>
      <c r="B5931" s="5" t="s">
        <v>10836</v>
      </c>
    </row>
    <row r="5932" spans="1:2" x14ac:dyDescent="0.25">
      <c r="A5932" s="3" t="s">
        <v>6656</v>
      </c>
      <c r="B5932" s="3" t="s">
        <v>729</v>
      </c>
    </row>
    <row r="5933" spans="1:2" x14ac:dyDescent="0.25">
      <c r="A5933" s="5" t="s">
        <v>6657</v>
      </c>
      <c r="B5933" s="5" t="s">
        <v>10837</v>
      </c>
    </row>
    <row r="5934" spans="1:2" x14ac:dyDescent="0.25">
      <c r="A5934" s="5" t="s">
        <v>6658</v>
      </c>
      <c r="B5934" s="5" t="s">
        <v>10838</v>
      </c>
    </row>
    <row r="5935" spans="1:2" x14ac:dyDescent="0.25">
      <c r="A5935" s="3" t="s">
        <v>6659</v>
      </c>
      <c r="B5935" s="3" t="s">
        <v>729</v>
      </c>
    </row>
    <row r="5936" spans="1:2" x14ac:dyDescent="0.25">
      <c r="A5936" s="5" t="s">
        <v>6660</v>
      </c>
      <c r="B5936" s="5" t="s">
        <v>10839</v>
      </c>
    </row>
    <row r="5937" spans="1:2" x14ac:dyDescent="0.25">
      <c r="A5937" s="3" t="s">
        <v>6661</v>
      </c>
      <c r="B5937" s="3" t="s">
        <v>729</v>
      </c>
    </row>
    <row r="5938" spans="1:2" x14ac:dyDescent="0.25">
      <c r="A5938" s="3" t="s">
        <v>6662</v>
      </c>
      <c r="B5938" s="3" t="s">
        <v>729</v>
      </c>
    </row>
    <row r="5939" spans="1:2" x14ac:dyDescent="0.25">
      <c r="A5939" s="5" t="s">
        <v>6663</v>
      </c>
      <c r="B5939" s="5" t="s">
        <v>10840</v>
      </c>
    </row>
    <row r="5940" spans="1:2" x14ac:dyDescent="0.25">
      <c r="A5940" s="5" t="s">
        <v>6664</v>
      </c>
      <c r="B5940" s="5" t="s">
        <v>10841</v>
      </c>
    </row>
    <row r="5941" spans="1:2" x14ac:dyDescent="0.25">
      <c r="A5941" s="3" t="s">
        <v>6665</v>
      </c>
      <c r="B5941" s="3" t="s">
        <v>729</v>
      </c>
    </row>
    <row r="5942" spans="1:2" x14ac:dyDescent="0.25">
      <c r="A5942" s="3" t="s">
        <v>6666</v>
      </c>
      <c r="B5942" s="3" t="s">
        <v>729</v>
      </c>
    </row>
    <row r="5943" spans="1:2" x14ac:dyDescent="0.25">
      <c r="A5943" s="5" t="s">
        <v>6667</v>
      </c>
      <c r="B5943" s="5" t="s">
        <v>10842</v>
      </c>
    </row>
    <row r="5944" spans="1:2" x14ac:dyDescent="0.25">
      <c r="A5944" s="5" t="s">
        <v>6668</v>
      </c>
      <c r="B5944" s="5" t="s">
        <v>10843</v>
      </c>
    </row>
    <row r="5945" spans="1:2" x14ac:dyDescent="0.25">
      <c r="A5945" s="3" t="s">
        <v>6669</v>
      </c>
      <c r="B5945" s="3" t="s">
        <v>729</v>
      </c>
    </row>
    <row r="5946" spans="1:2" x14ac:dyDescent="0.25">
      <c r="A5946" s="5" t="s">
        <v>6670</v>
      </c>
      <c r="B5946" s="5" t="s">
        <v>10844</v>
      </c>
    </row>
    <row r="5947" spans="1:2" x14ac:dyDescent="0.25">
      <c r="A5947" s="3" t="s">
        <v>6671</v>
      </c>
      <c r="B5947" s="3" t="s">
        <v>729</v>
      </c>
    </row>
    <row r="5948" spans="1:2" x14ac:dyDescent="0.25">
      <c r="A5948" s="3" t="s">
        <v>6672</v>
      </c>
      <c r="B5948" s="3" t="s">
        <v>729</v>
      </c>
    </row>
    <row r="5949" spans="1:2" x14ac:dyDescent="0.25">
      <c r="A5949" s="3" t="s">
        <v>6673</v>
      </c>
      <c r="B5949" s="3" t="s">
        <v>729</v>
      </c>
    </row>
    <row r="5950" spans="1:2" x14ac:dyDescent="0.25">
      <c r="A5950" s="5" t="s">
        <v>6674</v>
      </c>
      <c r="B5950" s="5" t="s">
        <v>10845</v>
      </c>
    </row>
    <row r="5951" spans="1:2" x14ac:dyDescent="0.25">
      <c r="A5951" s="3" t="s">
        <v>6675</v>
      </c>
      <c r="B5951" s="3" t="s">
        <v>729</v>
      </c>
    </row>
    <row r="5952" spans="1:2" x14ac:dyDescent="0.25">
      <c r="A5952" s="3" t="s">
        <v>6676</v>
      </c>
      <c r="B5952" s="3" t="s">
        <v>729</v>
      </c>
    </row>
    <row r="5953" spans="1:2" x14ac:dyDescent="0.25">
      <c r="A5953" s="3" t="s">
        <v>6677</v>
      </c>
      <c r="B5953" s="3" t="s">
        <v>729</v>
      </c>
    </row>
    <row r="5954" spans="1:2" x14ac:dyDescent="0.25">
      <c r="A5954" s="5" t="s">
        <v>6678</v>
      </c>
      <c r="B5954" s="5" t="s">
        <v>10846</v>
      </c>
    </row>
    <row r="5955" spans="1:2" x14ac:dyDescent="0.25">
      <c r="A5955" s="3" t="s">
        <v>6679</v>
      </c>
      <c r="B5955" s="3" t="s">
        <v>729</v>
      </c>
    </row>
    <row r="5956" spans="1:2" x14ac:dyDescent="0.25">
      <c r="A5956" s="3" t="s">
        <v>6680</v>
      </c>
      <c r="B5956" s="3" t="s">
        <v>729</v>
      </c>
    </row>
    <row r="5957" spans="1:2" x14ac:dyDescent="0.25">
      <c r="A5957" s="3" t="s">
        <v>6681</v>
      </c>
      <c r="B5957" s="3" t="s">
        <v>729</v>
      </c>
    </row>
    <row r="5958" spans="1:2" x14ac:dyDescent="0.25">
      <c r="A5958" s="5" t="s">
        <v>6682</v>
      </c>
      <c r="B5958" s="5" t="s">
        <v>10847</v>
      </c>
    </row>
    <row r="5959" spans="1:2" x14ac:dyDescent="0.25">
      <c r="A5959" s="5" t="s">
        <v>6683</v>
      </c>
      <c r="B5959" s="5" t="s">
        <v>10848</v>
      </c>
    </row>
    <row r="5960" spans="1:2" x14ac:dyDescent="0.25">
      <c r="A5960" s="3" t="s">
        <v>6684</v>
      </c>
      <c r="B5960" s="3" t="s">
        <v>729</v>
      </c>
    </row>
    <row r="5961" spans="1:2" x14ac:dyDescent="0.25">
      <c r="A5961" s="5" t="s">
        <v>6685</v>
      </c>
      <c r="B5961" s="5" t="s">
        <v>10849</v>
      </c>
    </row>
    <row r="5962" spans="1:2" x14ac:dyDescent="0.25">
      <c r="A5962" s="5" t="s">
        <v>6686</v>
      </c>
      <c r="B5962" s="5" t="s">
        <v>10850</v>
      </c>
    </row>
    <row r="5963" spans="1:2" x14ac:dyDescent="0.25">
      <c r="A5963" s="3" t="s">
        <v>6687</v>
      </c>
      <c r="B5963" s="3" t="s">
        <v>729</v>
      </c>
    </row>
    <row r="5964" spans="1:2" x14ac:dyDescent="0.25">
      <c r="A5964" s="3" t="s">
        <v>6688</v>
      </c>
      <c r="B5964" s="3" t="s">
        <v>729</v>
      </c>
    </row>
    <row r="5965" spans="1:2" x14ac:dyDescent="0.25">
      <c r="A5965" s="3" t="s">
        <v>6689</v>
      </c>
      <c r="B5965" s="3" t="s">
        <v>729</v>
      </c>
    </row>
    <row r="5966" spans="1:2" x14ac:dyDescent="0.25">
      <c r="A5966" s="3" t="s">
        <v>6690</v>
      </c>
      <c r="B5966" s="3" t="s">
        <v>729</v>
      </c>
    </row>
    <row r="5967" spans="1:2" x14ac:dyDescent="0.25">
      <c r="A5967" s="5" t="s">
        <v>6691</v>
      </c>
      <c r="B5967" s="5" t="s">
        <v>10851</v>
      </c>
    </row>
    <row r="5968" spans="1:2" x14ac:dyDescent="0.25">
      <c r="A5968" s="5" t="s">
        <v>6692</v>
      </c>
      <c r="B5968" s="5" t="s">
        <v>10852</v>
      </c>
    </row>
    <row r="5969" spans="1:2" x14ac:dyDescent="0.25">
      <c r="A5969" s="3" t="s">
        <v>6693</v>
      </c>
      <c r="B5969" s="3" t="s">
        <v>729</v>
      </c>
    </row>
    <row r="5970" spans="1:2" x14ac:dyDescent="0.25">
      <c r="A5970" s="3" t="s">
        <v>6694</v>
      </c>
      <c r="B5970" s="3" t="s">
        <v>729</v>
      </c>
    </row>
    <row r="5971" spans="1:2" x14ac:dyDescent="0.25">
      <c r="A5971" s="5" t="s">
        <v>6695</v>
      </c>
      <c r="B5971" s="5" t="s">
        <v>10853</v>
      </c>
    </row>
    <row r="5972" spans="1:2" x14ac:dyDescent="0.25">
      <c r="A5972" s="5" t="s">
        <v>6696</v>
      </c>
      <c r="B5972" s="5" t="s">
        <v>10854</v>
      </c>
    </row>
    <row r="5973" spans="1:2" x14ac:dyDescent="0.25">
      <c r="A5973" s="5" t="s">
        <v>6697</v>
      </c>
      <c r="B5973" s="5" t="s">
        <v>10855</v>
      </c>
    </row>
    <row r="5974" spans="1:2" x14ac:dyDescent="0.25">
      <c r="A5974" s="5" t="s">
        <v>6698</v>
      </c>
      <c r="B5974" s="5" t="s">
        <v>10856</v>
      </c>
    </row>
    <row r="5975" spans="1:2" x14ac:dyDescent="0.25">
      <c r="A5975" s="5" t="s">
        <v>6699</v>
      </c>
      <c r="B5975" s="5" t="s">
        <v>10857</v>
      </c>
    </row>
    <row r="5976" spans="1:2" x14ac:dyDescent="0.25">
      <c r="A5976" s="5" t="s">
        <v>6700</v>
      </c>
      <c r="B5976" s="5" t="s">
        <v>10858</v>
      </c>
    </row>
    <row r="5977" spans="1:2" x14ac:dyDescent="0.25">
      <c r="A5977" s="3" t="s">
        <v>6701</v>
      </c>
      <c r="B5977" s="3" t="s">
        <v>729</v>
      </c>
    </row>
    <row r="5978" spans="1:2" x14ac:dyDescent="0.25">
      <c r="A5978" s="5" t="s">
        <v>6702</v>
      </c>
      <c r="B5978" s="5" t="s">
        <v>10859</v>
      </c>
    </row>
    <row r="5979" spans="1:2" x14ac:dyDescent="0.25">
      <c r="A5979" s="3" t="s">
        <v>6703</v>
      </c>
      <c r="B5979" s="3" t="s">
        <v>729</v>
      </c>
    </row>
    <row r="5980" spans="1:2" x14ac:dyDescent="0.25">
      <c r="A5980" s="5" t="s">
        <v>6704</v>
      </c>
      <c r="B5980" s="5" t="s">
        <v>10860</v>
      </c>
    </row>
    <row r="5981" spans="1:2" x14ac:dyDescent="0.25">
      <c r="A5981" s="5" t="s">
        <v>6705</v>
      </c>
      <c r="B5981" s="5" t="s">
        <v>10861</v>
      </c>
    </row>
    <row r="5982" spans="1:2" x14ac:dyDescent="0.25">
      <c r="A5982" s="5" t="s">
        <v>6706</v>
      </c>
      <c r="B5982" s="5" t="s">
        <v>10862</v>
      </c>
    </row>
    <row r="5983" spans="1:2" x14ac:dyDescent="0.25">
      <c r="A5983" s="5" t="s">
        <v>6707</v>
      </c>
      <c r="B5983" s="5" t="s">
        <v>10863</v>
      </c>
    </row>
    <row r="5984" spans="1:2" x14ac:dyDescent="0.25">
      <c r="A5984" s="5" t="s">
        <v>6708</v>
      </c>
      <c r="B5984" s="5" t="s">
        <v>10864</v>
      </c>
    </row>
    <row r="5985" spans="1:2" x14ac:dyDescent="0.25">
      <c r="A5985" s="5" t="s">
        <v>6709</v>
      </c>
      <c r="B5985" s="5" t="s">
        <v>10865</v>
      </c>
    </row>
    <row r="5986" spans="1:2" x14ac:dyDescent="0.25">
      <c r="A5986" s="5" t="s">
        <v>6710</v>
      </c>
      <c r="B5986" s="5" t="s">
        <v>10866</v>
      </c>
    </row>
    <row r="5987" spans="1:2" x14ac:dyDescent="0.25">
      <c r="A5987" s="5" t="s">
        <v>6711</v>
      </c>
      <c r="B5987" s="5" t="s">
        <v>10867</v>
      </c>
    </row>
    <row r="5988" spans="1:2" x14ac:dyDescent="0.25">
      <c r="A5988" s="5" t="s">
        <v>6712</v>
      </c>
      <c r="B5988" s="5" t="s">
        <v>10868</v>
      </c>
    </row>
    <row r="5989" spans="1:2" x14ac:dyDescent="0.25">
      <c r="A5989" s="3" t="s">
        <v>6713</v>
      </c>
      <c r="B5989" s="3" t="s">
        <v>729</v>
      </c>
    </row>
    <row r="5990" spans="1:2" x14ac:dyDescent="0.25">
      <c r="A5990" s="3" t="s">
        <v>6714</v>
      </c>
      <c r="B5990" s="3" t="s">
        <v>729</v>
      </c>
    </row>
    <row r="5991" spans="1:2" x14ac:dyDescent="0.25">
      <c r="A5991" s="5" t="s">
        <v>6715</v>
      </c>
      <c r="B5991" s="5" t="s">
        <v>10869</v>
      </c>
    </row>
    <row r="5992" spans="1:2" x14ac:dyDescent="0.25">
      <c r="A5992" s="5" t="s">
        <v>6716</v>
      </c>
      <c r="B5992" s="5" t="s">
        <v>10870</v>
      </c>
    </row>
    <row r="5993" spans="1:2" x14ac:dyDescent="0.25">
      <c r="A5993" s="5" t="s">
        <v>6717</v>
      </c>
      <c r="B5993" s="5" t="s">
        <v>10871</v>
      </c>
    </row>
    <row r="5994" spans="1:2" x14ac:dyDescent="0.25">
      <c r="A5994" s="5" t="s">
        <v>6718</v>
      </c>
      <c r="B5994" s="5" t="s">
        <v>10872</v>
      </c>
    </row>
    <row r="5995" spans="1:2" x14ac:dyDescent="0.25">
      <c r="A5995" s="5" t="s">
        <v>6719</v>
      </c>
      <c r="B5995" s="5" t="s">
        <v>10873</v>
      </c>
    </row>
    <row r="5996" spans="1:2" x14ac:dyDescent="0.25">
      <c r="A5996" s="5" t="s">
        <v>6720</v>
      </c>
      <c r="B5996" s="5" t="s">
        <v>10874</v>
      </c>
    </row>
    <row r="5997" spans="1:2" x14ac:dyDescent="0.25">
      <c r="A5997" s="5" t="s">
        <v>6721</v>
      </c>
      <c r="B5997" s="5" t="s">
        <v>10875</v>
      </c>
    </row>
    <row r="5998" spans="1:2" x14ac:dyDescent="0.25">
      <c r="A5998" s="5" t="s">
        <v>6722</v>
      </c>
      <c r="B5998" s="5" t="s">
        <v>10876</v>
      </c>
    </row>
    <row r="5999" spans="1:2" x14ac:dyDescent="0.25">
      <c r="A5999" s="5" t="s">
        <v>6723</v>
      </c>
      <c r="B5999" s="5" t="s">
        <v>10877</v>
      </c>
    </row>
    <row r="6000" spans="1:2" x14ac:dyDescent="0.25">
      <c r="A6000" s="5" t="s">
        <v>6724</v>
      </c>
      <c r="B6000" s="5" t="s">
        <v>10878</v>
      </c>
    </row>
    <row r="6001" spans="1:2" x14ac:dyDescent="0.25">
      <c r="A6001" s="5" t="s">
        <v>6725</v>
      </c>
      <c r="B6001" s="5" t="s">
        <v>10879</v>
      </c>
    </row>
    <row r="6002" spans="1:2" x14ac:dyDescent="0.25">
      <c r="A6002" s="3" t="s">
        <v>6726</v>
      </c>
      <c r="B6002" s="3" t="s">
        <v>729</v>
      </c>
    </row>
    <row r="6003" spans="1:2" x14ac:dyDescent="0.25">
      <c r="A6003" s="5" t="s">
        <v>6727</v>
      </c>
      <c r="B6003" s="5" t="s">
        <v>10880</v>
      </c>
    </row>
    <row r="6004" spans="1:2" x14ac:dyDescent="0.25">
      <c r="A6004" s="5" t="s">
        <v>6728</v>
      </c>
      <c r="B6004" s="5" t="s">
        <v>10881</v>
      </c>
    </row>
    <row r="6005" spans="1:2" x14ac:dyDescent="0.25">
      <c r="A6005" s="5" t="s">
        <v>6729</v>
      </c>
      <c r="B6005" s="5" t="s">
        <v>10882</v>
      </c>
    </row>
    <row r="6006" spans="1:2" x14ac:dyDescent="0.25">
      <c r="A6006" s="5" t="s">
        <v>6730</v>
      </c>
      <c r="B6006" s="5" t="s">
        <v>10883</v>
      </c>
    </row>
    <row r="6007" spans="1:2" x14ac:dyDescent="0.25">
      <c r="A6007" s="5" t="s">
        <v>6731</v>
      </c>
      <c r="B6007" s="5" t="s">
        <v>10884</v>
      </c>
    </row>
    <row r="6008" spans="1:2" x14ac:dyDescent="0.25">
      <c r="A6008" s="5" t="s">
        <v>6732</v>
      </c>
      <c r="B6008" s="5" t="s">
        <v>10885</v>
      </c>
    </row>
    <row r="6009" spans="1:2" x14ac:dyDescent="0.25">
      <c r="A6009" s="5" t="s">
        <v>6733</v>
      </c>
      <c r="B6009" s="5" t="s">
        <v>10886</v>
      </c>
    </row>
    <row r="6010" spans="1:2" x14ac:dyDescent="0.25">
      <c r="A6010" s="3" t="s">
        <v>6734</v>
      </c>
      <c r="B6010" s="3" t="s">
        <v>729</v>
      </c>
    </row>
    <row r="6011" spans="1:2" x14ac:dyDescent="0.25">
      <c r="A6011" s="5" t="s">
        <v>6735</v>
      </c>
      <c r="B6011" s="5" t="s">
        <v>10887</v>
      </c>
    </row>
    <row r="6012" spans="1:2" x14ac:dyDescent="0.25">
      <c r="A6012" s="3" t="s">
        <v>6736</v>
      </c>
      <c r="B6012" s="3" t="s">
        <v>729</v>
      </c>
    </row>
    <row r="6013" spans="1:2" x14ac:dyDescent="0.25">
      <c r="A6013" s="5" t="s">
        <v>6737</v>
      </c>
      <c r="B6013" s="5" t="s">
        <v>10888</v>
      </c>
    </row>
    <row r="6014" spans="1:2" x14ac:dyDescent="0.25">
      <c r="A6014" s="5" t="s">
        <v>6738</v>
      </c>
      <c r="B6014" s="5" t="s">
        <v>10889</v>
      </c>
    </row>
    <row r="6015" spans="1:2" x14ac:dyDescent="0.25">
      <c r="A6015" s="5" t="s">
        <v>6739</v>
      </c>
      <c r="B6015" s="5" t="s">
        <v>10890</v>
      </c>
    </row>
    <row r="6016" spans="1:2" x14ac:dyDescent="0.25">
      <c r="A6016" s="5" t="s">
        <v>6740</v>
      </c>
      <c r="B6016" s="5" t="s">
        <v>10891</v>
      </c>
    </row>
    <row r="6017" spans="1:2" x14ac:dyDescent="0.25">
      <c r="A6017" s="5" t="s">
        <v>6741</v>
      </c>
      <c r="B6017" s="5" t="s">
        <v>10892</v>
      </c>
    </row>
    <row r="6018" spans="1:2" x14ac:dyDescent="0.25">
      <c r="A6018" s="5" t="s">
        <v>6742</v>
      </c>
      <c r="B6018" s="5" t="s">
        <v>10893</v>
      </c>
    </row>
    <row r="6019" spans="1:2" x14ac:dyDescent="0.25">
      <c r="A6019" s="3" t="s">
        <v>6743</v>
      </c>
      <c r="B6019" s="3" t="s">
        <v>729</v>
      </c>
    </row>
    <row r="6020" spans="1:2" x14ac:dyDescent="0.25">
      <c r="A6020" s="3" t="s">
        <v>6744</v>
      </c>
      <c r="B6020" s="3" t="s">
        <v>729</v>
      </c>
    </row>
    <row r="6021" spans="1:2" x14ac:dyDescent="0.25">
      <c r="A6021" s="5" t="s">
        <v>6745</v>
      </c>
      <c r="B6021" s="5" t="s">
        <v>10894</v>
      </c>
    </row>
    <row r="6022" spans="1:2" x14ac:dyDescent="0.25">
      <c r="A6022" s="5" t="s">
        <v>6746</v>
      </c>
      <c r="B6022" s="5" t="s">
        <v>10895</v>
      </c>
    </row>
    <row r="6023" spans="1:2" x14ac:dyDescent="0.25">
      <c r="A6023" s="5" t="s">
        <v>6747</v>
      </c>
      <c r="B6023" s="5" t="s">
        <v>10896</v>
      </c>
    </row>
    <row r="6024" spans="1:2" x14ac:dyDescent="0.25">
      <c r="A6024" s="3" t="s">
        <v>6748</v>
      </c>
      <c r="B6024" s="3" t="s">
        <v>729</v>
      </c>
    </row>
    <row r="6025" spans="1:2" x14ac:dyDescent="0.25">
      <c r="A6025" s="5" t="s">
        <v>6749</v>
      </c>
      <c r="B6025" s="5" t="s">
        <v>10897</v>
      </c>
    </row>
    <row r="6026" spans="1:2" x14ac:dyDescent="0.25">
      <c r="A6026" s="3" t="s">
        <v>6750</v>
      </c>
      <c r="B6026" s="3" t="s">
        <v>729</v>
      </c>
    </row>
    <row r="6027" spans="1:2" x14ac:dyDescent="0.25">
      <c r="A6027" s="3" t="s">
        <v>6751</v>
      </c>
      <c r="B6027" s="3" t="s">
        <v>729</v>
      </c>
    </row>
    <row r="6028" spans="1:2" x14ac:dyDescent="0.25">
      <c r="A6028" s="5" t="s">
        <v>6752</v>
      </c>
      <c r="B6028" s="5" t="s">
        <v>10898</v>
      </c>
    </row>
    <row r="6029" spans="1:2" x14ac:dyDescent="0.25">
      <c r="A6029" s="5" t="s">
        <v>6753</v>
      </c>
      <c r="B6029" s="5" t="s">
        <v>10899</v>
      </c>
    </row>
    <row r="6030" spans="1:2" x14ac:dyDescent="0.25">
      <c r="A6030" s="5" t="s">
        <v>6754</v>
      </c>
      <c r="B6030" s="5" t="s">
        <v>10900</v>
      </c>
    </row>
    <row r="6031" spans="1:2" x14ac:dyDescent="0.25">
      <c r="A6031" s="5" t="s">
        <v>6755</v>
      </c>
      <c r="B6031" s="5" t="s">
        <v>10901</v>
      </c>
    </row>
    <row r="6032" spans="1:2" x14ac:dyDescent="0.25">
      <c r="A6032" s="5" t="s">
        <v>6756</v>
      </c>
      <c r="B6032" s="5" t="s">
        <v>10902</v>
      </c>
    </row>
    <row r="6033" spans="1:2" x14ac:dyDescent="0.25">
      <c r="A6033" s="5" t="s">
        <v>6757</v>
      </c>
      <c r="B6033" s="5" t="s">
        <v>10903</v>
      </c>
    </row>
    <row r="6034" spans="1:2" x14ac:dyDescent="0.25">
      <c r="A6034" s="5" t="s">
        <v>6758</v>
      </c>
      <c r="B6034" s="5" t="s">
        <v>10904</v>
      </c>
    </row>
    <row r="6035" spans="1:2" x14ac:dyDescent="0.25">
      <c r="A6035" s="5" t="s">
        <v>6759</v>
      </c>
      <c r="B6035" s="5" t="s">
        <v>10905</v>
      </c>
    </row>
    <row r="6036" spans="1:2" x14ac:dyDescent="0.25">
      <c r="A6036" s="5" t="s">
        <v>6760</v>
      </c>
      <c r="B6036" s="5" t="s">
        <v>10906</v>
      </c>
    </row>
    <row r="6037" spans="1:2" x14ac:dyDescent="0.25">
      <c r="A6037" s="5" t="s">
        <v>6761</v>
      </c>
      <c r="B6037" s="5" t="s">
        <v>10907</v>
      </c>
    </row>
    <row r="6038" spans="1:2" x14ac:dyDescent="0.25">
      <c r="A6038" s="3" t="s">
        <v>6762</v>
      </c>
      <c r="B6038" s="3" t="s">
        <v>729</v>
      </c>
    </row>
    <row r="6039" spans="1:2" x14ac:dyDescent="0.25">
      <c r="A6039" s="5" t="s">
        <v>6763</v>
      </c>
      <c r="B6039" s="5" t="s">
        <v>10908</v>
      </c>
    </row>
    <row r="6040" spans="1:2" x14ac:dyDescent="0.25">
      <c r="A6040" s="5" t="s">
        <v>6764</v>
      </c>
      <c r="B6040" s="5" t="s">
        <v>10909</v>
      </c>
    </row>
    <row r="6041" spans="1:2" x14ac:dyDescent="0.25">
      <c r="A6041" s="5" t="s">
        <v>6765</v>
      </c>
      <c r="B6041" s="5" t="s">
        <v>10910</v>
      </c>
    </row>
    <row r="6042" spans="1:2" x14ac:dyDescent="0.25">
      <c r="A6042" s="5" t="s">
        <v>6766</v>
      </c>
      <c r="B6042" s="5" t="s">
        <v>10911</v>
      </c>
    </row>
    <row r="6043" spans="1:2" x14ac:dyDescent="0.25">
      <c r="A6043" s="5" t="s">
        <v>6767</v>
      </c>
      <c r="B6043" s="5" t="s">
        <v>10912</v>
      </c>
    </row>
    <row r="6044" spans="1:2" x14ac:dyDescent="0.25">
      <c r="A6044" s="3" t="s">
        <v>6768</v>
      </c>
      <c r="B6044" s="3" t="s">
        <v>729</v>
      </c>
    </row>
    <row r="6045" spans="1:2" x14ac:dyDescent="0.25">
      <c r="A6045" s="5" t="s">
        <v>6769</v>
      </c>
      <c r="B6045" s="5" t="s">
        <v>10913</v>
      </c>
    </row>
    <row r="6046" spans="1:2" x14ac:dyDescent="0.25">
      <c r="A6046" s="5" t="s">
        <v>6770</v>
      </c>
      <c r="B6046" s="5" t="s">
        <v>10914</v>
      </c>
    </row>
    <row r="6047" spans="1:2" x14ac:dyDescent="0.25">
      <c r="A6047" s="5" t="s">
        <v>6771</v>
      </c>
      <c r="B6047" s="5" t="s">
        <v>10915</v>
      </c>
    </row>
    <row r="6048" spans="1:2" x14ac:dyDescent="0.25">
      <c r="A6048" s="5" t="s">
        <v>6772</v>
      </c>
      <c r="B6048" s="5" t="s">
        <v>10916</v>
      </c>
    </row>
    <row r="6049" spans="1:2" x14ac:dyDescent="0.25">
      <c r="A6049" s="5" t="s">
        <v>6773</v>
      </c>
      <c r="B6049" s="5" t="s">
        <v>10917</v>
      </c>
    </row>
    <row r="6050" spans="1:2" x14ac:dyDescent="0.25">
      <c r="A6050" s="5" t="s">
        <v>6774</v>
      </c>
      <c r="B6050" s="5" t="s">
        <v>10918</v>
      </c>
    </row>
    <row r="6051" spans="1:2" x14ac:dyDescent="0.25">
      <c r="A6051" s="5" t="s">
        <v>6775</v>
      </c>
      <c r="B6051" s="5" t="s">
        <v>10919</v>
      </c>
    </row>
    <row r="6052" spans="1:2" x14ac:dyDescent="0.25">
      <c r="A6052" s="5" t="s">
        <v>6776</v>
      </c>
      <c r="B6052" s="5" t="s">
        <v>10920</v>
      </c>
    </row>
    <row r="6053" spans="1:2" x14ac:dyDescent="0.25">
      <c r="A6053" s="5" t="s">
        <v>6777</v>
      </c>
      <c r="B6053" s="5" t="s">
        <v>10921</v>
      </c>
    </row>
    <row r="6054" spans="1:2" x14ac:dyDescent="0.25">
      <c r="A6054" s="5" t="s">
        <v>6778</v>
      </c>
      <c r="B6054" s="5" t="s">
        <v>10922</v>
      </c>
    </row>
    <row r="6055" spans="1:2" x14ac:dyDescent="0.25">
      <c r="A6055" s="5" t="s">
        <v>6779</v>
      </c>
      <c r="B6055" s="5" t="s">
        <v>10923</v>
      </c>
    </row>
    <row r="6056" spans="1:2" x14ac:dyDescent="0.25">
      <c r="A6056" s="5" t="s">
        <v>6780</v>
      </c>
      <c r="B6056" s="5" t="s">
        <v>10924</v>
      </c>
    </row>
    <row r="6057" spans="1:2" x14ac:dyDescent="0.25">
      <c r="A6057" s="5" t="s">
        <v>6781</v>
      </c>
      <c r="B6057" s="5" t="s">
        <v>10925</v>
      </c>
    </row>
    <row r="6058" spans="1:2" x14ac:dyDescent="0.25">
      <c r="A6058" s="5" t="s">
        <v>6782</v>
      </c>
      <c r="B6058" s="5" t="s">
        <v>10926</v>
      </c>
    </row>
    <row r="6059" spans="1:2" x14ac:dyDescent="0.25">
      <c r="A6059" s="3" t="s">
        <v>6783</v>
      </c>
      <c r="B6059" s="3" t="s">
        <v>729</v>
      </c>
    </row>
    <row r="6060" spans="1:2" x14ac:dyDescent="0.25">
      <c r="A6060" s="5" t="s">
        <v>6784</v>
      </c>
      <c r="B6060" s="5" t="s">
        <v>10927</v>
      </c>
    </row>
    <row r="6061" spans="1:2" x14ac:dyDescent="0.25">
      <c r="A6061" s="5" t="s">
        <v>6785</v>
      </c>
      <c r="B6061" s="5" t="s">
        <v>10928</v>
      </c>
    </row>
    <row r="6062" spans="1:2" x14ac:dyDescent="0.25">
      <c r="A6062" s="5" t="s">
        <v>6786</v>
      </c>
      <c r="B6062" s="5" t="s">
        <v>10929</v>
      </c>
    </row>
    <row r="6063" spans="1:2" x14ac:dyDescent="0.25">
      <c r="A6063" s="5" t="s">
        <v>6787</v>
      </c>
      <c r="B6063" s="5" t="s">
        <v>10930</v>
      </c>
    </row>
    <row r="6064" spans="1:2" x14ac:dyDescent="0.25">
      <c r="A6064" s="5" t="s">
        <v>6788</v>
      </c>
      <c r="B6064" s="5" t="s">
        <v>10931</v>
      </c>
    </row>
    <row r="6065" spans="1:2" x14ac:dyDescent="0.25">
      <c r="A6065" s="5" t="s">
        <v>6789</v>
      </c>
      <c r="B6065" s="5" t="s">
        <v>10932</v>
      </c>
    </row>
    <row r="6066" spans="1:2" x14ac:dyDescent="0.25">
      <c r="A6066" s="5" t="s">
        <v>6790</v>
      </c>
      <c r="B6066" s="5" t="s">
        <v>10933</v>
      </c>
    </row>
    <row r="6067" spans="1:2" x14ac:dyDescent="0.25">
      <c r="A6067" s="5" t="s">
        <v>6791</v>
      </c>
      <c r="B6067" s="5" t="s">
        <v>10934</v>
      </c>
    </row>
    <row r="6068" spans="1:2" x14ac:dyDescent="0.25">
      <c r="A6068" s="5" t="s">
        <v>6792</v>
      </c>
      <c r="B6068" s="5" t="s">
        <v>10935</v>
      </c>
    </row>
    <row r="6069" spans="1:2" x14ac:dyDescent="0.25">
      <c r="A6069" s="3" t="s">
        <v>6793</v>
      </c>
      <c r="B6069" s="3" t="s">
        <v>729</v>
      </c>
    </row>
    <row r="6070" spans="1:2" x14ac:dyDescent="0.25">
      <c r="A6070" s="5" t="s">
        <v>6794</v>
      </c>
      <c r="B6070" s="5" t="s">
        <v>10936</v>
      </c>
    </row>
    <row r="6071" spans="1:2" x14ac:dyDescent="0.25">
      <c r="A6071" s="5" t="s">
        <v>6795</v>
      </c>
      <c r="B6071" s="5" t="s">
        <v>10937</v>
      </c>
    </row>
    <row r="6072" spans="1:2" x14ac:dyDescent="0.25">
      <c r="A6072" s="5" t="s">
        <v>6796</v>
      </c>
      <c r="B6072" s="5" t="s">
        <v>10938</v>
      </c>
    </row>
    <row r="6073" spans="1:2" x14ac:dyDescent="0.25">
      <c r="A6073" s="5" t="s">
        <v>6797</v>
      </c>
      <c r="B6073" s="5" t="s">
        <v>10939</v>
      </c>
    </row>
    <row r="6074" spans="1:2" x14ac:dyDescent="0.25">
      <c r="A6074" s="5" t="s">
        <v>6798</v>
      </c>
      <c r="B6074" s="5" t="s">
        <v>10940</v>
      </c>
    </row>
    <row r="6075" spans="1:2" x14ac:dyDescent="0.25">
      <c r="A6075" s="5" t="s">
        <v>6799</v>
      </c>
      <c r="B6075" s="5" t="s">
        <v>10941</v>
      </c>
    </row>
    <row r="6076" spans="1:2" x14ac:dyDescent="0.25">
      <c r="A6076" s="5" t="s">
        <v>6800</v>
      </c>
      <c r="B6076" s="5" t="s">
        <v>10942</v>
      </c>
    </row>
    <row r="6077" spans="1:2" x14ac:dyDescent="0.25">
      <c r="A6077" s="5" t="s">
        <v>6801</v>
      </c>
      <c r="B6077" s="5" t="s">
        <v>10943</v>
      </c>
    </row>
    <row r="6078" spans="1:2" x14ac:dyDescent="0.25">
      <c r="A6078" s="5" t="s">
        <v>6802</v>
      </c>
      <c r="B6078" s="5" t="s">
        <v>10944</v>
      </c>
    </row>
    <row r="6079" spans="1:2" x14ac:dyDescent="0.25">
      <c r="A6079" s="5" t="s">
        <v>6803</v>
      </c>
      <c r="B6079" s="5" t="s">
        <v>10945</v>
      </c>
    </row>
    <row r="6080" spans="1:2" x14ac:dyDescent="0.25">
      <c r="A6080" s="5" t="s">
        <v>6804</v>
      </c>
      <c r="B6080" s="5" t="s">
        <v>10946</v>
      </c>
    </row>
    <row r="6081" spans="1:2" x14ac:dyDescent="0.25">
      <c r="A6081" s="5" t="s">
        <v>6805</v>
      </c>
      <c r="B6081" s="5" t="s">
        <v>10947</v>
      </c>
    </row>
    <row r="6082" spans="1:2" x14ac:dyDescent="0.25">
      <c r="A6082" s="3" t="s">
        <v>6806</v>
      </c>
      <c r="B6082" s="3" t="s">
        <v>729</v>
      </c>
    </row>
    <row r="6083" spans="1:2" x14ac:dyDescent="0.25">
      <c r="A6083" s="5" t="s">
        <v>6807</v>
      </c>
      <c r="B6083" s="5" t="s">
        <v>10948</v>
      </c>
    </row>
    <row r="6084" spans="1:2" x14ac:dyDescent="0.25">
      <c r="A6084" s="5" t="s">
        <v>6808</v>
      </c>
      <c r="B6084" s="5" t="s">
        <v>10949</v>
      </c>
    </row>
    <row r="6085" spans="1:2" x14ac:dyDescent="0.25">
      <c r="A6085" s="5" t="s">
        <v>6809</v>
      </c>
      <c r="B6085" s="5" t="s">
        <v>10950</v>
      </c>
    </row>
    <row r="6086" spans="1:2" x14ac:dyDescent="0.25">
      <c r="A6086" s="3" t="s">
        <v>6810</v>
      </c>
      <c r="B6086" s="3" t="s">
        <v>729</v>
      </c>
    </row>
    <row r="6087" spans="1:2" x14ac:dyDescent="0.25">
      <c r="A6087" s="5" t="s">
        <v>6811</v>
      </c>
      <c r="B6087" s="5" t="s">
        <v>10951</v>
      </c>
    </row>
    <row r="6088" spans="1:2" x14ac:dyDescent="0.25">
      <c r="A6088" s="5" t="s">
        <v>6812</v>
      </c>
      <c r="B6088" s="5" t="s">
        <v>10952</v>
      </c>
    </row>
    <row r="6089" spans="1:2" x14ac:dyDescent="0.25">
      <c r="A6089" s="3" t="s">
        <v>6813</v>
      </c>
      <c r="B6089" s="3" t="s">
        <v>729</v>
      </c>
    </row>
    <row r="6090" spans="1:2" x14ac:dyDescent="0.25">
      <c r="A6090" s="5" t="s">
        <v>6814</v>
      </c>
      <c r="B6090" s="5" t="s">
        <v>10953</v>
      </c>
    </row>
    <row r="6091" spans="1:2" x14ac:dyDescent="0.25">
      <c r="A6091" s="5" t="s">
        <v>6815</v>
      </c>
      <c r="B6091" s="5" t="s">
        <v>10954</v>
      </c>
    </row>
    <row r="6092" spans="1:2" x14ac:dyDescent="0.25">
      <c r="A6092" s="3" t="s">
        <v>6816</v>
      </c>
      <c r="B6092" s="3" t="s">
        <v>729</v>
      </c>
    </row>
    <row r="6093" spans="1:2" x14ac:dyDescent="0.25">
      <c r="A6093" s="5" t="s">
        <v>6817</v>
      </c>
      <c r="B6093" s="5" t="s">
        <v>10955</v>
      </c>
    </row>
    <row r="6094" spans="1:2" x14ac:dyDescent="0.25">
      <c r="A6094" s="5" t="s">
        <v>6818</v>
      </c>
      <c r="B6094" s="5" t="s">
        <v>10956</v>
      </c>
    </row>
    <row r="6095" spans="1:2" x14ac:dyDescent="0.25">
      <c r="A6095" s="5" t="s">
        <v>6819</v>
      </c>
      <c r="B6095" s="5" t="s">
        <v>10957</v>
      </c>
    </row>
    <row r="6096" spans="1:2" x14ac:dyDescent="0.25">
      <c r="A6096" s="5" t="s">
        <v>6820</v>
      </c>
      <c r="B6096" s="5" t="s">
        <v>10958</v>
      </c>
    </row>
    <row r="6097" spans="1:2" x14ac:dyDescent="0.25">
      <c r="A6097" s="5" t="s">
        <v>6821</v>
      </c>
      <c r="B6097" s="5" t="s">
        <v>10959</v>
      </c>
    </row>
    <row r="6098" spans="1:2" x14ac:dyDescent="0.25">
      <c r="A6098" s="5" t="s">
        <v>6822</v>
      </c>
      <c r="B6098" s="5" t="s">
        <v>10960</v>
      </c>
    </row>
    <row r="6099" spans="1:2" x14ac:dyDescent="0.25">
      <c r="A6099" s="5" t="s">
        <v>6823</v>
      </c>
      <c r="B6099" s="5" t="s">
        <v>10961</v>
      </c>
    </row>
    <row r="6100" spans="1:2" x14ac:dyDescent="0.25">
      <c r="A6100" s="5" t="s">
        <v>6824</v>
      </c>
      <c r="B6100" s="5" t="s">
        <v>10962</v>
      </c>
    </row>
    <row r="6101" spans="1:2" x14ac:dyDescent="0.25">
      <c r="A6101" s="5" t="s">
        <v>6825</v>
      </c>
      <c r="B6101" s="5" t="s">
        <v>10963</v>
      </c>
    </row>
    <row r="6102" spans="1:2" x14ac:dyDescent="0.25">
      <c r="A6102" s="3" t="s">
        <v>6826</v>
      </c>
      <c r="B6102" s="3" t="s">
        <v>729</v>
      </c>
    </row>
    <row r="6103" spans="1:2" x14ac:dyDescent="0.25">
      <c r="A6103" s="5" t="s">
        <v>6827</v>
      </c>
      <c r="B6103" s="5" t="s">
        <v>10964</v>
      </c>
    </row>
    <row r="6104" spans="1:2" x14ac:dyDescent="0.25">
      <c r="A6104" s="5" t="s">
        <v>6828</v>
      </c>
      <c r="B6104" s="5" t="s">
        <v>10965</v>
      </c>
    </row>
    <row r="6105" spans="1:2" x14ac:dyDescent="0.25">
      <c r="A6105" s="5" t="s">
        <v>6829</v>
      </c>
      <c r="B6105" s="5" t="s">
        <v>10966</v>
      </c>
    </row>
    <row r="6106" spans="1:2" x14ac:dyDescent="0.25">
      <c r="A6106" s="5" t="s">
        <v>6830</v>
      </c>
      <c r="B6106" s="5" t="s">
        <v>10967</v>
      </c>
    </row>
    <row r="6107" spans="1:2" x14ac:dyDescent="0.25">
      <c r="A6107" s="3" t="s">
        <v>6831</v>
      </c>
      <c r="B6107" s="3" t="s">
        <v>729</v>
      </c>
    </row>
    <row r="6108" spans="1:2" x14ac:dyDescent="0.25">
      <c r="A6108" s="5" t="s">
        <v>6832</v>
      </c>
      <c r="B6108" s="5" t="s">
        <v>10968</v>
      </c>
    </row>
    <row r="6109" spans="1:2" x14ac:dyDescent="0.25">
      <c r="A6109" s="5" t="s">
        <v>6833</v>
      </c>
      <c r="B6109" s="5" t="s">
        <v>10969</v>
      </c>
    </row>
    <row r="6110" spans="1:2" x14ac:dyDescent="0.25">
      <c r="A6110" s="5" t="s">
        <v>6834</v>
      </c>
      <c r="B6110" s="5" t="s">
        <v>10970</v>
      </c>
    </row>
    <row r="6111" spans="1:2" x14ac:dyDescent="0.25">
      <c r="A6111" s="5" t="s">
        <v>6835</v>
      </c>
      <c r="B6111" s="5" t="s">
        <v>10971</v>
      </c>
    </row>
    <row r="6112" spans="1:2" x14ac:dyDescent="0.25">
      <c r="A6112" s="5" t="s">
        <v>6836</v>
      </c>
      <c r="B6112" s="5" t="s">
        <v>10972</v>
      </c>
    </row>
    <row r="6113" spans="1:2" x14ac:dyDescent="0.25">
      <c r="A6113" s="5" t="s">
        <v>6837</v>
      </c>
      <c r="B6113" s="5" t="s">
        <v>10973</v>
      </c>
    </row>
    <row r="6114" spans="1:2" x14ac:dyDescent="0.25">
      <c r="A6114" s="5" t="s">
        <v>6838</v>
      </c>
      <c r="B6114" s="5" t="s">
        <v>10974</v>
      </c>
    </row>
    <row r="6115" spans="1:2" x14ac:dyDescent="0.25">
      <c r="A6115" s="3" t="s">
        <v>6839</v>
      </c>
      <c r="B6115" s="3" t="s">
        <v>729</v>
      </c>
    </row>
    <row r="6116" spans="1:2" x14ac:dyDescent="0.25">
      <c r="A6116" s="3" t="s">
        <v>6840</v>
      </c>
      <c r="B6116" s="3" t="s">
        <v>729</v>
      </c>
    </row>
    <row r="6117" spans="1:2" x14ac:dyDescent="0.25">
      <c r="A6117" s="5" t="s">
        <v>6841</v>
      </c>
      <c r="B6117" s="5" t="s">
        <v>10975</v>
      </c>
    </row>
    <row r="6118" spans="1:2" x14ac:dyDescent="0.25">
      <c r="A6118" s="5" t="s">
        <v>6842</v>
      </c>
      <c r="B6118" s="5" t="s">
        <v>10976</v>
      </c>
    </row>
    <row r="6119" spans="1:2" x14ac:dyDescent="0.25">
      <c r="A6119" s="5" t="s">
        <v>6843</v>
      </c>
      <c r="B6119" s="5" t="s">
        <v>10977</v>
      </c>
    </row>
    <row r="6120" spans="1:2" x14ac:dyDescent="0.25">
      <c r="A6120" s="5" t="s">
        <v>6844</v>
      </c>
      <c r="B6120" s="5" t="s">
        <v>10978</v>
      </c>
    </row>
    <row r="6121" spans="1:2" x14ac:dyDescent="0.25">
      <c r="A6121" s="5" t="s">
        <v>6845</v>
      </c>
      <c r="B6121" s="5" t="s">
        <v>10979</v>
      </c>
    </row>
    <row r="6122" spans="1:2" x14ac:dyDescent="0.25">
      <c r="A6122" s="5" t="s">
        <v>6846</v>
      </c>
      <c r="B6122" s="5" t="s">
        <v>10980</v>
      </c>
    </row>
    <row r="6123" spans="1:2" x14ac:dyDescent="0.25">
      <c r="A6123" s="5" t="s">
        <v>6847</v>
      </c>
      <c r="B6123" s="5" t="s">
        <v>10981</v>
      </c>
    </row>
    <row r="6124" spans="1:2" x14ac:dyDescent="0.25">
      <c r="A6124" s="5" t="s">
        <v>6848</v>
      </c>
      <c r="B6124" s="5" t="s">
        <v>10982</v>
      </c>
    </row>
    <row r="6125" spans="1:2" x14ac:dyDescent="0.25">
      <c r="A6125" s="5" t="s">
        <v>6849</v>
      </c>
      <c r="B6125" s="5" t="s">
        <v>10983</v>
      </c>
    </row>
    <row r="6126" spans="1:2" x14ac:dyDescent="0.25">
      <c r="A6126" s="3" t="s">
        <v>6850</v>
      </c>
      <c r="B6126" s="3" t="s">
        <v>729</v>
      </c>
    </row>
    <row r="6127" spans="1:2" x14ac:dyDescent="0.25">
      <c r="A6127" s="3" t="s">
        <v>6851</v>
      </c>
      <c r="B6127" s="3" t="s">
        <v>729</v>
      </c>
    </row>
    <row r="6128" spans="1:2" x14ac:dyDescent="0.25">
      <c r="A6128" s="3" t="s">
        <v>6852</v>
      </c>
      <c r="B6128" s="3" t="s">
        <v>729</v>
      </c>
    </row>
    <row r="6129" spans="1:2" x14ac:dyDescent="0.25">
      <c r="A6129" s="3" t="s">
        <v>6853</v>
      </c>
      <c r="B6129" s="3" t="s">
        <v>729</v>
      </c>
    </row>
    <row r="6130" spans="1:2" x14ac:dyDescent="0.25">
      <c r="A6130" s="3" t="s">
        <v>6854</v>
      </c>
      <c r="B6130" s="3" t="s">
        <v>729</v>
      </c>
    </row>
    <row r="6131" spans="1:2" x14ac:dyDescent="0.25">
      <c r="A6131" s="5" t="s">
        <v>6855</v>
      </c>
      <c r="B6131" s="5" t="s">
        <v>10984</v>
      </c>
    </row>
    <row r="6132" spans="1:2" x14ac:dyDescent="0.25">
      <c r="A6132" s="3" t="s">
        <v>6856</v>
      </c>
      <c r="B6132" s="3" t="s">
        <v>729</v>
      </c>
    </row>
    <row r="6133" spans="1:2" x14ac:dyDescent="0.25">
      <c r="A6133" s="5" t="s">
        <v>6857</v>
      </c>
      <c r="B6133" s="5" t="s">
        <v>10985</v>
      </c>
    </row>
    <row r="6134" spans="1:2" x14ac:dyDescent="0.25">
      <c r="A6134" s="5" t="s">
        <v>6858</v>
      </c>
      <c r="B6134" s="5" t="s">
        <v>10986</v>
      </c>
    </row>
    <row r="6135" spans="1:2" x14ac:dyDescent="0.25">
      <c r="A6135" s="3" t="s">
        <v>6859</v>
      </c>
      <c r="B6135" s="3" t="s">
        <v>729</v>
      </c>
    </row>
    <row r="6136" spans="1:2" x14ac:dyDescent="0.25">
      <c r="A6136" s="5" t="s">
        <v>6860</v>
      </c>
      <c r="B6136" s="5" t="s">
        <v>10987</v>
      </c>
    </row>
    <row r="6137" spans="1:2" x14ac:dyDescent="0.25">
      <c r="A6137" s="5" t="s">
        <v>6861</v>
      </c>
      <c r="B6137" s="5" t="s">
        <v>10988</v>
      </c>
    </row>
    <row r="6138" spans="1:2" x14ac:dyDescent="0.25">
      <c r="A6138" s="3" t="s">
        <v>6862</v>
      </c>
      <c r="B6138" s="3" t="s">
        <v>729</v>
      </c>
    </row>
    <row r="6139" spans="1:2" x14ac:dyDescent="0.25">
      <c r="A6139" s="3" t="s">
        <v>6863</v>
      </c>
      <c r="B6139" s="3" t="s">
        <v>729</v>
      </c>
    </row>
    <row r="6140" spans="1:2" x14ac:dyDescent="0.25">
      <c r="A6140" s="5" t="s">
        <v>6864</v>
      </c>
      <c r="B6140" s="5" t="s">
        <v>10989</v>
      </c>
    </row>
    <row r="6141" spans="1:2" x14ac:dyDescent="0.25">
      <c r="A6141" s="5" t="s">
        <v>6865</v>
      </c>
      <c r="B6141" s="5" t="s">
        <v>10990</v>
      </c>
    </row>
    <row r="6142" spans="1:2" x14ac:dyDescent="0.25">
      <c r="A6142" s="5" t="s">
        <v>6866</v>
      </c>
      <c r="B6142" s="5" t="s">
        <v>10991</v>
      </c>
    </row>
    <row r="6143" spans="1:2" x14ac:dyDescent="0.25">
      <c r="A6143" s="5" t="s">
        <v>6867</v>
      </c>
      <c r="B6143" s="5" t="s">
        <v>10992</v>
      </c>
    </row>
    <row r="6144" spans="1:2" x14ac:dyDescent="0.25">
      <c r="A6144" s="5" t="s">
        <v>6868</v>
      </c>
      <c r="B6144" s="5" t="s">
        <v>10993</v>
      </c>
    </row>
    <row r="6145" spans="1:2" x14ac:dyDescent="0.25">
      <c r="A6145" s="5" t="s">
        <v>6869</v>
      </c>
      <c r="B6145" s="5" t="s">
        <v>10994</v>
      </c>
    </row>
    <row r="6146" spans="1:2" x14ac:dyDescent="0.25">
      <c r="A6146" s="5" t="s">
        <v>6870</v>
      </c>
      <c r="B6146" s="5" t="s">
        <v>10995</v>
      </c>
    </row>
    <row r="6147" spans="1:2" x14ac:dyDescent="0.25">
      <c r="A6147" s="5" t="s">
        <v>6871</v>
      </c>
      <c r="B6147" s="5" t="s">
        <v>10996</v>
      </c>
    </row>
    <row r="6148" spans="1:2" x14ac:dyDescent="0.25">
      <c r="A6148" s="5" t="s">
        <v>6872</v>
      </c>
      <c r="B6148" s="5" t="s">
        <v>10997</v>
      </c>
    </row>
    <row r="6149" spans="1:2" x14ac:dyDescent="0.25">
      <c r="A6149" s="5" t="s">
        <v>6873</v>
      </c>
      <c r="B6149" s="5" t="s">
        <v>10998</v>
      </c>
    </row>
    <row r="6150" spans="1:2" x14ac:dyDescent="0.25">
      <c r="A6150" s="5" t="s">
        <v>6874</v>
      </c>
      <c r="B6150" s="5" t="s">
        <v>10999</v>
      </c>
    </row>
    <row r="6151" spans="1:2" x14ac:dyDescent="0.25">
      <c r="A6151" s="3" t="s">
        <v>6875</v>
      </c>
      <c r="B6151" s="3" t="s">
        <v>729</v>
      </c>
    </row>
    <row r="6152" spans="1:2" x14ac:dyDescent="0.25">
      <c r="A6152" s="5" t="s">
        <v>6876</v>
      </c>
      <c r="B6152" s="5" t="s">
        <v>11000</v>
      </c>
    </row>
    <row r="6153" spans="1:2" x14ac:dyDescent="0.25">
      <c r="A6153" s="5" t="s">
        <v>6877</v>
      </c>
      <c r="B6153" s="5" t="s">
        <v>11001</v>
      </c>
    </row>
    <row r="6154" spans="1:2" x14ac:dyDescent="0.25">
      <c r="A6154" s="5" t="s">
        <v>6878</v>
      </c>
      <c r="B6154" s="5" t="s">
        <v>11002</v>
      </c>
    </row>
    <row r="6155" spans="1:2" x14ac:dyDescent="0.25">
      <c r="A6155" s="5" t="s">
        <v>6879</v>
      </c>
      <c r="B6155" s="5" t="s">
        <v>11003</v>
      </c>
    </row>
    <row r="6156" spans="1:2" x14ac:dyDescent="0.25">
      <c r="A6156" s="5" t="s">
        <v>6880</v>
      </c>
      <c r="B6156" s="5" t="s">
        <v>11004</v>
      </c>
    </row>
    <row r="6157" spans="1:2" x14ac:dyDescent="0.25">
      <c r="A6157" s="3" t="s">
        <v>6881</v>
      </c>
      <c r="B6157" s="3" t="s">
        <v>729</v>
      </c>
    </row>
    <row r="6158" spans="1:2" x14ac:dyDescent="0.25">
      <c r="A6158" s="3" t="s">
        <v>6882</v>
      </c>
      <c r="B6158" s="3" t="s">
        <v>729</v>
      </c>
    </row>
    <row r="6159" spans="1:2" x14ac:dyDescent="0.25">
      <c r="A6159" s="3" t="s">
        <v>6883</v>
      </c>
      <c r="B6159" s="3" t="s">
        <v>729</v>
      </c>
    </row>
    <row r="6160" spans="1:2" x14ac:dyDescent="0.25">
      <c r="A6160" s="5" t="s">
        <v>6884</v>
      </c>
      <c r="B6160" s="5" t="s">
        <v>11005</v>
      </c>
    </row>
    <row r="6161" spans="1:2" x14ac:dyDescent="0.25">
      <c r="A6161" s="5" t="s">
        <v>6885</v>
      </c>
      <c r="B6161" s="5" t="s">
        <v>11006</v>
      </c>
    </row>
    <row r="6162" spans="1:2" x14ac:dyDescent="0.25">
      <c r="A6162" s="5" t="s">
        <v>6886</v>
      </c>
      <c r="B6162" s="5" t="s">
        <v>11007</v>
      </c>
    </row>
    <row r="6163" spans="1:2" x14ac:dyDescent="0.25">
      <c r="A6163" s="5" t="s">
        <v>6887</v>
      </c>
      <c r="B6163" s="5" t="s">
        <v>11008</v>
      </c>
    </row>
    <row r="6164" spans="1:2" x14ac:dyDescent="0.25">
      <c r="A6164" s="5" t="s">
        <v>6888</v>
      </c>
      <c r="B6164" s="5" t="s">
        <v>11009</v>
      </c>
    </row>
    <row r="6165" spans="1:2" x14ac:dyDescent="0.25">
      <c r="A6165" s="6"/>
      <c r="B6165" s="6" t="s">
        <v>6898</v>
      </c>
    </row>
    <row r="6166" spans="1:2" x14ac:dyDescent="0.25">
      <c r="A6166" s="3"/>
      <c r="B6166" s="3"/>
    </row>
    <row r="6167" spans="1:2" x14ac:dyDescent="0.25">
      <c r="A6167" s="3"/>
      <c r="B6167" s="3"/>
    </row>
    <row r="6168" spans="1:2" x14ac:dyDescent="0.25">
      <c r="A6168" s="3"/>
      <c r="B6168" s="3"/>
    </row>
    <row r="6169" spans="1:2" x14ac:dyDescent="0.25">
      <c r="A6169" s="3"/>
      <c r="B6169" s="3"/>
    </row>
    <row r="6170" spans="1:2" x14ac:dyDescent="0.25">
      <c r="A6170" s="3"/>
      <c r="B6170" s="3"/>
    </row>
    <row r="6171" spans="1:2" x14ac:dyDescent="0.25">
      <c r="A6171" s="3"/>
      <c r="B6171" s="3"/>
    </row>
    <row r="6172" spans="1:2" x14ac:dyDescent="0.25">
      <c r="A6172" s="3"/>
      <c r="B6172" s="3"/>
    </row>
    <row r="6173" spans="1:2" x14ac:dyDescent="0.25">
      <c r="A6173" s="3"/>
      <c r="B6173" s="3"/>
    </row>
    <row r="6174" spans="1:2" x14ac:dyDescent="0.25">
      <c r="A6174" s="3"/>
      <c r="B6174" s="3"/>
    </row>
    <row r="6175" spans="1:2" x14ac:dyDescent="0.25">
      <c r="A6175" s="3"/>
      <c r="B6175" s="3"/>
    </row>
  </sheetData>
  <autoFilter ref="A1:B6165" xr:uid="{00000000-0009-0000-0000-000003000000}"/>
  <hyperlinks>
    <hyperlink ref="B576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501"/>
  <sheetViews>
    <sheetView topLeftCell="B57" workbookViewId="0">
      <selection activeCell="G78" sqref="G78"/>
    </sheetView>
  </sheetViews>
  <sheetFormatPr defaultColWidth="11.5703125" defaultRowHeight="15" x14ac:dyDescent="0.25"/>
  <cols>
    <col min="1" max="1" width="73.7109375" bestFit="1" customWidth="1"/>
    <col min="2" max="2" width="19.85546875" customWidth="1"/>
    <col min="3" max="3" width="47.5703125" bestFit="1" customWidth="1"/>
    <col min="4" max="4" width="20.85546875" bestFit="1" customWidth="1"/>
    <col min="5" max="5" width="23.5703125" bestFit="1" customWidth="1"/>
    <col min="7" max="7" width="42.42578125" bestFit="1" customWidth="1"/>
    <col min="8" max="8" width="45.7109375" bestFit="1" customWidth="1"/>
    <col min="11" max="11" width="98.42578125" bestFit="1" customWidth="1"/>
    <col min="12" max="12" width="44.5703125" bestFit="1" customWidth="1"/>
    <col min="13" max="13" width="14" bestFit="1" customWidth="1"/>
    <col min="14" max="14" width="25" style="9" bestFit="1" customWidth="1"/>
    <col min="15" max="15" width="25.28515625" customWidth="1"/>
    <col min="16" max="16" width="19.85546875" customWidth="1"/>
  </cols>
  <sheetData>
    <row r="1" spans="1:17" s="2" customFormat="1" x14ac:dyDescent="0.25">
      <c r="A1" s="2" t="s">
        <v>5</v>
      </c>
      <c r="B1" s="2" t="s">
        <v>6893</v>
      </c>
      <c r="C1" s="2" t="s">
        <v>6892</v>
      </c>
      <c r="D1" s="2" t="s">
        <v>6891</v>
      </c>
      <c r="E1" s="2" t="s">
        <v>6894</v>
      </c>
      <c r="F1" s="2" t="s">
        <v>6895</v>
      </c>
      <c r="G1" s="2" t="s">
        <v>6896</v>
      </c>
      <c r="H1" s="2" t="s">
        <v>11010</v>
      </c>
      <c r="K1" s="2" t="s">
        <v>11025</v>
      </c>
      <c r="L1" s="2" t="s">
        <v>11026</v>
      </c>
      <c r="M1" s="2" t="s">
        <v>11027</v>
      </c>
      <c r="N1" s="8" t="s">
        <v>11028</v>
      </c>
      <c r="O1" s="2" t="s">
        <v>11029</v>
      </c>
      <c r="P1" s="2" t="s">
        <v>11030</v>
      </c>
      <c r="Q1" s="2" t="s">
        <v>11031</v>
      </c>
    </row>
    <row r="2" spans="1:17" x14ac:dyDescent="0.25">
      <c r="A2" t="str">
        <f>Zamia!F2</f>
        <v>Acanthus mollis L.</v>
      </c>
      <c r="B2" t="str">
        <f t="shared" ref="B2:B65" si="0">IF(A2&lt;&gt;0,LEFT(A2,SEARCH(" ",A2)-1),"-")</f>
        <v>Acanthus</v>
      </c>
      <c r="C2" t="str">
        <f t="shared" ref="C2:C65" si="1">IF(A2&lt;&gt;0,RIGHT(A2,LEN(A2)-SEARCH(" ",A2)),"-")</f>
        <v>mollis L.</v>
      </c>
      <c r="D2" t="str">
        <f t="shared" ref="D2:D4" si="2">IFERROR(LEFT(C2,SEARCH(" ",C2)-1),C2)</f>
        <v>mollis</v>
      </c>
      <c r="E2" t="str">
        <f t="shared" ref="E2:E5" si="3">IFERROR(RIGHT(C2,LEN(C2)-(SEARCH(" subsp.",C2)+7)),"-")</f>
        <v>-</v>
      </c>
      <c r="F2" t="str">
        <f t="shared" ref="F2:F5" si="4">IF(E2&lt;&gt;"-",IFERROR(LEFT(E2,SEARCH(" ",E2)-1),E2),"-")</f>
        <v>-</v>
      </c>
      <c r="G2" t="str">
        <f>IF(F2="-",CONCATENATE(B2," ",D2),CONCATENATE(B2," ",D2," subsp. ",F2))</f>
        <v>Acanthus mollis</v>
      </c>
      <c r="H2" t="str">
        <f>IFERROR(VLOOKUP(G2,Tesaure!A2:B7000,2),"-")</f>
        <v>http://floracatalana.net/acanthus-mollis-l-</v>
      </c>
      <c r="K2" t="str">
        <f>IF(H2&lt;&gt;"-",CONCATENATE("&lt;td&gt;&lt;a target=",CHAR(34),"_blank",CHAR(34), " href=",CHAR(34),H2,CHAR(34),"&gt;",A2,"&lt;/a&gt;&lt;/td&gt;"),CONCATENATE("&lt;td&gt;",A2,"&lt;/td&gt;"))</f>
        <v>&lt;td&gt;&lt;a target="_blank" href="http://floracatalana.net/acanthus-mollis-l-"&gt;Acanthus mollis L.&lt;/a&gt;&lt;/td&gt;</v>
      </c>
      <c r="L2" t="str">
        <f>CONCATENATE("&lt;td&gt;",Zamia!A2,"&lt;/td&gt;")</f>
        <v>&lt;td&gt;41.91093134664 3.0934316828479664&lt;/td&gt;</v>
      </c>
      <c r="M2" t="str">
        <f>CONCATENATE("&lt;td&gt;",Zamia!K2,"&lt;/td&gt;")</f>
        <v>&lt;td&gt;212&lt;/td&gt;</v>
      </c>
      <c r="N2" s="9" t="str">
        <f>CONCATENATE("&lt;td&gt;",LEFT(TEXT(Zamia!E2,"DD/MM/AAAA hh:mm:ss"),10),"&lt;/td&gt;")</f>
        <v>&lt;td&gt;11/02/2017&lt;/td&gt;</v>
      </c>
      <c r="O2" t="str">
        <f>CONCATENATE("&lt;td&gt;",Zamia!H2,"&lt;/td&gt;")</f>
        <v>&lt;td&gt;&lt;/td&gt;</v>
      </c>
      <c r="P2" t="str">
        <f>CONCATENATE("&lt;td&gt;",Zamia!I2,"&lt;/td&gt;")</f>
        <v>&lt;td&gt;&lt;/td&gt;</v>
      </c>
      <c r="Q2" t="str">
        <f>IF(A2&lt;&gt;0,CONCATENATE("&lt;tr&gt;",K2,L2,M2,N2,O2,P2,"&lt;/tr&gt;"),"")</f>
        <v>&lt;tr&gt;&lt;td&gt;&lt;a target="_blank" href="http://floracatalana.net/acanthus-mollis-l-"&gt;Acanthus mollis L.&lt;/a&gt;&lt;/td&gt;&lt;td&gt;41.91093134664 3.0934316828479664&lt;/td&gt;&lt;td&gt;212&lt;/td&gt;&lt;td&gt;11/02/2017&lt;/td&gt;&lt;td&gt;&lt;/td&gt;&lt;td&gt;&lt;/td&gt;&lt;/tr&gt;</v>
      </c>
    </row>
    <row r="3" spans="1:17" x14ac:dyDescent="0.25">
      <c r="A3" t="str">
        <f>Zamia!F3</f>
        <v>Agrostis stolonifera L.</v>
      </c>
      <c r="B3" t="str">
        <f t="shared" si="0"/>
        <v>Agrostis</v>
      </c>
      <c r="C3" t="str">
        <f t="shared" si="1"/>
        <v>stolonifera L.</v>
      </c>
      <c r="D3" t="str">
        <f t="shared" si="2"/>
        <v>stolonifera</v>
      </c>
      <c r="E3" t="str">
        <f t="shared" si="3"/>
        <v>-</v>
      </c>
      <c r="F3" t="str">
        <f t="shared" si="4"/>
        <v>-</v>
      </c>
      <c r="G3" t="str">
        <f t="shared" ref="G3:G66" si="5">IF(F3="-",CONCATENATE(B3," ",D3),CONCATENATE(B3," ",D3," subsp. ",F3))</f>
        <v>Agrostis stolonifera</v>
      </c>
      <c r="H3" t="str">
        <f>IFERROR(VLOOKUP(G3,Tesaure!A3:B7001,2),"-")</f>
        <v>http://floracatalana.net/agrostis-stolonifera-l-</v>
      </c>
      <c r="K3" t="str">
        <f t="shared" ref="K3:K66" si="6">IF(H3&lt;&gt;"-",CONCATENATE("&lt;td&gt;&lt;a target=",CHAR(34),"_blank",CHAR(34), " href=",CHAR(34),H3,CHAR(34),"&gt;",A3,"&lt;/a&gt;&lt;/td&gt;"),CONCATENATE("&lt;td&gt;",A3,"&lt;/td&gt;"))</f>
        <v>&lt;td&gt;&lt;a target="_blank" href="http://floracatalana.net/agrostis-stolonifera-l-"&gt;Agrostis stolonifera L.&lt;/a&gt;&lt;/td&gt;</v>
      </c>
      <c r="L3" t="str">
        <f>CONCATENATE("&lt;td&gt;",Zamia!A3,"&lt;/td&gt;")</f>
        <v>&lt;td&gt;41.914818360966514 3.08155282343999&lt;/td&gt;</v>
      </c>
      <c r="M3" t="str">
        <f>CONCATENATE("&lt;td&gt;",Zamia!K3,"&lt;/td&gt;")</f>
        <v>&lt;td&gt;157&lt;/td&gt;</v>
      </c>
      <c r="N3" s="9" t="str">
        <f>CONCATENATE("&lt;td&gt;",LEFT(TEXT(Zamia!E3,"DD/MM/AAAA hh:mm:ss"),10),"&lt;/td&gt;")</f>
        <v>&lt;td&gt;05/05/2017&lt;/td&gt;</v>
      </c>
      <c r="O3" t="str">
        <f>CONCATENATE("&lt;td&gt;",Zamia!H3,"&lt;/td&gt;")</f>
        <v>&lt;td&gt;&lt;/td&gt;</v>
      </c>
      <c r="P3" t="str">
        <f>CONCATENATE("&lt;td&gt;",Zamia!I3,"&lt;/td&gt;")</f>
        <v>&lt;td&gt;&lt;/td&gt;</v>
      </c>
      <c r="Q3" t="str">
        <f t="shared" ref="Q3:Q66" si="7">IF(A3&lt;&gt;0,CONCATENATE("&lt;tr&gt;",K3,L3,M3,N3,O3,P3,"&lt;/tr&gt;"),"")</f>
        <v>&lt;tr&gt;&lt;td&gt;&lt;a target="_blank" href="http://floracatalana.net/agrostis-stolonifera-l-"&gt;Agrostis stolonifera L.&lt;/a&gt;&lt;/td&gt;&lt;td&gt;41.914818360966514 3.08155282343999&lt;/td&gt;&lt;td&gt;157&lt;/td&gt;&lt;td&gt;05/05/2017&lt;/td&gt;&lt;td&gt;&lt;/td&gt;&lt;td&gt;&lt;/td&gt;&lt;/tr&gt;</v>
      </c>
    </row>
    <row r="4" spans="1:17" x14ac:dyDescent="0.25">
      <c r="A4" t="str">
        <f>Zamia!F4</f>
        <v>Ajuga reptans L.</v>
      </c>
      <c r="B4" t="str">
        <f t="shared" si="0"/>
        <v>Ajuga</v>
      </c>
      <c r="C4" t="str">
        <f t="shared" si="1"/>
        <v>reptans L.</v>
      </c>
      <c r="D4" t="str">
        <f t="shared" si="2"/>
        <v>reptans</v>
      </c>
      <c r="E4" t="str">
        <f t="shared" si="3"/>
        <v>-</v>
      </c>
      <c r="F4" t="str">
        <f t="shared" si="4"/>
        <v>-</v>
      </c>
      <c r="G4" t="str">
        <f t="shared" si="5"/>
        <v>Ajuga reptans</v>
      </c>
      <c r="H4" t="str">
        <f>IFERROR(VLOOKUP(G4,Tesaure!A4:B7002,2),"-")</f>
        <v>http://floracatalana.net/ajuga-reptans-l-</v>
      </c>
      <c r="K4" t="str">
        <f t="shared" si="6"/>
        <v>&lt;td&gt;&lt;a target="_blank" href="http://floracatalana.net/ajuga-reptans-l-"&gt;Ajuga reptans L.&lt;/a&gt;&lt;/td&gt;</v>
      </c>
      <c r="L4" t="str">
        <f>CONCATENATE("&lt;td&gt;",Zamia!A4,"&lt;/td&gt;")</f>
        <v>&lt;td&gt;41.90992616576217 3.0884440427502065&lt;/td&gt;</v>
      </c>
      <c r="M4" t="str">
        <f>CONCATENATE("&lt;td&gt;",Zamia!K4,"&lt;/td&gt;")</f>
        <v>&lt;td&gt;146&lt;/td&gt;</v>
      </c>
      <c r="N4" s="9" t="str">
        <f>CONCATENATE("&lt;td&gt;",LEFT(TEXT(Zamia!E4,"DD/MM/AAAA hh:mm:ss"),10),"&lt;/td&gt;")</f>
        <v>&lt;td&gt;16/04/2017&lt;/td&gt;</v>
      </c>
      <c r="O4" t="str">
        <f>CONCATENATE("&lt;td&gt;",Zamia!H4,"&lt;/td&gt;")</f>
        <v>&lt;td&gt;&lt;/td&gt;</v>
      </c>
      <c r="P4" t="str">
        <f>CONCATENATE("&lt;td&gt;",Zamia!I4,"&lt;/td&gt;")</f>
        <v>&lt;td&gt;&lt;/td&gt;</v>
      </c>
      <c r="Q4" t="str">
        <f t="shared" si="7"/>
        <v>&lt;tr&gt;&lt;td&gt;&lt;a target="_blank" href="http://floracatalana.net/ajuga-reptans-l-"&gt;Ajuga reptans L.&lt;/a&gt;&lt;/td&gt;&lt;td&gt;41.90992616576217 3.0884440427502065&lt;/td&gt;&lt;td&gt;146&lt;/td&gt;&lt;td&gt;16/04/2017&lt;/td&gt;&lt;td&gt;&lt;/td&gt;&lt;td&gt;&lt;/td&gt;&lt;/tr&gt;</v>
      </c>
    </row>
    <row r="5" spans="1:17" x14ac:dyDescent="0.25">
      <c r="A5" t="str">
        <f>Zamia!F5</f>
        <v>Alnus glutinosa (L.) Gaertn.</v>
      </c>
      <c r="B5" t="str">
        <f t="shared" si="0"/>
        <v>Alnus</v>
      </c>
      <c r="C5" t="str">
        <f t="shared" si="1"/>
        <v>glutinosa (L.) Gaertn.</v>
      </c>
      <c r="D5" t="str">
        <f>IFERROR(LEFT(C5,SEARCH(" ",C5)-1),C5)</f>
        <v>glutinosa</v>
      </c>
      <c r="E5" t="str">
        <f t="shared" si="3"/>
        <v>-</v>
      </c>
      <c r="F5" t="str">
        <f t="shared" si="4"/>
        <v>-</v>
      </c>
      <c r="G5" t="str">
        <f t="shared" si="5"/>
        <v>Alnus glutinosa</v>
      </c>
      <c r="H5" t="str">
        <f>IFERROR(VLOOKUP(G5,Tesaure!A5:B7003,2),"-")</f>
        <v>http://floracatalana.net/alnus-glutinosa-l-gaertn-</v>
      </c>
      <c r="K5" t="str">
        <f t="shared" si="6"/>
        <v>&lt;td&gt;&lt;a target="_blank" href="http://floracatalana.net/alnus-glutinosa-l-gaertn-"&gt;Alnus glutinosa (L.) Gaertn.&lt;/a&gt;&lt;/td&gt;</v>
      </c>
      <c r="L5" t="str">
        <f>CONCATENATE("&lt;td&gt;",Zamia!A5,"&lt;/td&gt;")</f>
        <v>&lt;td&gt;41.91158088541514 3.0858505631868605&lt;/td&gt;</v>
      </c>
      <c r="M5" t="str">
        <f>CONCATENATE("&lt;td&gt;",Zamia!K5,"&lt;/td&gt;")</f>
        <v>&lt;td&gt;223&lt;/td&gt;</v>
      </c>
      <c r="N5" s="9" t="str">
        <f>CONCATENATE("&lt;td&gt;",LEFT(TEXT(Zamia!E5,"DD/MM/AAAA hh:mm:ss"),10),"&lt;/td&gt;")</f>
        <v>&lt;td&gt;11/02/2017&lt;/td&gt;</v>
      </c>
      <c r="O5" t="str">
        <f>CONCATENATE("&lt;td&gt;",Zamia!H5,"&lt;/td&gt;")</f>
        <v>&lt;td&gt;&lt;/td&gt;</v>
      </c>
      <c r="P5" t="str">
        <f>CONCATENATE("&lt;td&gt;",Zamia!I5,"&lt;/td&gt;")</f>
        <v>&lt;td&gt;&lt;/td&gt;</v>
      </c>
      <c r="Q5" t="str">
        <f t="shared" si="7"/>
        <v>&lt;tr&gt;&lt;td&gt;&lt;a target="_blank" href="http://floracatalana.net/alnus-glutinosa-l-gaertn-"&gt;Alnus glutinosa (L.) Gaertn.&lt;/a&gt;&lt;/td&gt;&lt;td&gt;41.91158088541514 3.0858505631868605&lt;/td&gt;&lt;td&gt;223&lt;/td&gt;&lt;td&gt;11/02/2017&lt;/td&gt;&lt;td&gt;&lt;/td&gt;&lt;td&gt;&lt;/td&gt;&lt;/tr&gt;</v>
      </c>
    </row>
    <row r="6" spans="1:17" x14ac:dyDescent="0.25">
      <c r="A6" t="str">
        <f>Zamia!F6</f>
        <v>Anagallis arvensis L. subsp. arvensis</v>
      </c>
      <c r="B6" t="str">
        <f t="shared" si="0"/>
        <v>Anagallis</v>
      </c>
      <c r="C6" t="str">
        <f t="shared" si="1"/>
        <v>arvensis L. subsp. arvensis</v>
      </c>
      <c r="D6" t="str">
        <f t="shared" ref="D6:D69" si="8">IFERROR(LEFT(C6,SEARCH(" ",C6)-1),C6)</f>
        <v>arvensis</v>
      </c>
      <c r="E6" t="str">
        <f>IFERROR(RIGHT(C6,LEN(C6)-(SEARCH(" subsp.",C6)+7)),"-")</f>
        <v>arvensis</v>
      </c>
      <c r="F6" t="str">
        <f>IF(E6&lt;&gt;"-",IFERROR(LEFT(E6,SEARCH(" ",E6)-1),E6),"-")</f>
        <v>arvensis</v>
      </c>
      <c r="G6" t="str">
        <f t="shared" si="5"/>
        <v>Anagallis arvensis subsp. arvensis</v>
      </c>
      <c r="H6" t="str">
        <f>IFERROR(VLOOKUP(G6,Tesaure!A6:B7004,2),"-")</f>
        <v>http://floracatalana.net/anagallis-arvensis-l-subsp-arvensis</v>
      </c>
      <c r="K6" t="str">
        <f t="shared" si="6"/>
        <v>&lt;td&gt;&lt;a target="_blank" href="http://floracatalana.net/anagallis-arvensis-l-subsp-arvensis"&gt;Anagallis arvensis L. subsp. arvensis&lt;/a&gt;&lt;/td&gt;</v>
      </c>
      <c r="L6" t="str">
        <f>CONCATENATE("&lt;td&gt;",Zamia!A6,"&lt;/td&gt;")</f>
        <v>&lt;td&gt;41.914622933987545 3.078382531228846&lt;/td&gt;</v>
      </c>
      <c r="M6" t="str">
        <f>CONCATENATE("&lt;td&gt;",Zamia!K6,"&lt;/td&gt;")</f>
        <v>&lt;td&gt;151&lt;/td&gt;</v>
      </c>
      <c r="N6" s="9" t="str">
        <f>CONCATENATE("&lt;td&gt;",LEFT(TEXT(Zamia!E6,"DD/MM/AAAA hh:mm:ss"),10),"&lt;/td&gt;")</f>
        <v>&lt;td&gt;09/04/2017&lt;/td&gt;</v>
      </c>
      <c r="O6" t="str">
        <f>CONCATENATE("&lt;td&gt;",Zamia!H6,"&lt;/td&gt;")</f>
        <v>&lt;td&gt;&lt;/td&gt;</v>
      </c>
      <c r="P6" t="str">
        <f>CONCATENATE("&lt;td&gt;",Zamia!I6,"&lt;/td&gt;")</f>
        <v>&lt;td&gt;&lt;/td&gt;</v>
      </c>
      <c r="Q6" t="str">
        <f t="shared" si="7"/>
        <v>&lt;tr&gt;&lt;td&gt;&lt;a target="_blank" href="http://floracatalana.net/anagallis-arvensis-l-subsp-arvensis"&gt;Anagallis arvensis L. subsp. arvensis&lt;/a&gt;&lt;/td&gt;&lt;td&gt;41.914622933987545 3.078382531228846&lt;/td&gt;&lt;td&gt;151&lt;/td&gt;&lt;td&gt;09/04/2017&lt;/td&gt;&lt;td&gt;&lt;/td&gt;&lt;td&gt;&lt;/td&gt;&lt;/tr&gt;</v>
      </c>
    </row>
    <row r="7" spans="1:17" x14ac:dyDescent="0.25">
      <c r="A7" t="str">
        <f>Zamia!F7</f>
        <v>Anchusa arvensis (L.) Bieb.</v>
      </c>
      <c r="B7" t="str">
        <f t="shared" si="0"/>
        <v>Anchusa</v>
      </c>
      <c r="C7" t="str">
        <f t="shared" si="1"/>
        <v>arvensis (L.) Bieb.</v>
      </c>
      <c r="D7" t="str">
        <f t="shared" si="8"/>
        <v>arvensis</v>
      </c>
      <c r="E7" t="str">
        <f t="shared" ref="E7:E70" si="9">IFERROR(RIGHT(C7,LEN(C7)-(SEARCH(" subsp.",C7)+7)),"-")</f>
        <v>-</v>
      </c>
      <c r="F7" t="str">
        <f t="shared" ref="F7:F70" si="10">IF(E7&lt;&gt;"-",IFERROR(LEFT(E7,SEARCH(" ",E7)-1),E7),"-")</f>
        <v>-</v>
      </c>
      <c r="G7" t="str">
        <f t="shared" si="5"/>
        <v>Anchusa arvensis</v>
      </c>
      <c r="H7" t="str">
        <f>IFERROR(VLOOKUP(G7,Tesaure!A7:B7005,2),"-")</f>
        <v>http://floracatalana.net/anchusa-arvensis-l-m-bieb-</v>
      </c>
      <c r="K7" t="str">
        <f t="shared" si="6"/>
        <v>&lt;td&gt;&lt;a target="_blank" href="http://floracatalana.net/anchusa-arvensis-l-m-bieb-"&gt;Anchusa arvensis (L.) Bieb.&lt;/a&gt;&lt;/td&gt;</v>
      </c>
      <c r="L7" t="str">
        <f>CONCATENATE("&lt;td&gt;",Zamia!A7,"&lt;/td&gt;")</f>
        <v>&lt;td&gt;41.911855633894405 3.0943240627223485&lt;/td&gt;</v>
      </c>
      <c r="M7" t="str">
        <f>CONCATENATE("&lt;td&gt;",Zamia!K7,"&lt;/td&gt;")</f>
        <v>&lt;td&gt;210&lt;/td&gt;</v>
      </c>
      <c r="N7" s="9" t="str">
        <f>CONCATENATE("&lt;td&gt;",LEFT(TEXT(Zamia!E7,"DD/MM/AAAA hh:mm:ss"),10),"&lt;/td&gt;")</f>
        <v>&lt;td&gt;16/04/2017&lt;/td&gt;</v>
      </c>
      <c r="O7" t="str">
        <f>CONCATENATE("&lt;td&gt;",Zamia!H7,"&lt;/td&gt;")</f>
        <v>&lt;td&gt;&lt;/td&gt;</v>
      </c>
      <c r="P7" t="str">
        <f>CONCATENATE("&lt;td&gt;",Zamia!I7,"&lt;/td&gt;")</f>
        <v>&lt;td&gt;&lt;/td&gt;</v>
      </c>
      <c r="Q7" t="str">
        <f t="shared" si="7"/>
        <v>&lt;tr&gt;&lt;td&gt;&lt;a target="_blank" href="http://floracatalana.net/anchusa-arvensis-l-m-bieb-"&gt;Anchusa arvensis (L.) Bieb.&lt;/a&gt;&lt;/td&gt;&lt;td&gt;41.911855633894405 3.0943240627223485&lt;/td&gt;&lt;td&gt;210&lt;/td&gt;&lt;td&gt;16/04/2017&lt;/td&gt;&lt;td&gt;&lt;/td&gt;&lt;td&gt;&lt;/td&gt;&lt;/tr&gt;</v>
      </c>
    </row>
    <row r="8" spans="1:17" x14ac:dyDescent="0.25">
      <c r="A8" t="str">
        <f>Zamia!F8</f>
        <v>Anthemis arvensis L.</v>
      </c>
      <c r="B8" t="str">
        <f t="shared" si="0"/>
        <v>Anthemis</v>
      </c>
      <c r="C8" t="str">
        <f t="shared" si="1"/>
        <v>arvensis L.</v>
      </c>
      <c r="D8" t="str">
        <f t="shared" si="8"/>
        <v>arvensis</v>
      </c>
      <c r="E8" t="str">
        <f t="shared" si="9"/>
        <v>-</v>
      </c>
      <c r="F8" t="str">
        <f t="shared" si="10"/>
        <v>-</v>
      </c>
      <c r="G8" t="str">
        <f t="shared" si="5"/>
        <v>Anthemis arvensis</v>
      </c>
      <c r="H8" t="str">
        <f>IFERROR(VLOOKUP(G8,Tesaure!A8:B7006,2),"-")</f>
        <v>http://floracatalana.net/anthemis-arvensis-l-</v>
      </c>
      <c r="K8" t="str">
        <f t="shared" si="6"/>
        <v>&lt;td&gt;&lt;a target="_blank" href="http://floracatalana.net/anthemis-arvensis-l-"&gt;Anthemis arvensis L.&lt;/a&gt;&lt;/td&gt;</v>
      </c>
      <c r="L8" t="str">
        <f>CONCATENATE("&lt;td&gt;",Zamia!A8,"&lt;/td&gt;")</f>
        <v>&lt;td&gt;41.914827087843506 3.090492691050505&lt;/td&gt;</v>
      </c>
      <c r="M8" t="str">
        <f>CONCATENATE("&lt;td&gt;",Zamia!K8,"&lt;/td&gt;")</f>
        <v>&lt;td&gt;191&lt;/td&gt;</v>
      </c>
      <c r="N8" s="9" t="str">
        <f>CONCATENATE("&lt;td&gt;",LEFT(TEXT(Zamia!E8,"DD/MM/AAAA hh:mm:ss"),10),"&lt;/td&gt;")</f>
        <v>&lt;td&gt;09/04/2017&lt;/td&gt;</v>
      </c>
      <c r="O8" t="str">
        <f>CONCATENATE("&lt;td&gt;",Zamia!H8,"&lt;/td&gt;")</f>
        <v>&lt;td&gt;&lt;/td&gt;</v>
      </c>
      <c r="P8" t="str">
        <f>CONCATENATE("&lt;td&gt;",Zamia!I8,"&lt;/td&gt;")</f>
        <v>&lt;td&gt;&lt;/td&gt;</v>
      </c>
      <c r="Q8" t="str">
        <f t="shared" si="7"/>
        <v>&lt;tr&gt;&lt;td&gt;&lt;a target="_blank" href="http://floracatalana.net/anthemis-arvensis-l-"&gt;Anthemis arvensis L.&lt;/a&gt;&lt;/td&gt;&lt;td&gt;41.914827087843506 3.090492691050505&lt;/td&gt;&lt;td&gt;191&lt;/td&gt;&lt;td&gt;09/04/2017&lt;/td&gt;&lt;td&gt;&lt;/td&gt;&lt;td&gt;&lt;/td&gt;&lt;/tr&gt;</v>
      </c>
    </row>
    <row r="9" spans="1:17" x14ac:dyDescent="0.25">
      <c r="A9" t="str">
        <f>Zamia!F9</f>
        <v>Antirrhinum orontium L.</v>
      </c>
      <c r="B9" t="str">
        <f t="shared" si="0"/>
        <v>Antirrhinum</v>
      </c>
      <c r="C9" t="str">
        <f t="shared" si="1"/>
        <v>orontium L.</v>
      </c>
      <c r="D9" t="str">
        <f t="shared" si="8"/>
        <v>orontium</v>
      </c>
      <c r="E9" t="str">
        <f t="shared" si="9"/>
        <v>-</v>
      </c>
      <c r="F9" t="str">
        <f t="shared" si="10"/>
        <v>-</v>
      </c>
      <c r="G9" t="str">
        <f t="shared" si="5"/>
        <v>Antirrhinum orontium</v>
      </c>
      <c r="H9" t="str">
        <f>IFERROR(VLOOKUP(G9,Tesaure!A9:B7007,2),"-")</f>
        <v>http://floracatalana.net/antirrhinum-orontium-l-</v>
      </c>
      <c r="K9" t="str">
        <f t="shared" si="6"/>
        <v>&lt;td&gt;&lt;a target="_blank" href="http://floracatalana.net/antirrhinum-orontium-l-"&gt;Antirrhinum orontium L.&lt;/a&gt;&lt;/td&gt;</v>
      </c>
      <c r="L9" t="str">
        <f>CONCATENATE("&lt;td&gt;",Zamia!A9,"&lt;/td&gt;")</f>
        <v>&lt;td&gt;41.910507477254136 3.0936675616242035&lt;/td&gt;</v>
      </c>
      <c r="M9" t="str">
        <f>CONCATENATE("&lt;td&gt;",Zamia!K9,"&lt;/td&gt;")</f>
        <v>&lt;td&gt;214&lt;/td&gt;</v>
      </c>
      <c r="N9" s="9" t="str">
        <f>CONCATENATE("&lt;td&gt;",LEFT(TEXT(Zamia!E9,"DD/MM/AAAA hh:mm:ss"),10),"&lt;/td&gt;")</f>
        <v>&lt;td&gt;16/04/2017&lt;/td&gt;</v>
      </c>
      <c r="O9" t="str">
        <f>CONCATENATE("&lt;td&gt;",Zamia!H9,"&lt;/td&gt;")</f>
        <v>&lt;td&gt;&lt;/td&gt;</v>
      </c>
      <c r="P9" t="str">
        <f>CONCATENATE("&lt;td&gt;",Zamia!I9,"&lt;/td&gt;")</f>
        <v>&lt;td&gt;&lt;/td&gt;</v>
      </c>
      <c r="Q9" t="str">
        <f t="shared" si="7"/>
        <v>&lt;tr&gt;&lt;td&gt;&lt;a target="_blank" href="http://floracatalana.net/antirrhinum-orontium-l-"&gt;Antirrhinum orontium L.&lt;/a&gt;&lt;/td&gt;&lt;td&gt;41.910507477254136 3.0936675616242035&lt;/td&gt;&lt;td&gt;214&lt;/td&gt;&lt;td&gt;16/04/2017&lt;/td&gt;&lt;td&gt;&lt;/td&gt;&lt;td&gt;&lt;/td&gt;&lt;/tr&gt;</v>
      </c>
    </row>
    <row r="10" spans="1:17" x14ac:dyDescent="0.25">
      <c r="A10" t="str">
        <f>Zamia!F10</f>
        <v>Apium nodiflorum (L.) Lag.</v>
      </c>
      <c r="B10" t="str">
        <f t="shared" si="0"/>
        <v>Apium</v>
      </c>
      <c r="C10" t="str">
        <f t="shared" si="1"/>
        <v>nodiflorum (L.) Lag.</v>
      </c>
      <c r="D10" t="str">
        <f t="shared" si="8"/>
        <v>nodiflorum</v>
      </c>
      <c r="E10" t="str">
        <f t="shared" si="9"/>
        <v>-</v>
      </c>
      <c r="F10" t="str">
        <f t="shared" si="10"/>
        <v>-</v>
      </c>
      <c r="G10" t="str">
        <f t="shared" si="5"/>
        <v>Apium nodiflorum</v>
      </c>
      <c r="H10" t="str">
        <f>IFERROR(VLOOKUP(G10,Tesaure!A10:B7008,2),"-")</f>
        <v>http://floracatalana.net/apium-nodiflorum-l-lag-</v>
      </c>
      <c r="K10" t="str">
        <f t="shared" si="6"/>
        <v>&lt;td&gt;&lt;a target="_blank" href="http://floracatalana.net/apium-nodiflorum-l-lag-"&gt;Apium nodiflorum (L.) Lag.&lt;/a&gt;&lt;/td&gt;</v>
      </c>
      <c r="L10" t="str">
        <f>CONCATENATE("&lt;td&gt;",Zamia!A10,"&lt;/td&gt;")</f>
        <v>&lt;td&gt;41.90948990936428 3.094180316347396&lt;/td&gt;</v>
      </c>
      <c r="M10" t="str">
        <f>CONCATENATE("&lt;td&gt;",Zamia!K10,"&lt;/td&gt;")</f>
        <v>&lt;td&gt;201&lt;/td&gt;</v>
      </c>
      <c r="N10" s="9" t="str">
        <f>CONCATENATE("&lt;td&gt;",LEFT(TEXT(Zamia!E10,"DD/MM/AAAA hh:mm:ss"),10),"&lt;/td&gt;")</f>
        <v>&lt;td&gt;30/01/2017&lt;/td&gt;</v>
      </c>
      <c r="O10" t="str">
        <f>CONCATENATE("&lt;td&gt;",Zamia!H10,"&lt;/td&gt;")</f>
        <v>&lt;td&gt;&lt;/td&gt;</v>
      </c>
      <c r="P10" t="str">
        <f>CONCATENATE("&lt;td&gt;",Zamia!I10,"&lt;/td&gt;")</f>
        <v>&lt;td&gt;&lt;/td&gt;</v>
      </c>
      <c r="Q10" t="str">
        <f t="shared" si="7"/>
        <v>&lt;tr&gt;&lt;td&gt;&lt;a target="_blank" href="http://floracatalana.net/apium-nodiflorum-l-lag-"&gt;Apium nodiflorum (L.) Lag.&lt;/a&gt;&lt;/td&gt;&lt;td&gt;41.90948990936428 3.094180316347396&lt;/td&gt;&lt;td&gt;201&lt;/td&gt;&lt;td&gt;30/01/2017&lt;/td&gt;&lt;td&gt;&lt;/td&gt;&lt;td&gt;&lt;/td&gt;&lt;/tr&gt;</v>
      </c>
    </row>
    <row r="11" spans="1:17" x14ac:dyDescent="0.25">
      <c r="A11" t="str">
        <f>Zamia!F11</f>
        <v>Aquilegia vulgaris L.</v>
      </c>
      <c r="B11" t="str">
        <f t="shared" si="0"/>
        <v>Aquilegia</v>
      </c>
      <c r="C11" t="str">
        <f t="shared" si="1"/>
        <v>vulgaris L.</v>
      </c>
      <c r="D11" t="str">
        <f t="shared" si="8"/>
        <v>vulgaris</v>
      </c>
      <c r="E11" t="str">
        <f t="shared" si="9"/>
        <v>-</v>
      </c>
      <c r="F11" t="str">
        <f t="shared" si="10"/>
        <v>-</v>
      </c>
      <c r="G11" t="str">
        <f t="shared" si="5"/>
        <v>Aquilegia vulgaris</v>
      </c>
      <c r="H11" t="str">
        <f>IFERROR(VLOOKUP(G11,Tesaure!A11:B7009,2),"-")</f>
        <v>http://floracatalana.net/aquilegia-vulgaris-l-</v>
      </c>
      <c r="K11" t="str">
        <f t="shared" si="6"/>
        <v>&lt;td&gt;&lt;a target="_blank" href="http://floracatalana.net/aquilegia-vulgaris-l-"&gt;Aquilegia vulgaris L.&lt;/a&gt;&lt;/td&gt;</v>
      </c>
      <c r="L11" t="str">
        <f>CONCATENATE("&lt;td&gt;",Zamia!A11,"&lt;/td&gt;")</f>
        <v>&lt;td&gt;41.9115782475813 3.0859114355959014&lt;/td&gt;</v>
      </c>
      <c r="M11" t="str">
        <f>CONCATENATE("&lt;td&gt;",Zamia!K11,"&lt;/td&gt;")</f>
        <v>&lt;td&gt;190&lt;/td&gt;</v>
      </c>
      <c r="N11" s="9" t="str">
        <f>CONCATENATE("&lt;td&gt;",LEFT(TEXT(Zamia!E11,"DD/MM/AAAA hh:mm:ss"),10),"&lt;/td&gt;")</f>
        <v>&lt;td&gt;11/02/2017&lt;/td&gt;</v>
      </c>
      <c r="O11" t="str">
        <f>CONCATENATE("&lt;td&gt;",Zamia!H11,"&lt;/td&gt;")</f>
        <v>&lt;td&gt;&lt;/td&gt;</v>
      </c>
      <c r="P11" t="str">
        <f>CONCATENATE("&lt;td&gt;",Zamia!I11,"&lt;/td&gt;")</f>
        <v>&lt;td&gt;&lt;/td&gt;</v>
      </c>
      <c r="Q11" t="str">
        <f t="shared" si="7"/>
        <v>&lt;tr&gt;&lt;td&gt;&lt;a target="_blank" href="http://floracatalana.net/aquilegia-vulgaris-l-"&gt;Aquilegia vulgaris L.&lt;/a&gt;&lt;/td&gt;&lt;td&gt;41.9115782475813 3.0859114355959014&lt;/td&gt;&lt;td&gt;190&lt;/td&gt;&lt;td&gt;11/02/2017&lt;/td&gt;&lt;td&gt;&lt;/td&gt;&lt;td&gt;&lt;/td&gt;&lt;/tr&gt;</v>
      </c>
    </row>
    <row r="12" spans="1:17" x14ac:dyDescent="0.25">
      <c r="A12" t="str">
        <f>Zamia!F12</f>
        <v>Arabidopsis thaliana (L.) Heynh. in Holl et Heynh.</v>
      </c>
      <c r="B12" t="str">
        <f t="shared" si="0"/>
        <v>Arabidopsis</v>
      </c>
      <c r="C12" t="str">
        <f t="shared" si="1"/>
        <v>thaliana (L.) Heynh. in Holl et Heynh.</v>
      </c>
      <c r="D12" t="str">
        <f t="shared" si="8"/>
        <v>thaliana</v>
      </c>
      <c r="E12" t="str">
        <f t="shared" si="9"/>
        <v>-</v>
      </c>
      <c r="F12" t="str">
        <f t="shared" si="10"/>
        <v>-</v>
      </c>
      <c r="G12" t="str">
        <f t="shared" si="5"/>
        <v>Arabidopsis thaliana</v>
      </c>
      <c r="H12" t="str">
        <f>IFERROR(VLOOKUP(G12,Tesaure!A12:B7010,2),"-")</f>
        <v>http://floracatalana.net/arabidopsis-thaliana-l-heynh-in-holl-et-heynh-</v>
      </c>
      <c r="K12" t="str">
        <f t="shared" si="6"/>
        <v>&lt;td&gt;&lt;a target="_blank" href="http://floracatalana.net/arabidopsis-thaliana-l-heynh-in-holl-et-heynh-"&gt;Arabidopsis thaliana (L.) Heynh. in Holl et Heynh.&lt;/a&gt;&lt;/td&gt;</v>
      </c>
      <c r="L12" t="str">
        <f>CONCATENATE("&lt;td&gt;",Zamia!A12,"&lt;/td&gt;")</f>
        <v>&lt;td&gt;41.90939113525775 3.0888665551209824&lt;/td&gt;</v>
      </c>
      <c r="M12" t="str">
        <f>CONCATENATE("&lt;td&gt;",Zamia!K12,"&lt;/td&gt;")</f>
        <v>&lt;td&gt;201&lt;/td&gt;</v>
      </c>
      <c r="N12" s="9" t="str">
        <f>CONCATENATE("&lt;td&gt;",LEFT(TEXT(Zamia!E12,"DD/MM/AAAA hh:mm:ss"),10),"&lt;/td&gt;")</f>
        <v>&lt;td&gt;16/04/2017&lt;/td&gt;</v>
      </c>
      <c r="O12" t="str">
        <f>CONCATENATE("&lt;td&gt;",Zamia!H12,"&lt;/td&gt;")</f>
        <v>&lt;td&gt;&lt;/td&gt;</v>
      </c>
      <c r="P12" t="str">
        <f>CONCATENATE("&lt;td&gt;",Zamia!I12,"&lt;/td&gt;")</f>
        <v>&lt;td&gt;&lt;/td&gt;</v>
      </c>
      <c r="Q12" t="str">
        <f t="shared" si="7"/>
        <v>&lt;tr&gt;&lt;td&gt;&lt;a target="_blank" href="http://floracatalana.net/arabidopsis-thaliana-l-heynh-in-holl-et-heynh-"&gt;Arabidopsis thaliana (L.) Heynh. in Holl et Heynh.&lt;/a&gt;&lt;/td&gt;&lt;td&gt;41.90939113525775 3.0888665551209824&lt;/td&gt;&lt;td&gt;201&lt;/td&gt;&lt;td&gt;16/04/2017&lt;/td&gt;&lt;td&gt;&lt;/td&gt;&lt;td&gt;&lt;/td&gt;&lt;/tr&gt;</v>
      </c>
    </row>
    <row r="13" spans="1:17" x14ac:dyDescent="0.25">
      <c r="A13" t="str">
        <f>Zamia!F13</f>
        <v>Arbutus unedo L.</v>
      </c>
      <c r="B13" t="str">
        <f t="shared" si="0"/>
        <v>Arbutus</v>
      </c>
      <c r="C13" t="str">
        <f t="shared" si="1"/>
        <v>unedo L.</v>
      </c>
      <c r="D13" t="str">
        <f t="shared" si="8"/>
        <v>unedo</v>
      </c>
      <c r="E13" t="str">
        <f t="shared" si="9"/>
        <v>-</v>
      </c>
      <c r="F13" t="str">
        <f t="shared" si="10"/>
        <v>-</v>
      </c>
      <c r="G13" t="str">
        <f t="shared" si="5"/>
        <v>Arbutus unedo</v>
      </c>
      <c r="H13" t="str">
        <f>IFERROR(VLOOKUP(G13,Tesaure!A13:B7011,2),"-")</f>
        <v>http://floracatalana.net/arbutus-unedo-l-</v>
      </c>
      <c r="K13" t="str">
        <f t="shared" si="6"/>
        <v>&lt;td&gt;&lt;a target="_blank" href="http://floracatalana.net/arbutus-unedo-l-"&gt;Arbutus unedo L.&lt;/a&gt;&lt;/td&gt;</v>
      </c>
      <c r="L13" t="str">
        <f>CONCATENATE("&lt;td&gt;",Zamia!A13,"&lt;/td&gt;")</f>
        <v>&lt;td&gt;41.91350816441514 3.091809109683415&lt;/td&gt;</v>
      </c>
      <c r="M13" t="str">
        <f>CONCATENATE("&lt;td&gt;",Zamia!K13,"&lt;/td&gt;")</f>
        <v>&lt;td&gt;219&lt;/td&gt;</v>
      </c>
      <c r="N13" s="9" t="str">
        <f>CONCATENATE("&lt;td&gt;",LEFT(TEXT(Zamia!E13,"DD/MM/AAAA hh:mm:ss"),10),"&lt;/td&gt;")</f>
        <v>&lt;td&gt;30/01/2017&lt;/td&gt;</v>
      </c>
      <c r="O13" t="str">
        <f>CONCATENATE("&lt;td&gt;",Zamia!H13,"&lt;/td&gt;")</f>
        <v>&lt;td&gt;&lt;/td&gt;</v>
      </c>
      <c r="P13" t="str">
        <f>CONCATENATE("&lt;td&gt;",Zamia!I13,"&lt;/td&gt;")</f>
        <v>&lt;td&gt;&lt;/td&gt;</v>
      </c>
      <c r="Q13" t="str">
        <f t="shared" si="7"/>
        <v>&lt;tr&gt;&lt;td&gt;&lt;a target="_blank" href="http://floracatalana.net/arbutus-unedo-l-"&gt;Arbutus unedo L.&lt;/a&gt;&lt;/td&gt;&lt;td&gt;41.91350816441514 3.091809109683415&lt;/td&gt;&lt;td&gt;219&lt;/td&gt;&lt;td&gt;30/01/2017&lt;/td&gt;&lt;td&gt;&lt;/td&gt;&lt;td&gt;&lt;/td&gt;&lt;/tr&gt;</v>
      </c>
    </row>
    <row r="14" spans="1:17" x14ac:dyDescent="0.25">
      <c r="A14" t="str">
        <f>Zamia!F14</f>
        <v>Aristolochia rotunda L.</v>
      </c>
      <c r="B14" t="str">
        <f t="shared" si="0"/>
        <v>Aristolochia</v>
      </c>
      <c r="C14" t="str">
        <f t="shared" si="1"/>
        <v>rotunda L.</v>
      </c>
      <c r="D14" t="str">
        <f t="shared" si="8"/>
        <v>rotunda</v>
      </c>
      <c r="E14" t="str">
        <f t="shared" si="9"/>
        <v>-</v>
      </c>
      <c r="F14" t="str">
        <f t="shared" si="10"/>
        <v>-</v>
      </c>
      <c r="G14" t="str">
        <f t="shared" si="5"/>
        <v>Aristolochia rotunda</v>
      </c>
      <c r="H14" t="str">
        <f>IFERROR(VLOOKUP(G14,Tesaure!A14:B7012,2),"-")</f>
        <v>http://floracatalana.net/aristolochia-rotunda-l-</v>
      </c>
      <c r="K14" t="str">
        <f t="shared" si="6"/>
        <v>&lt;td&gt;&lt;a target="_blank" href="http://floracatalana.net/aristolochia-rotunda-l-"&gt;Aristolochia rotunda L.&lt;/a&gt;&lt;/td&gt;</v>
      </c>
      <c r="L14" t="str">
        <f>CONCATENATE("&lt;td&gt;",Zamia!A14,"&lt;/td&gt;")</f>
        <v>&lt;td&gt;41.910303778363904 3.0866653860630016&lt;/td&gt;</v>
      </c>
      <c r="M14" t="str">
        <f>CONCATENATE("&lt;td&gt;",Zamia!K14,"&lt;/td&gt;")</f>
        <v>&lt;td&gt;172&lt;/td&gt;</v>
      </c>
      <c r="N14" s="9" t="str">
        <f>CONCATENATE("&lt;td&gt;",LEFT(TEXT(Zamia!E14,"DD/MM/AAAA hh:mm:ss"),10),"&lt;/td&gt;")</f>
        <v>&lt;td&gt;16/04/2017&lt;/td&gt;</v>
      </c>
      <c r="O14" t="str">
        <f>CONCATENATE("&lt;td&gt;",Zamia!H14,"&lt;/td&gt;")</f>
        <v>&lt;td&gt;&lt;/td&gt;</v>
      </c>
      <c r="P14" t="str">
        <f>CONCATENATE("&lt;td&gt;",Zamia!I14,"&lt;/td&gt;")</f>
        <v>&lt;td&gt;&lt;/td&gt;</v>
      </c>
      <c r="Q14" t="str">
        <f t="shared" si="7"/>
        <v>&lt;tr&gt;&lt;td&gt;&lt;a target="_blank" href="http://floracatalana.net/aristolochia-rotunda-l-"&gt;Aristolochia rotunda L.&lt;/a&gt;&lt;/td&gt;&lt;td&gt;41.910303778363904 3.0866653860630016&lt;/td&gt;&lt;td&gt;172&lt;/td&gt;&lt;td&gt;16/04/2017&lt;/td&gt;&lt;td&gt;&lt;/td&gt;&lt;td&gt;&lt;/td&gt;&lt;/tr&gt;</v>
      </c>
    </row>
    <row r="15" spans="1:17" x14ac:dyDescent="0.25">
      <c r="A15" t="str">
        <f>Zamia!F15</f>
        <v>Arum italicum Mill.</v>
      </c>
      <c r="B15" t="str">
        <f t="shared" si="0"/>
        <v>Arum</v>
      </c>
      <c r="C15" t="str">
        <f t="shared" si="1"/>
        <v>italicum Mill.</v>
      </c>
      <c r="D15" t="str">
        <f t="shared" si="8"/>
        <v>italicum</v>
      </c>
      <c r="E15" t="str">
        <f t="shared" si="9"/>
        <v>-</v>
      </c>
      <c r="F15" t="str">
        <f t="shared" si="10"/>
        <v>-</v>
      </c>
      <c r="G15" t="str">
        <f t="shared" si="5"/>
        <v>Arum italicum</v>
      </c>
      <c r="H15" t="str">
        <f>IFERROR(VLOOKUP(G15,Tesaure!A15:B7013,2),"-")</f>
        <v>-</v>
      </c>
      <c r="K15" t="str">
        <f t="shared" si="6"/>
        <v>&lt;td&gt;Arum italicum Mill.&lt;/td&gt;</v>
      </c>
      <c r="L15" t="str">
        <f>CONCATENATE("&lt;td&gt;",Zamia!A15,"&lt;/td&gt;")</f>
        <v>&lt;td&gt;41.91053886092787 3.086427031707628&lt;/td&gt;</v>
      </c>
      <c r="M15" t="str">
        <f>CONCATENATE("&lt;td&gt;",Zamia!K15,"&lt;/td&gt;")</f>
        <v>&lt;td&gt;229&lt;/td&gt;</v>
      </c>
      <c r="N15" s="9" t="str">
        <f>CONCATENATE("&lt;td&gt;",LEFT(TEXT(Zamia!E15,"DD/MM/AAAA hh:mm:ss"),10),"&lt;/td&gt;")</f>
        <v>&lt;td&gt;11/02/2017&lt;/td&gt;</v>
      </c>
      <c r="O15" t="str">
        <f>CONCATENATE("&lt;td&gt;",Zamia!H15,"&lt;/td&gt;")</f>
        <v>&lt;td&gt;&lt;/td&gt;</v>
      </c>
      <c r="P15" t="str">
        <f>CONCATENATE("&lt;td&gt;",Zamia!I15,"&lt;/td&gt;")</f>
        <v>&lt;td&gt;&lt;/td&gt;</v>
      </c>
      <c r="Q15" t="str">
        <f t="shared" si="7"/>
        <v>&lt;tr&gt;&lt;td&gt;Arum italicum Mill.&lt;/td&gt;&lt;td&gt;41.91053886092787 3.086427031707628&lt;/td&gt;&lt;td&gt;229&lt;/td&gt;&lt;td&gt;11/02/2017&lt;/td&gt;&lt;td&gt;&lt;/td&gt;&lt;td&gt;&lt;/td&gt;&lt;/tr&gt;</v>
      </c>
    </row>
    <row r="16" spans="1:17" x14ac:dyDescent="0.25">
      <c r="A16" t="str">
        <f>Zamia!F16</f>
        <v>Asparagus acutifolius L.</v>
      </c>
      <c r="B16" t="str">
        <f t="shared" si="0"/>
        <v>Asparagus</v>
      </c>
      <c r="C16" t="str">
        <f t="shared" si="1"/>
        <v>acutifolius L.</v>
      </c>
      <c r="D16" t="str">
        <f t="shared" si="8"/>
        <v>acutifolius</v>
      </c>
      <c r="E16" t="str">
        <f t="shared" si="9"/>
        <v>-</v>
      </c>
      <c r="F16" t="str">
        <f t="shared" si="10"/>
        <v>-</v>
      </c>
      <c r="G16" t="str">
        <f t="shared" si="5"/>
        <v>Asparagus acutifolius</v>
      </c>
      <c r="H16" t="str">
        <f>IFERROR(VLOOKUP(G16,Tesaure!A16:B7014,2),"-")</f>
        <v>http://floracatalana.net/asparagus-acutifolius-l-</v>
      </c>
      <c r="K16" t="str">
        <f t="shared" si="6"/>
        <v>&lt;td&gt;&lt;a target="_blank" href="http://floracatalana.net/asparagus-acutifolius-l-"&gt;Asparagus acutifolius L.&lt;/a&gt;&lt;/td&gt;</v>
      </c>
      <c r="L16" t="str">
        <f>CONCATENATE("&lt;td&gt;",Zamia!A16,"&lt;/td&gt;")</f>
        <v>&lt;td&gt;41.911735543640546 3.0926094962376007&lt;/td&gt;</v>
      </c>
      <c r="M16" t="str">
        <f>CONCATENATE("&lt;td&gt;",Zamia!K16,"&lt;/td&gt;")</f>
        <v>&lt;td&gt;215&lt;/td&gt;</v>
      </c>
      <c r="N16" s="9" t="str">
        <f>CONCATENATE("&lt;td&gt;",LEFT(TEXT(Zamia!E16,"DD/MM/AAAA hh:mm:ss"),10),"&lt;/td&gt;")</f>
        <v>&lt;td&gt;30/01/2017&lt;/td&gt;</v>
      </c>
      <c r="O16" t="str">
        <f>CONCATENATE("&lt;td&gt;",Zamia!H16,"&lt;/td&gt;")</f>
        <v>&lt;td&gt;&lt;/td&gt;</v>
      </c>
      <c r="P16" t="str">
        <f>CONCATENATE("&lt;td&gt;",Zamia!I16,"&lt;/td&gt;")</f>
        <v>&lt;td&gt;&lt;/td&gt;</v>
      </c>
      <c r="Q16" t="str">
        <f t="shared" si="7"/>
        <v>&lt;tr&gt;&lt;td&gt;&lt;a target="_blank" href="http://floracatalana.net/asparagus-acutifolius-l-"&gt;Asparagus acutifolius L.&lt;/a&gt;&lt;/td&gt;&lt;td&gt;41.911735543640546 3.0926094962376007&lt;/td&gt;&lt;td&gt;215&lt;/td&gt;&lt;td&gt;30/01/2017&lt;/td&gt;&lt;td&gt;&lt;/td&gt;&lt;td&gt;&lt;/td&gt;&lt;/tr&gt;</v>
      </c>
    </row>
    <row r="17" spans="1:17" x14ac:dyDescent="0.25">
      <c r="A17" t="str">
        <f>Zamia!F17</f>
        <v>Asplenium adiantum-nigrum L.</v>
      </c>
      <c r="B17" t="str">
        <f t="shared" si="0"/>
        <v>Asplenium</v>
      </c>
      <c r="C17" t="str">
        <f t="shared" si="1"/>
        <v>adiantum-nigrum L.</v>
      </c>
      <c r="D17" t="str">
        <f t="shared" si="8"/>
        <v>adiantum-nigrum</v>
      </c>
      <c r="E17" t="str">
        <f t="shared" si="9"/>
        <v>-</v>
      </c>
      <c r="F17" t="str">
        <f t="shared" si="10"/>
        <v>-</v>
      </c>
      <c r="G17" t="str">
        <f t="shared" si="5"/>
        <v>Asplenium adiantum-nigrum</v>
      </c>
      <c r="H17" t="str">
        <f>IFERROR(VLOOKUP(G17,Tesaure!A17:B7015,2),"-")</f>
        <v>http://floracatalana.net/asplenium-adiantum-nigrum-l-</v>
      </c>
      <c r="K17" t="str">
        <f t="shared" si="6"/>
        <v>&lt;td&gt;&lt;a target="_blank" href="http://floracatalana.net/asplenium-adiantum-nigrum-l-"&gt;Asplenium adiantum-nigrum L.&lt;/a&gt;&lt;/td&gt;</v>
      </c>
      <c r="L17" t="str">
        <f>CONCATENATE("&lt;td&gt;",Zamia!A17,"&lt;/td&gt;")</f>
        <v>&lt;td&gt;41.91189003810987 3.094432054629539&lt;/td&gt;</v>
      </c>
      <c r="M17" t="str">
        <f>CONCATENATE("&lt;td&gt;",Zamia!K17,"&lt;/td&gt;")</f>
        <v>&lt;td&gt;171&lt;/td&gt;</v>
      </c>
      <c r="N17" s="9" t="str">
        <f>CONCATENATE("&lt;td&gt;",LEFT(TEXT(Zamia!E17,"DD/MM/AAAA hh:mm:ss"),10),"&lt;/td&gt;")</f>
        <v>&lt;td&gt;30/01/2017&lt;/td&gt;</v>
      </c>
      <c r="O17" t="str">
        <f>CONCATENATE("&lt;td&gt;",Zamia!H17,"&lt;/td&gt;")</f>
        <v>&lt;td&gt;&lt;/td&gt;</v>
      </c>
      <c r="P17" t="str">
        <f>CONCATENATE("&lt;td&gt;",Zamia!I17,"&lt;/td&gt;")</f>
        <v>&lt;td&gt;&lt;/td&gt;</v>
      </c>
      <c r="Q17" t="str">
        <f t="shared" si="7"/>
        <v>&lt;tr&gt;&lt;td&gt;&lt;a target="_blank" href="http://floracatalana.net/asplenium-adiantum-nigrum-l-"&gt;Asplenium adiantum-nigrum L.&lt;/a&gt;&lt;/td&gt;&lt;td&gt;41.91189003810987 3.094432054629539&lt;/td&gt;&lt;td&gt;171&lt;/td&gt;&lt;td&gt;30/01/2017&lt;/td&gt;&lt;td&gt;&lt;/td&gt;&lt;td&gt;&lt;/td&gt;&lt;/tr&gt;</v>
      </c>
    </row>
    <row r="18" spans="1:17" x14ac:dyDescent="0.25">
      <c r="A18" t="str">
        <f>Zamia!F18</f>
        <v>Asplenium trichomanes L.</v>
      </c>
      <c r="B18" t="str">
        <f t="shared" si="0"/>
        <v>Asplenium</v>
      </c>
      <c r="C18" t="str">
        <f t="shared" si="1"/>
        <v>trichomanes L.</v>
      </c>
      <c r="D18" t="str">
        <f t="shared" si="8"/>
        <v>trichomanes</v>
      </c>
      <c r="E18" t="str">
        <f t="shared" si="9"/>
        <v>-</v>
      </c>
      <c r="F18" t="str">
        <f t="shared" si="10"/>
        <v>-</v>
      </c>
      <c r="G18" t="str">
        <f t="shared" si="5"/>
        <v>Asplenium trichomanes</v>
      </c>
      <c r="H18" t="str">
        <f>IFERROR(VLOOKUP(G18,Tesaure!A18:B7016,2),"-")</f>
        <v>http://floracatalana.net/asplenium-trichomanes-l-</v>
      </c>
      <c r="K18" t="str">
        <f t="shared" si="6"/>
        <v>&lt;td&gt;&lt;a target="_blank" href="http://floracatalana.net/asplenium-trichomanes-l-"&gt;Asplenium trichomanes L.&lt;/a&gt;&lt;/td&gt;</v>
      </c>
      <c r="L18" t="str">
        <f>CONCATENATE("&lt;td&gt;",Zamia!A18,"&lt;/td&gt;")</f>
        <v>&lt;td&gt;41.91064862637975 3.086509643536106&lt;/td&gt;</v>
      </c>
      <c r="M18" t="str">
        <f>CONCATENATE("&lt;td&gt;",Zamia!K18,"&lt;/td&gt;")</f>
        <v>&lt;td&gt;179&lt;/td&gt;</v>
      </c>
      <c r="N18" s="9" t="str">
        <f>CONCATENATE("&lt;td&gt;",LEFT(TEXT(Zamia!E18,"DD/MM/AAAA hh:mm:ss"),10),"&lt;/td&gt;")</f>
        <v>&lt;td&gt;11/02/2017&lt;/td&gt;</v>
      </c>
      <c r="O18" t="str">
        <f>CONCATENATE("&lt;td&gt;",Zamia!H18,"&lt;/td&gt;")</f>
        <v>&lt;td&gt;&lt;/td&gt;</v>
      </c>
      <c r="P18" t="str">
        <f>CONCATENATE("&lt;td&gt;",Zamia!I18,"&lt;/td&gt;")</f>
        <v>&lt;td&gt;&lt;/td&gt;</v>
      </c>
      <c r="Q18" t="str">
        <f t="shared" si="7"/>
        <v>&lt;tr&gt;&lt;td&gt;&lt;a target="_blank" href="http://floracatalana.net/asplenium-trichomanes-l-"&gt;Asplenium trichomanes L.&lt;/a&gt;&lt;/td&gt;&lt;td&gt;41.91064862637975 3.086509643536106&lt;/td&gt;&lt;td&gt;179&lt;/td&gt;&lt;td&gt;11/02/2017&lt;/td&gt;&lt;td&gt;&lt;/td&gt;&lt;td&gt;&lt;/td&gt;&lt;/tr&gt;</v>
      </c>
    </row>
    <row r="19" spans="1:17" x14ac:dyDescent="0.25">
      <c r="A19" t="str">
        <f>Zamia!F19</f>
        <v>Aster pilosus Willd.</v>
      </c>
      <c r="B19" t="str">
        <f t="shared" si="0"/>
        <v>Aster</v>
      </c>
      <c r="C19" t="str">
        <f t="shared" si="1"/>
        <v>pilosus Willd.</v>
      </c>
      <c r="D19" t="str">
        <f t="shared" si="8"/>
        <v>pilosus</v>
      </c>
      <c r="E19" t="str">
        <f t="shared" si="9"/>
        <v>-</v>
      </c>
      <c r="F19" t="str">
        <f t="shared" si="10"/>
        <v>-</v>
      </c>
      <c r="G19" t="str">
        <f t="shared" si="5"/>
        <v>Aster pilosus</v>
      </c>
      <c r="H19" t="str">
        <f>IFERROR(VLOOKUP(G19,Tesaure!A19:B7017,2),"-")</f>
        <v>http://floracatalana.net/aster-pilosus-willd-</v>
      </c>
      <c r="K19" t="str">
        <f t="shared" si="6"/>
        <v>&lt;td&gt;&lt;a target="_blank" href="http://floracatalana.net/aster-pilosus-willd-"&gt;Aster pilosus Willd.&lt;/a&gt;&lt;/td&gt;</v>
      </c>
      <c r="L19" t="str">
        <f>CONCATENATE("&lt;td&gt;",Zamia!A19,"&lt;/td&gt;")</f>
        <v>&lt;td&gt;41.91459596157074 3.0912190675735474&lt;/td&gt;</v>
      </c>
      <c r="M19" t="str">
        <f>CONCATENATE("&lt;td&gt;",Zamia!K19,"&lt;/td&gt;")</f>
        <v>&lt;td&gt;226&lt;/td&gt;</v>
      </c>
      <c r="N19" s="9" t="str">
        <f>CONCATENATE("&lt;td&gt;",LEFT(TEXT(Zamia!E19,"DD/MM/AAAA hh:mm:ss"),10),"&lt;/td&gt;")</f>
        <v>&lt;td&gt;13/10/2017&lt;/td&gt;</v>
      </c>
      <c r="O19" t="str">
        <f>CONCATENATE("&lt;td&gt;",Zamia!H19,"&lt;/td&gt;")</f>
        <v>&lt;td&gt;&lt;/td&gt;</v>
      </c>
      <c r="P19" t="str">
        <f>CONCATENATE("&lt;td&gt;",Zamia!I19,"&lt;/td&gt;")</f>
        <v>&lt;td&gt;&lt;/td&gt;</v>
      </c>
      <c r="Q19" t="str">
        <f t="shared" si="7"/>
        <v>&lt;tr&gt;&lt;td&gt;&lt;a target="_blank" href="http://floracatalana.net/aster-pilosus-willd-"&gt;Aster pilosus Willd.&lt;/a&gt;&lt;/td&gt;&lt;td&gt;41.91459596157074 3.0912190675735474&lt;/td&gt;&lt;td&gt;226&lt;/td&gt;&lt;td&gt;13/10/2017&lt;/td&gt;&lt;td&gt;&lt;/td&gt;&lt;td&gt;&lt;/td&gt;&lt;/tr&gt;</v>
      </c>
    </row>
    <row r="20" spans="1:17" x14ac:dyDescent="0.25">
      <c r="A20" t="str">
        <f>Zamia!F20</f>
        <v>Aster squamatus (Spreng.) Hieron.</v>
      </c>
      <c r="B20" t="str">
        <f t="shared" si="0"/>
        <v>Aster</v>
      </c>
      <c r="C20" t="str">
        <f t="shared" si="1"/>
        <v>squamatus (Spreng.) Hieron.</v>
      </c>
      <c r="D20" t="str">
        <f t="shared" si="8"/>
        <v>squamatus</v>
      </c>
      <c r="E20" t="str">
        <f t="shared" si="9"/>
        <v>-</v>
      </c>
      <c r="F20" t="str">
        <f t="shared" si="10"/>
        <v>-</v>
      </c>
      <c r="G20" t="str">
        <f t="shared" si="5"/>
        <v>Aster squamatus</v>
      </c>
      <c r="H20" t="str">
        <f>IFERROR(VLOOKUP(G20,Tesaure!A20:B7018,2),"-")</f>
        <v>http://floracatalana.net/aster-squamatus-spreng-hieron-</v>
      </c>
      <c r="K20" t="str">
        <f t="shared" si="6"/>
        <v>&lt;td&gt;&lt;a target="_blank" href="http://floracatalana.net/aster-squamatus-spreng-hieron-"&gt;Aster squamatus (Spreng.) Hieron.&lt;/a&gt;&lt;/td&gt;</v>
      </c>
      <c r="L20" t="str">
        <f>CONCATENATE("&lt;td&gt;",Zamia!A20,"&lt;/td&gt;")</f>
        <v>&lt;td&gt;41.91451715 3.09105605&lt;/td&gt;</v>
      </c>
      <c r="M20" t="str">
        <f>CONCATENATE("&lt;td&gt;",Zamia!K20,"&lt;/td&gt;")</f>
        <v>&lt;td&gt;217&lt;/td&gt;</v>
      </c>
      <c r="N20" s="9" t="str">
        <f>CONCATENATE("&lt;td&gt;",LEFT(TEXT(Zamia!E20,"DD/MM/AAAA hh:mm:ss"),10),"&lt;/td&gt;")</f>
        <v>&lt;td&gt;13/10/2017&lt;/td&gt;</v>
      </c>
      <c r="O20" t="str">
        <f>CONCATENATE("&lt;td&gt;",Zamia!H20,"&lt;/td&gt;")</f>
        <v>&lt;td&gt;&lt;/td&gt;</v>
      </c>
      <c r="P20" t="str">
        <f>CONCATENATE("&lt;td&gt;",Zamia!I20,"&lt;/td&gt;")</f>
        <v>&lt;td&gt;&lt;/td&gt;</v>
      </c>
      <c r="Q20" t="str">
        <f t="shared" si="7"/>
        <v>&lt;tr&gt;&lt;td&gt;&lt;a target="_blank" href="http://floracatalana.net/aster-squamatus-spreng-hieron-"&gt;Aster squamatus (Spreng.) Hieron.&lt;/a&gt;&lt;/td&gt;&lt;td&gt;41.91451715 3.09105605&lt;/td&gt;&lt;td&gt;217&lt;/td&gt;&lt;td&gt;13/10/2017&lt;/td&gt;&lt;td&gt;&lt;/td&gt;&lt;td&gt;&lt;/td&gt;&lt;/tr&gt;</v>
      </c>
    </row>
    <row r="21" spans="1:17" x14ac:dyDescent="0.25">
      <c r="A21" t="str">
        <f>Zamia!F21</f>
        <v>Avena sativa L.</v>
      </c>
      <c r="B21" t="str">
        <f t="shared" si="0"/>
        <v>Avena</v>
      </c>
      <c r="C21" t="str">
        <f t="shared" si="1"/>
        <v>sativa L.</v>
      </c>
      <c r="D21" t="str">
        <f t="shared" si="8"/>
        <v>sativa</v>
      </c>
      <c r="E21" t="str">
        <f t="shared" si="9"/>
        <v>-</v>
      </c>
      <c r="F21" t="str">
        <f t="shared" si="10"/>
        <v>-</v>
      </c>
      <c r="G21" t="str">
        <f t="shared" si="5"/>
        <v>Avena sativa</v>
      </c>
      <c r="H21" t="str">
        <f>IFERROR(VLOOKUP(G21,Tesaure!A21:B7019,2),"-")</f>
        <v>http://floracatalana.net/avena-sativa-l-</v>
      </c>
      <c r="K21" t="str">
        <f t="shared" si="6"/>
        <v>&lt;td&gt;&lt;a target="_blank" href="http://floracatalana.net/avena-sativa-l-"&gt;Avena sativa L.&lt;/a&gt;&lt;/td&gt;</v>
      </c>
      <c r="L21" t="str">
        <f>CONCATENATE("&lt;td&gt;",Zamia!A21,"&lt;/td&gt;")</f>
        <v>&lt;td&gt;41.913996557226795 3.0909430010337875&lt;/td&gt;</v>
      </c>
      <c r="M21" t="str">
        <f>CONCATENATE("&lt;td&gt;",Zamia!K21,"&lt;/td&gt;")</f>
        <v>&lt;td&gt;211&lt;/td&gt;</v>
      </c>
      <c r="N21" s="9" t="str">
        <f>CONCATENATE("&lt;td&gt;",LEFT(TEXT(Zamia!E21,"DD/MM/AAAA hh:mm:ss"),10),"&lt;/td&gt;")</f>
        <v>&lt;td&gt;14/05/2017&lt;/td&gt;</v>
      </c>
      <c r="O21" t="str">
        <f>CONCATENATE("&lt;td&gt;",Zamia!H21,"&lt;/td&gt;")</f>
        <v>&lt;td&gt;&lt;/td&gt;</v>
      </c>
      <c r="P21" t="str">
        <f>CONCATENATE("&lt;td&gt;",Zamia!I21,"&lt;/td&gt;")</f>
        <v>&lt;td&gt;&lt;/td&gt;</v>
      </c>
      <c r="Q21" t="str">
        <f t="shared" si="7"/>
        <v>&lt;tr&gt;&lt;td&gt;&lt;a target="_blank" href="http://floracatalana.net/avena-sativa-l-"&gt;Avena sativa L.&lt;/a&gt;&lt;/td&gt;&lt;td&gt;41.913996557226795 3.0909430010337875&lt;/td&gt;&lt;td&gt;211&lt;/td&gt;&lt;td&gt;14/05/2017&lt;/td&gt;&lt;td&gt;&lt;/td&gt;&lt;td&gt;&lt;/td&gt;&lt;/tr&gt;</v>
      </c>
    </row>
    <row r="22" spans="1:17" x14ac:dyDescent="0.25">
      <c r="A22" t="str">
        <f>Zamia!F22</f>
        <v>Barlia robertiana (Loisel.) Greuter</v>
      </c>
      <c r="B22" t="str">
        <f t="shared" si="0"/>
        <v>Barlia</v>
      </c>
      <c r="C22" t="str">
        <f t="shared" si="1"/>
        <v>robertiana (Loisel.) Greuter</v>
      </c>
      <c r="D22" t="str">
        <f t="shared" si="8"/>
        <v>robertiana</v>
      </c>
      <c r="E22" t="str">
        <f t="shared" si="9"/>
        <v>-</v>
      </c>
      <c r="F22" t="str">
        <f t="shared" si="10"/>
        <v>-</v>
      </c>
      <c r="G22" t="str">
        <f t="shared" si="5"/>
        <v>Barlia robertiana</v>
      </c>
      <c r="H22" t="str">
        <f>IFERROR(VLOOKUP(G22,Tesaure!A22:B7020,2),"-")</f>
        <v>http://floracatalana.net/barlia-robertiana-loisel-greut-</v>
      </c>
      <c r="K22" t="str">
        <f t="shared" si="6"/>
        <v>&lt;td&gt;&lt;a target="_blank" href="http://floracatalana.net/barlia-robertiana-loisel-greut-"&gt;Barlia robertiana (Loisel.) Greuter&lt;/a&gt;&lt;/td&gt;</v>
      </c>
      <c r="L22" t="str">
        <f>CONCATENATE("&lt;td&gt;",Zamia!A22,"&lt;/td&gt;")</f>
        <v>&lt;td&gt;41.9105856406648 3.092948183277803&lt;/td&gt;</v>
      </c>
      <c r="M22" t="str">
        <f>CONCATENATE("&lt;td&gt;",Zamia!K22,"&lt;/td&gt;")</f>
        <v>&lt;td&gt;334&lt;/td&gt;</v>
      </c>
      <c r="N22" s="9" t="str">
        <f>CONCATENATE("&lt;td&gt;",LEFT(TEXT(Zamia!E22,"DD/MM/AAAA hh:mm:ss"),10),"&lt;/td&gt;")</f>
        <v>&lt;td&gt;11/02/2017&lt;/td&gt;</v>
      </c>
      <c r="O22" t="str">
        <f>CONCATENATE("&lt;td&gt;",Zamia!H22,"&lt;/td&gt;")</f>
        <v>&lt;td&gt;&lt;/td&gt;</v>
      </c>
      <c r="P22" t="str">
        <f>CONCATENATE("&lt;td&gt;",Zamia!I22,"&lt;/td&gt;")</f>
        <v>&lt;td&gt;&lt;/td&gt;</v>
      </c>
      <c r="Q22" t="str">
        <f t="shared" si="7"/>
        <v>&lt;tr&gt;&lt;td&gt;&lt;a target="_blank" href="http://floracatalana.net/barlia-robertiana-loisel-greut-"&gt;Barlia robertiana (Loisel.) Greuter&lt;/a&gt;&lt;/td&gt;&lt;td&gt;41.9105856406648 3.092948183277803&lt;/td&gt;&lt;td&gt;334&lt;/td&gt;&lt;td&gt;11/02/2017&lt;/td&gt;&lt;td&gt;&lt;/td&gt;&lt;td&gt;&lt;/td&gt;&lt;/tr&gt;</v>
      </c>
    </row>
    <row r="23" spans="1:17" x14ac:dyDescent="0.25">
      <c r="A23" t="str">
        <f>Zamia!F23</f>
        <v>Bellis perennis L.</v>
      </c>
      <c r="B23" t="str">
        <f t="shared" si="0"/>
        <v>Bellis</v>
      </c>
      <c r="C23" t="str">
        <f t="shared" si="1"/>
        <v>perennis L.</v>
      </c>
      <c r="D23" t="str">
        <f t="shared" si="8"/>
        <v>perennis</v>
      </c>
      <c r="E23" t="str">
        <f t="shared" si="9"/>
        <v>-</v>
      </c>
      <c r="F23" t="str">
        <f t="shared" si="10"/>
        <v>-</v>
      </c>
      <c r="G23" t="str">
        <f t="shared" si="5"/>
        <v>Bellis perennis</v>
      </c>
      <c r="H23" t="str">
        <f>IFERROR(VLOOKUP(G23,Tesaure!A23:B7021,2),"-")</f>
        <v>http://floracatalana.net/bellis-perennis-l-</v>
      </c>
      <c r="K23" t="str">
        <f t="shared" si="6"/>
        <v>&lt;td&gt;&lt;a target="_blank" href="http://floracatalana.net/bellis-perennis-l-"&gt;Bellis perennis L.&lt;/a&gt;&lt;/td&gt;</v>
      </c>
      <c r="L23" t="str">
        <f>CONCATENATE("&lt;td&gt;",Zamia!A23,"&lt;/td&gt;")</f>
        <v>&lt;td&gt;41.91150757654383 3.086164181220688&lt;/td&gt;</v>
      </c>
      <c r="M23" t="str">
        <f>CONCATENATE("&lt;td&gt;",Zamia!K23,"&lt;/td&gt;")</f>
        <v>&lt;td&gt;249&lt;/td&gt;</v>
      </c>
      <c r="N23" s="9" t="str">
        <f>CONCATENATE("&lt;td&gt;",LEFT(TEXT(Zamia!E23,"DD/MM/AAAA hh:mm:ss"),10),"&lt;/td&gt;")</f>
        <v>&lt;td&gt;11/02/2017&lt;/td&gt;</v>
      </c>
      <c r="O23" t="str">
        <f>CONCATENATE("&lt;td&gt;",Zamia!H23,"&lt;/td&gt;")</f>
        <v>&lt;td&gt;&lt;/td&gt;</v>
      </c>
      <c r="P23" t="str">
        <f>CONCATENATE("&lt;td&gt;",Zamia!I23,"&lt;/td&gt;")</f>
        <v>&lt;td&gt;&lt;/td&gt;</v>
      </c>
      <c r="Q23" t="str">
        <f t="shared" si="7"/>
        <v>&lt;tr&gt;&lt;td&gt;&lt;a target="_blank" href="http://floracatalana.net/bellis-perennis-l-"&gt;Bellis perennis L.&lt;/a&gt;&lt;/td&gt;&lt;td&gt;41.91150757654383 3.086164181220688&lt;/td&gt;&lt;td&gt;249&lt;/td&gt;&lt;td&gt;11/02/2017&lt;/td&gt;&lt;td&gt;&lt;/td&gt;&lt;td&gt;&lt;/td&gt;&lt;/tr&gt;</v>
      </c>
    </row>
    <row r="24" spans="1:17" x14ac:dyDescent="0.25">
      <c r="A24" t="str">
        <f>Zamia!F24</f>
        <v>Bellis sylvestris Cyrillo</v>
      </c>
      <c r="B24" t="str">
        <f t="shared" si="0"/>
        <v>Bellis</v>
      </c>
      <c r="C24" t="str">
        <f t="shared" si="1"/>
        <v>sylvestris Cyrillo</v>
      </c>
      <c r="D24" t="str">
        <f t="shared" si="8"/>
        <v>sylvestris</v>
      </c>
      <c r="E24" t="str">
        <f t="shared" si="9"/>
        <v>-</v>
      </c>
      <c r="F24" t="str">
        <f t="shared" si="10"/>
        <v>-</v>
      </c>
      <c r="G24" t="str">
        <f t="shared" si="5"/>
        <v>Bellis sylvestris</v>
      </c>
      <c r="H24" t="str">
        <f>IFERROR(VLOOKUP(G24,Tesaure!A24:B7022,2),"-")</f>
        <v>http://floracatalana.net/bellis-sylvestris-cyrillo</v>
      </c>
      <c r="K24" t="str">
        <f t="shared" si="6"/>
        <v>&lt;td&gt;&lt;a target="_blank" href="http://floracatalana.net/bellis-sylvestris-cyrillo"&gt;Bellis sylvestris Cyrillo&lt;/a&gt;&lt;/td&gt;</v>
      </c>
      <c r="L24" t="str">
        <f>CONCATENATE("&lt;td&gt;",Zamia!A24,"&lt;/td&gt;")</f>
        <v>&lt;td&gt;41.91196205153791 3.0944703335062242&lt;/td&gt;</v>
      </c>
      <c r="M24" t="str">
        <f>CONCATENATE("&lt;td&gt;",Zamia!K24,"&lt;/td&gt;")</f>
        <v>&lt;td&gt;250&lt;/td&gt;</v>
      </c>
      <c r="N24" s="9" t="str">
        <f>CONCATENATE("&lt;td&gt;",LEFT(TEXT(Zamia!E24,"DD/MM/AAAA hh:mm:ss"),10),"&lt;/td&gt;")</f>
        <v>&lt;td&gt;30/01/2017&lt;/td&gt;</v>
      </c>
      <c r="O24" t="str">
        <f>CONCATENATE("&lt;td&gt;",Zamia!H24,"&lt;/td&gt;")</f>
        <v>&lt;td&gt;&lt;/td&gt;</v>
      </c>
      <c r="P24" t="str">
        <f>CONCATENATE("&lt;td&gt;",Zamia!I24,"&lt;/td&gt;")</f>
        <v>&lt;td&gt;&lt;/td&gt;</v>
      </c>
      <c r="Q24" t="str">
        <f t="shared" si="7"/>
        <v>&lt;tr&gt;&lt;td&gt;&lt;a target="_blank" href="http://floracatalana.net/bellis-sylvestris-cyrillo"&gt;Bellis sylvestris Cyrillo&lt;/a&gt;&lt;/td&gt;&lt;td&gt;41.91196205153791 3.0944703335062242&lt;/td&gt;&lt;td&gt;250&lt;/td&gt;&lt;td&gt;30/01/2017&lt;/td&gt;&lt;td&gt;&lt;/td&gt;&lt;td&gt;&lt;/td&gt;&lt;/tr&gt;</v>
      </c>
    </row>
    <row r="25" spans="1:17" x14ac:dyDescent="0.25">
      <c r="A25" t="str">
        <f>Zamia!F25</f>
        <v>Brachypodium retusum (Pers.) Beauv.</v>
      </c>
      <c r="B25" t="str">
        <f t="shared" si="0"/>
        <v>Brachypodium</v>
      </c>
      <c r="C25" t="str">
        <f t="shared" si="1"/>
        <v>retusum (Pers.) Beauv.</v>
      </c>
      <c r="D25" t="str">
        <f t="shared" si="8"/>
        <v>retusum</v>
      </c>
      <c r="E25" t="str">
        <f t="shared" si="9"/>
        <v>-</v>
      </c>
      <c r="F25" t="str">
        <f t="shared" si="10"/>
        <v>-</v>
      </c>
      <c r="G25" t="str">
        <f t="shared" si="5"/>
        <v>Brachypodium retusum</v>
      </c>
      <c r="H25" t="str">
        <f>IFERROR(VLOOKUP(G25,Tesaure!A25:B7023,2),"-")</f>
        <v>http://floracatalana.net/brachypodium-retusum-pers-p-beauv-</v>
      </c>
      <c r="K25" t="str">
        <f t="shared" si="6"/>
        <v>&lt;td&gt;&lt;a target="_blank" href="http://floracatalana.net/brachypodium-retusum-pers-p-beauv-"&gt;Brachypodium retusum (Pers.) Beauv.&lt;/a&gt;&lt;/td&gt;</v>
      </c>
      <c r="L25" t="str">
        <f>CONCATENATE("&lt;td&gt;",Zamia!A25,"&lt;/td&gt;")</f>
        <v>&lt;td&gt;41.91149047367872 3.092966848781029&lt;/td&gt;</v>
      </c>
      <c r="M25" t="str">
        <f>CONCATENATE("&lt;td&gt;",Zamia!K25,"&lt;/td&gt;")</f>
        <v>&lt;td&gt;155&lt;/td&gt;</v>
      </c>
      <c r="N25" s="9" t="str">
        <f>CONCATENATE("&lt;td&gt;",LEFT(TEXT(Zamia!E25,"DD/MM/AAAA hh:mm:ss"),10),"&lt;/td&gt;")</f>
        <v>&lt;td&gt;30/01/2017&lt;/td&gt;</v>
      </c>
      <c r="O25" t="str">
        <f>CONCATENATE("&lt;td&gt;",Zamia!H25,"&lt;/td&gt;")</f>
        <v>&lt;td&gt;&lt;/td&gt;</v>
      </c>
      <c r="P25" t="str">
        <f>CONCATENATE("&lt;td&gt;",Zamia!I25,"&lt;/td&gt;")</f>
        <v>&lt;td&gt;&lt;/td&gt;</v>
      </c>
      <c r="Q25" t="str">
        <f t="shared" si="7"/>
        <v>&lt;tr&gt;&lt;td&gt;&lt;a target="_blank" href="http://floracatalana.net/brachypodium-retusum-pers-p-beauv-"&gt;Brachypodium retusum (Pers.) Beauv.&lt;/a&gt;&lt;/td&gt;&lt;td&gt;41.91149047367872 3.092966848781029&lt;/td&gt;&lt;td&gt;155&lt;/td&gt;&lt;td&gt;30/01/2017&lt;/td&gt;&lt;td&gt;&lt;/td&gt;&lt;td&gt;&lt;/td&gt;&lt;/tr&gt;</v>
      </c>
    </row>
    <row r="26" spans="1:17" x14ac:dyDescent="0.25">
      <c r="A26" t="str">
        <f>Zamia!F26</f>
        <v>Brachypodium sylvaticum (Huds.) Beauv.</v>
      </c>
      <c r="B26" t="str">
        <f t="shared" si="0"/>
        <v>Brachypodium</v>
      </c>
      <c r="C26" t="str">
        <f t="shared" si="1"/>
        <v>sylvaticum (Huds.) Beauv.</v>
      </c>
      <c r="D26" t="str">
        <f t="shared" si="8"/>
        <v>sylvaticum</v>
      </c>
      <c r="E26" t="str">
        <f t="shared" si="9"/>
        <v>-</v>
      </c>
      <c r="F26" t="str">
        <f t="shared" si="10"/>
        <v>-</v>
      </c>
      <c r="G26" t="str">
        <f t="shared" si="5"/>
        <v>Brachypodium sylvaticum</v>
      </c>
      <c r="H26" t="str">
        <f>IFERROR(VLOOKUP(G26,Tesaure!A26:B7024,2),"-")</f>
        <v>http://floracatalana.net/brachypodium-sylvaticum-huds-p-beauv-</v>
      </c>
      <c r="K26" t="str">
        <f t="shared" si="6"/>
        <v>&lt;td&gt;&lt;a target="_blank" href="http://floracatalana.net/brachypodium-sylvaticum-huds-p-beauv-"&gt;Brachypodium sylvaticum (Huds.) Beauv.&lt;/a&gt;&lt;/td&gt;</v>
      </c>
      <c r="L26" t="str">
        <f>CONCATENATE("&lt;td&gt;",Zamia!A26,"&lt;/td&gt;")</f>
        <v>&lt;td&gt;41.90970936815031 3.0876808771513677&lt;/td&gt;</v>
      </c>
      <c r="M26" t="str">
        <f>CONCATENATE("&lt;td&gt;",Zamia!K26,"&lt;/td&gt;")</f>
        <v>&lt;td&gt;144&lt;/td&gt;</v>
      </c>
      <c r="N26" s="9" t="str">
        <f>CONCATENATE("&lt;td&gt;",LEFT(TEXT(Zamia!E26,"DD/MM/AAAA hh:mm:ss"),10),"&lt;/td&gt;")</f>
        <v>&lt;td&gt;11/02/2017&lt;/td&gt;</v>
      </c>
      <c r="O26" t="str">
        <f>CONCATENATE("&lt;td&gt;",Zamia!H26,"&lt;/td&gt;")</f>
        <v>&lt;td&gt;&lt;/td&gt;</v>
      </c>
      <c r="P26" t="str">
        <f>CONCATENATE("&lt;td&gt;",Zamia!I26,"&lt;/td&gt;")</f>
        <v>&lt;td&gt;&lt;/td&gt;</v>
      </c>
      <c r="Q26" t="str">
        <f t="shared" si="7"/>
        <v>&lt;tr&gt;&lt;td&gt;&lt;a target="_blank" href="http://floracatalana.net/brachypodium-sylvaticum-huds-p-beauv-"&gt;Brachypodium sylvaticum (Huds.) Beauv.&lt;/a&gt;&lt;/td&gt;&lt;td&gt;41.90970936815031 3.0876808771513677&lt;/td&gt;&lt;td&gt;144&lt;/td&gt;&lt;td&gt;11/02/2017&lt;/td&gt;&lt;td&gt;&lt;/td&gt;&lt;td&gt;&lt;/td&gt;&lt;/tr&gt;</v>
      </c>
    </row>
    <row r="27" spans="1:17" x14ac:dyDescent="0.25">
      <c r="A27" t="str">
        <f>Zamia!F27</f>
        <v>Bromus diandrus Roth</v>
      </c>
      <c r="B27" t="str">
        <f t="shared" si="0"/>
        <v>Bromus</v>
      </c>
      <c r="C27" t="str">
        <f t="shared" si="1"/>
        <v>diandrus Roth</v>
      </c>
      <c r="D27" t="str">
        <f t="shared" si="8"/>
        <v>diandrus</v>
      </c>
      <c r="E27" t="str">
        <f t="shared" si="9"/>
        <v>-</v>
      </c>
      <c r="F27" t="str">
        <f t="shared" si="10"/>
        <v>-</v>
      </c>
      <c r="G27" t="str">
        <f t="shared" si="5"/>
        <v>Bromus diandrus</v>
      </c>
      <c r="H27" t="str">
        <f>IFERROR(VLOOKUP(G27,Tesaure!A27:B7025,2),"-")</f>
        <v>http://floracatalana.net/bromus-diandrus-roth</v>
      </c>
      <c r="K27" t="str">
        <f t="shared" si="6"/>
        <v>&lt;td&gt;&lt;a target="_blank" href="http://floracatalana.net/bromus-diandrus-roth"&gt;Bromus diandrus Roth&lt;/a&gt;&lt;/td&gt;</v>
      </c>
      <c r="L27" t="str">
        <f>CONCATENATE("&lt;td&gt;",Zamia!A27,"&lt;/td&gt;")</f>
        <v>&lt;td&gt;41.91398851705516 3.0909375371933367&lt;/td&gt;</v>
      </c>
      <c r="M27" t="str">
        <f>CONCATENATE("&lt;td&gt;",Zamia!K27,"&lt;/td&gt;")</f>
        <v>&lt;td&gt;207&lt;/td&gt;</v>
      </c>
      <c r="N27" s="9" t="str">
        <f>CONCATENATE("&lt;td&gt;",LEFT(TEXT(Zamia!E27,"DD/MM/AAAA hh:mm:ss"),10),"&lt;/td&gt;")</f>
        <v>&lt;td&gt;16/04/2017&lt;/td&gt;</v>
      </c>
      <c r="O27" t="str">
        <f>CONCATENATE("&lt;td&gt;",Zamia!H27,"&lt;/td&gt;")</f>
        <v>&lt;td&gt;&lt;/td&gt;</v>
      </c>
      <c r="P27" t="str">
        <f>CONCATENATE("&lt;td&gt;",Zamia!I27,"&lt;/td&gt;")</f>
        <v>&lt;td&gt;&lt;/td&gt;</v>
      </c>
      <c r="Q27" t="str">
        <f t="shared" si="7"/>
        <v>&lt;tr&gt;&lt;td&gt;&lt;a target="_blank" href="http://floracatalana.net/bromus-diandrus-roth"&gt;Bromus diandrus Roth&lt;/a&gt;&lt;/td&gt;&lt;td&gt;41.91398851705516 3.0909375371933367&lt;/td&gt;&lt;td&gt;207&lt;/td&gt;&lt;td&gt;16/04/2017&lt;/td&gt;&lt;td&gt;&lt;/td&gt;&lt;td&gt;&lt;/td&gt;&lt;/tr&gt;</v>
      </c>
    </row>
    <row r="28" spans="1:17" x14ac:dyDescent="0.25">
      <c r="A28" t="str">
        <f>Zamia!F28</f>
        <v>Bromus madritensis L.</v>
      </c>
      <c r="B28" t="str">
        <f t="shared" si="0"/>
        <v>Bromus</v>
      </c>
      <c r="C28" t="str">
        <f t="shared" si="1"/>
        <v>madritensis L.</v>
      </c>
      <c r="D28" t="str">
        <f t="shared" si="8"/>
        <v>madritensis</v>
      </c>
      <c r="E28" t="str">
        <f t="shared" si="9"/>
        <v>-</v>
      </c>
      <c r="F28" t="str">
        <f t="shared" si="10"/>
        <v>-</v>
      </c>
      <c r="G28" t="str">
        <f t="shared" si="5"/>
        <v>Bromus madritensis</v>
      </c>
      <c r="H28" t="str">
        <f>IFERROR(VLOOKUP(G28,Tesaure!A28:B7026,2),"-")</f>
        <v>http://floracatalana.net/bromus-madritensis-l-</v>
      </c>
      <c r="K28" t="str">
        <f t="shared" si="6"/>
        <v>&lt;td&gt;&lt;a target="_blank" href="http://floracatalana.net/bromus-madritensis-l-"&gt;Bromus madritensis L.&lt;/a&gt;&lt;/td&gt;</v>
      </c>
      <c r="L28" t="str">
        <f>CONCATENATE("&lt;td&gt;",Zamia!A28,"&lt;/td&gt;")</f>
        <v>&lt;td&gt;41.914421570078495 3.0825139387539555&lt;/td&gt;</v>
      </c>
      <c r="M28" t="str">
        <f>CONCATENATE("&lt;td&gt;",Zamia!K28,"&lt;/td&gt;")</f>
        <v>&lt;td&gt;166&lt;/td&gt;</v>
      </c>
      <c r="N28" s="9" t="str">
        <f>CONCATENATE("&lt;td&gt;",LEFT(TEXT(Zamia!E28,"DD/MM/AAAA hh:mm:ss"),10),"&lt;/td&gt;")</f>
        <v>&lt;td&gt;05/05/2017&lt;/td&gt;</v>
      </c>
      <c r="O28" t="str">
        <f>CONCATENATE("&lt;td&gt;",Zamia!H28,"&lt;/td&gt;")</f>
        <v>&lt;td&gt;&lt;/td&gt;</v>
      </c>
      <c r="P28" t="str">
        <f>CONCATENATE("&lt;td&gt;",Zamia!I28,"&lt;/td&gt;")</f>
        <v>&lt;td&gt;&lt;/td&gt;</v>
      </c>
      <c r="Q28" t="str">
        <f t="shared" si="7"/>
        <v>&lt;tr&gt;&lt;td&gt;&lt;a target="_blank" href="http://floracatalana.net/bromus-madritensis-l-"&gt;Bromus madritensis L.&lt;/a&gt;&lt;/td&gt;&lt;td&gt;41.914421570078495 3.0825139387539555&lt;/td&gt;&lt;td&gt;166&lt;/td&gt;&lt;td&gt;05/05/2017&lt;/td&gt;&lt;td&gt;&lt;/td&gt;&lt;td&gt;&lt;/td&gt;&lt;/tr&gt;</v>
      </c>
    </row>
    <row r="29" spans="1:17" x14ac:dyDescent="0.25">
      <c r="A29" t="str">
        <f>Zamia!F29</f>
        <v>Bromus rubens L.</v>
      </c>
      <c r="B29" t="str">
        <f t="shared" si="0"/>
        <v>Bromus</v>
      </c>
      <c r="C29" t="str">
        <f t="shared" si="1"/>
        <v>rubens L.</v>
      </c>
      <c r="D29" t="str">
        <f t="shared" si="8"/>
        <v>rubens</v>
      </c>
      <c r="E29" t="str">
        <f t="shared" si="9"/>
        <v>-</v>
      </c>
      <c r="F29" t="str">
        <f t="shared" si="10"/>
        <v>-</v>
      </c>
      <c r="G29" t="str">
        <f t="shared" si="5"/>
        <v>Bromus rubens</v>
      </c>
      <c r="H29" t="str">
        <f>IFERROR(VLOOKUP(G29,Tesaure!A29:B7027,2),"-")</f>
        <v>http://floracatalana.net/bromus-rubens-l-</v>
      </c>
      <c r="K29" t="str">
        <f t="shared" si="6"/>
        <v>&lt;td&gt;&lt;a target="_blank" href="http://floracatalana.net/bromus-rubens-l-"&gt;Bromus rubens L.&lt;/a&gt;&lt;/td&gt;</v>
      </c>
      <c r="L29" t="str">
        <f>CONCATENATE("&lt;td&gt;",Zamia!A29,"&lt;/td&gt;")</f>
        <v>&lt;td&gt;41.914411423070405 3.0824774319595205&lt;/td&gt;</v>
      </c>
      <c r="M29" t="str">
        <f>CONCATENATE("&lt;td&gt;",Zamia!K29,"&lt;/td&gt;")</f>
        <v>&lt;td&gt;166&lt;/td&gt;</v>
      </c>
      <c r="N29" s="9" t="str">
        <f>CONCATENATE("&lt;td&gt;",LEFT(TEXT(Zamia!E29,"DD/MM/AAAA hh:mm:ss"),10),"&lt;/td&gt;")</f>
        <v>&lt;td&gt;05/05/2017&lt;/td&gt;</v>
      </c>
      <c r="O29" t="str">
        <f>CONCATENATE("&lt;td&gt;",Zamia!H29,"&lt;/td&gt;")</f>
        <v>&lt;td&gt;&lt;/td&gt;</v>
      </c>
      <c r="P29" t="str">
        <f>CONCATENATE("&lt;td&gt;",Zamia!I29,"&lt;/td&gt;")</f>
        <v>&lt;td&gt;&lt;/td&gt;</v>
      </c>
      <c r="Q29" t="str">
        <f t="shared" si="7"/>
        <v>&lt;tr&gt;&lt;td&gt;&lt;a target="_blank" href="http://floracatalana.net/bromus-rubens-l-"&gt;Bromus rubens L.&lt;/a&gt;&lt;/td&gt;&lt;td&gt;41.914411423070405 3.0824774319595205&lt;/td&gt;&lt;td&gt;166&lt;/td&gt;&lt;td&gt;05/05/2017&lt;/td&gt;&lt;td&gt;&lt;/td&gt;&lt;td&gt;&lt;/td&gt;&lt;/tr&gt;</v>
      </c>
    </row>
    <row r="30" spans="1:17" x14ac:dyDescent="0.25">
      <c r="A30" t="str">
        <f>Zamia!F30</f>
        <v>Bryonia cretica L. subsp. dioica (Jacq.) Tutin</v>
      </c>
      <c r="B30" t="str">
        <f t="shared" si="0"/>
        <v>Bryonia</v>
      </c>
      <c r="C30" t="str">
        <f t="shared" si="1"/>
        <v>cretica L. subsp. dioica (Jacq.) Tutin</v>
      </c>
      <c r="D30" t="str">
        <f t="shared" si="8"/>
        <v>cretica</v>
      </c>
      <c r="E30" t="str">
        <f t="shared" si="9"/>
        <v>dioica (Jacq.) Tutin</v>
      </c>
      <c r="F30" t="str">
        <f t="shared" si="10"/>
        <v>dioica</v>
      </c>
      <c r="G30" t="str">
        <f t="shared" si="5"/>
        <v>Bryonia cretica subsp. dioica</v>
      </c>
      <c r="H30" t="str">
        <f>IFERROR(VLOOKUP(G30,Tesaure!A30:B7028,2),"-")</f>
        <v>http://floracatalana.net/bryonia-cretica-l-subsp-dioica-jacq-tutin</v>
      </c>
      <c r="K30" t="str">
        <f t="shared" si="6"/>
        <v>&lt;td&gt;&lt;a target="_blank" href="http://floracatalana.net/bryonia-cretica-l-subsp-dioica-jacq-tutin"&gt;Bryonia cretica L. subsp. dioica (Jacq.) Tutin&lt;/a&gt;&lt;/td&gt;</v>
      </c>
      <c r="L30" t="str">
        <f>CONCATENATE("&lt;td&gt;",Zamia!A30,"&lt;/td&gt;")</f>
        <v>&lt;td&gt;41.91184489177027 3.086123686231855&lt;/td&gt;</v>
      </c>
      <c r="M30" t="str">
        <f>CONCATENATE("&lt;td&gt;",Zamia!K30,"&lt;/td&gt;")</f>
        <v>&lt;td&gt;230&lt;/td&gt;</v>
      </c>
      <c r="N30" s="9" t="str">
        <f>CONCATENATE("&lt;td&gt;",LEFT(TEXT(Zamia!E30,"DD/MM/AAAA hh:mm:ss"),10),"&lt;/td&gt;")</f>
        <v>&lt;td&gt;16/04/2017&lt;/td&gt;</v>
      </c>
      <c r="O30" t="str">
        <f>CONCATENATE("&lt;td&gt;",Zamia!H30,"&lt;/td&gt;")</f>
        <v>&lt;td&gt;&lt;/td&gt;</v>
      </c>
      <c r="P30" t="str">
        <f>CONCATENATE("&lt;td&gt;",Zamia!I30,"&lt;/td&gt;")</f>
        <v>&lt;td&gt;&lt;/td&gt;</v>
      </c>
      <c r="Q30" t="str">
        <f t="shared" si="7"/>
        <v>&lt;tr&gt;&lt;td&gt;&lt;a target="_blank" href="http://floracatalana.net/bryonia-cretica-l-subsp-dioica-jacq-tutin"&gt;Bryonia cretica L. subsp. dioica (Jacq.) Tutin&lt;/a&gt;&lt;/td&gt;&lt;td&gt;41.91184489177027 3.086123686231855&lt;/td&gt;&lt;td&gt;230&lt;/td&gt;&lt;td&gt;16/04/2017&lt;/td&gt;&lt;td&gt;&lt;/td&gt;&lt;td&gt;&lt;/td&gt;&lt;/tr&gt;</v>
      </c>
    </row>
    <row r="31" spans="1:17" x14ac:dyDescent="0.25">
      <c r="A31" t="str">
        <f>Zamia!F31</f>
        <v>Bunias erucago L.</v>
      </c>
      <c r="B31" t="str">
        <f t="shared" si="0"/>
        <v>Bunias</v>
      </c>
      <c r="C31" t="str">
        <f t="shared" si="1"/>
        <v>erucago L.</v>
      </c>
      <c r="D31" t="str">
        <f t="shared" si="8"/>
        <v>erucago</v>
      </c>
      <c r="E31" t="str">
        <f t="shared" si="9"/>
        <v>-</v>
      </c>
      <c r="F31" t="str">
        <f t="shared" si="10"/>
        <v>-</v>
      </c>
      <c r="G31" t="str">
        <f t="shared" si="5"/>
        <v>Bunias erucago</v>
      </c>
      <c r="H31" t="str">
        <f>IFERROR(VLOOKUP(G31,Tesaure!A31:B7029,2),"-")</f>
        <v>http://floracatalana.net/bunias-erucago-l-</v>
      </c>
      <c r="K31" t="str">
        <f t="shared" si="6"/>
        <v>&lt;td&gt;&lt;a target="_blank" href="http://floracatalana.net/bunias-erucago-l-"&gt;Bunias erucago L.&lt;/a&gt;&lt;/td&gt;</v>
      </c>
      <c r="L31" t="str">
        <f>CONCATENATE("&lt;td&gt;",Zamia!A31,"&lt;/td&gt;")</f>
        <v>&lt;td&gt;41.91444679985582 3.0911665875600938&lt;/td&gt;</v>
      </c>
      <c r="M31" t="str">
        <f>CONCATENATE("&lt;td&gt;",Zamia!K31,"&lt;/td&gt;")</f>
        <v>&lt;td&gt;208&lt;/td&gt;</v>
      </c>
      <c r="N31" s="9" t="str">
        <f>CONCATENATE("&lt;td&gt;",LEFT(TEXT(Zamia!E31,"DD/MM/AAAA hh:mm:ss"),10),"&lt;/td&gt;")</f>
        <v>&lt;td&gt;09/04/2017&lt;/td&gt;</v>
      </c>
      <c r="O31" t="str">
        <f>CONCATENATE("&lt;td&gt;",Zamia!H31,"&lt;/td&gt;")</f>
        <v>&lt;td&gt;&lt;/td&gt;</v>
      </c>
      <c r="P31" t="str">
        <f>CONCATENATE("&lt;td&gt;",Zamia!I31,"&lt;/td&gt;")</f>
        <v>&lt;td&gt;&lt;/td&gt;</v>
      </c>
      <c r="Q31" t="str">
        <f t="shared" si="7"/>
        <v>&lt;tr&gt;&lt;td&gt;&lt;a target="_blank" href="http://floracatalana.net/bunias-erucago-l-"&gt;Bunias erucago L.&lt;/a&gt;&lt;/td&gt;&lt;td&gt;41.91444679985582 3.0911665875600938&lt;/td&gt;&lt;td&gt;208&lt;/td&gt;&lt;td&gt;09/04/2017&lt;/td&gt;&lt;td&gt;&lt;/td&gt;&lt;td&gt;&lt;/td&gt;&lt;/tr&gt;</v>
      </c>
    </row>
    <row r="32" spans="1:17" x14ac:dyDescent="0.25">
      <c r="A32" t="str">
        <f>Zamia!F32</f>
        <v>Calendula arvensis L.</v>
      </c>
      <c r="B32" t="str">
        <f t="shared" si="0"/>
        <v>Calendula</v>
      </c>
      <c r="C32" t="str">
        <f t="shared" si="1"/>
        <v>arvensis L.</v>
      </c>
      <c r="D32" t="str">
        <f t="shared" si="8"/>
        <v>arvensis</v>
      </c>
      <c r="E32" t="str">
        <f t="shared" si="9"/>
        <v>-</v>
      </c>
      <c r="F32" t="str">
        <f t="shared" si="10"/>
        <v>-</v>
      </c>
      <c r="G32" t="str">
        <f t="shared" si="5"/>
        <v>Calendula arvensis</v>
      </c>
      <c r="H32" t="str">
        <f>IFERROR(VLOOKUP(G32,Tesaure!A32:B7030,2),"-")</f>
        <v>http://floracatalana.net/calendula-arvensis-l-</v>
      </c>
      <c r="K32" t="str">
        <f t="shared" si="6"/>
        <v>&lt;td&gt;&lt;a target="_blank" href="http://floracatalana.net/calendula-arvensis-l-"&gt;Calendula arvensis L.&lt;/a&gt;&lt;/td&gt;</v>
      </c>
      <c r="L32" t="str">
        <f>CONCATENATE("&lt;td&gt;",Zamia!A32,"&lt;/td&gt;")</f>
        <v>&lt;td&gt;41.91451463699482 3.0754140216576604&lt;/td&gt;</v>
      </c>
      <c r="M32" t="str">
        <f>CONCATENATE("&lt;td&gt;",Zamia!K32,"&lt;/td&gt;")</f>
        <v>&lt;td&gt;137&lt;/td&gt;</v>
      </c>
      <c r="N32" s="9" t="str">
        <f>CONCATENATE("&lt;td&gt;",LEFT(TEXT(Zamia!E32,"DD/MM/AAAA hh:mm:ss"),10),"&lt;/td&gt;")</f>
        <v>&lt;td&gt;11/02/2017&lt;/td&gt;</v>
      </c>
      <c r="O32" t="str">
        <f>CONCATENATE("&lt;td&gt;",Zamia!H32,"&lt;/td&gt;")</f>
        <v>&lt;td&gt;&lt;/td&gt;</v>
      </c>
      <c r="P32" t="str">
        <f>CONCATENATE("&lt;td&gt;",Zamia!I32,"&lt;/td&gt;")</f>
        <v>&lt;td&gt;&lt;/td&gt;</v>
      </c>
      <c r="Q32" t="str">
        <f t="shared" si="7"/>
        <v>&lt;tr&gt;&lt;td&gt;&lt;a target="_blank" href="http://floracatalana.net/calendula-arvensis-l-"&gt;Calendula arvensis L.&lt;/a&gt;&lt;/td&gt;&lt;td&gt;41.91451463699482 3.0754140216576604&lt;/td&gt;&lt;td&gt;137&lt;/td&gt;&lt;td&gt;11/02/2017&lt;/td&gt;&lt;td&gt;&lt;/td&gt;&lt;td&gt;&lt;/td&gt;&lt;/tr&gt;</v>
      </c>
    </row>
    <row r="33" spans="1:17" x14ac:dyDescent="0.25">
      <c r="A33" t="str">
        <f>Zamia!F33</f>
        <v>Calicotome spinosa (L.) Link</v>
      </c>
      <c r="B33" t="str">
        <f t="shared" si="0"/>
        <v>Calicotome</v>
      </c>
      <c r="C33" t="str">
        <f t="shared" si="1"/>
        <v>spinosa (L.) Link</v>
      </c>
      <c r="D33" t="str">
        <f t="shared" si="8"/>
        <v>spinosa</v>
      </c>
      <c r="E33" t="str">
        <f t="shared" si="9"/>
        <v>-</v>
      </c>
      <c r="F33" t="str">
        <f t="shared" si="10"/>
        <v>-</v>
      </c>
      <c r="G33" t="str">
        <f t="shared" si="5"/>
        <v>Calicotome spinosa</v>
      </c>
      <c r="H33" t="str">
        <f>IFERROR(VLOOKUP(G33,Tesaure!A33:B7031,2),"-")</f>
        <v>-</v>
      </c>
      <c r="K33" t="str">
        <f t="shared" si="6"/>
        <v>&lt;td&gt;Calicotome spinosa (L.) Link&lt;/td&gt;</v>
      </c>
      <c r="L33" t="str">
        <f>CONCATENATE("&lt;td&gt;",Zamia!A33,"&lt;/td&gt;")</f>
        <v>&lt;td&gt;41.914098694410534 3.0914834596130683&lt;/td&gt;</v>
      </c>
      <c r="M33" t="str">
        <f>CONCATENATE("&lt;td&gt;",Zamia!K33,"&lt;/td&gt;")</f>
        <v>&lt;td&gt;217&lt;/td&gt;</v>
      </c>
      <c r="N33" s="9" t="str">
        <f>CONCATENATE("&lt;td&gt;",LEFT(TEXT(Zamia!E33,"DD/MM/AAAA hh:mm:ss"),10),"&lt;/td&gt;")</f>
        <v>&lt;td&gt;11/02/2017&lt;/td&gt;</v>
      </c>
      <c r="O33" t="str">
        <f>CONCATENATE("&lt;td&gt;",Zamia!H33,"&lt;/td&gt;")</f>
        <v>&lt;td&gt;&lt;/td&gt;</v>
      </c>
      <c r="P33" t="str">
        <f>CONCATENATE("&lt;td&gt;",Zamia!I33,"&lt;/td&gt;")</f>
        <v>&lt;td&gt;&lt;/td&gt;</v>
      </c>
      <c r="Q33" t="str">
        <f t="shared" si="7"/>
        <v>&lt;tr&gt;&lt;td&gt;Calicotome spinosa (L.) Link&lt;/td&gt;&lt;td&gt;41.914098694410534 3.0914834596130683&lt;/td&gt;&lt;td&gt;217&lt;/td&gt;&lt;td&gt;11/02/2017&lt;/td&gt;&lt;td&gt;&lt;/td&gt;&lt;td&gt;&lt;/td&gt;&lt;/tr&gt;</v>
      </c>
    </row>
    <row r="34" spans="1:17" x14ac:dyDescent="0.25">
      <c r="A34" t="str">
        <f>Zamia!F34</f>
        <v>Callitriche stagnalis Scop.</v>
      </c>
      <c r="B34" t="str">
        <f t="shared" si="0"/>
        <v>Callitriche</v>
      </c>
      <c r="C34" t="str">
        <f t="shared" si="1"/>
        <v>stagnalis Scop.</v>
      </c>
      <c r="D34" t="str">
        <f t="shared" si="8"/>
        <v>stagnalis</v>
      </c>
      <c r="E34" t="str">
        <f t="shared" si="9"/>
        <v>-</v>
      </c>
      <c r="F34" t="str">
        <f t="shared" si="10"/>
        <v>-</v>
      </c>
      <c r="G34" t="str">
        <f t="shared" si="5"/>
        <v>Callitriche stagnalis</v>
      </c>
      <c r="H34" t="str">
        <f>IFERROR(VLOOKUP(G34,Tesaure!A34:B7032,2),"-")</f>
        <v>http://floracatalana.net/callitriche-stagnalis-scop-</v>
      </c>
      <c r="K34" t="str">
        <f t="shared" si="6"/>
        <v>&lt;td&gt;&lt;a target="_blank" href="http://floracatalana.net/callitriche-stagnalis-scop-"&gt;Callitriche stagnalis Scop.&lt;/a&gt;&lt;/td&gt;</v>
      </c>
      <c r="L34" t="str">
        <f>CONCATENATE("&lt;td&gt;",Zamia!A34,"&lt;/td&gt;")</f>
        <v>&lt;td&gt;41.91301761192809 3.084895610033519&lt;/td&gt;</v>
      </c>
      <c r="M34" t="str">
        <f>CONCATENATE("&lt;td&gt;",Zamia!K34,"&lt;/td&gt;")</f>
        <v>&lt;td&gt;194&lt;/td&gt;</v>
      </c>
      <c r="N34" s="9" t="str">
        <f>CONCATENATE("&lt;td&gt;",LEFT(TEXT(Zamia!E34,"DD/MM/AAAA hh:mm:ss"),10),"&lt;/td&gt;")</f>
        <v>&lt;td&gt;11/02/2017&lt;/td&gt;</v>
      </c>
      <c r="O34" t="str">
        <f>CONCATENATE("&lt;td&gt;",Zamia!H34,"&lt;/td&gt;")</f>
        <v>&lt;td&gt;&lt;/td&gt;</v>
      </c>
      <c r="P34" t="str">
        <f>CONCATENATE("&lt;td&gt;",Zamia!I34,"&lt;/td&gt;")</f>
        <v>&lt;td&gt;&lt;/td&gt;</v>
      </c>
      <c r="Q34" t="str">
        <f t="shared" si="7"/>
        <v>&lt;tr&gt;&lt;td&gt;&lt;a target="_blank" href="http://floracatalana.net/callitriche-stagnalis-scop-"&gt;Callitriche stagnalis Scop.&lt;/a&gt;&lt;/td&gt;&lt;td&gt;41.91301761192809 3.084895610033519&lt;/td&gt;&lt;td&gt;194&lt;/td&gt;&lt;td&gt;11/02/2017&lt;/td&gt;&lt;td&gt;&lt;/td&gt;&lt;td&gt;&lt;/td&gt;&lt;/tr&gt;</v>
      </c>
    </row>
    <row r="35" spans="1:17" x14ac:dyDescent="0.25">
      <c r="A35" t="str">
        <f>Zamia!F35</f>
        <v>Campanula trachelium L.</v>
      </c>
      <c r="B35" t="str">
        <f t="shared" si="0"/>
        <v>Campanula</v>
      </c>
      <c r="C35" t="str">
        <f t="shared" si="1"/>
        <v>trachelium L.</v>
      </c>
      <c r="D35" t="str">
        <f t="shared" si="8"/>
        <v>trachelium</v>
      </c>
      <c r="E35" t="str">
        <f t="shared" si="9"/>
        <v>-</v>
      </c>
      <c r="F35" t="str">
        <f t="shared" si="10"/>
        <v>-</v>
      </c>
      <c r="G35" t="str">
        <f t="shared" si="5"/>
        <v>Campanula trachelium</v>
      </c>
      <c r="H35" t="str">
        <f>IFERROR(VLOOKUP(G35,Tesaure!A35:B7033,2),"-")</f>
        <v>http://floracatalana.net/campanula-trachelium-l-</v>
      </c>
      <c r="K35" t="str">
        <f t="shared" si="6"/>
        <v>&lt;td&gt;&lt;a target="_blank" href="http://floracatalana.net/campanula-trachelium-l-"&gt;Campanula trachelium L.&lt;/a&gt;&lt;/td&gt;</v>
      </c>
      <c r="L35" t="str">
        <f>CONCATENATE("&lt;td&gt;",Zamia!A35,"&lt;/td&gt;")</f>
        <v>&lt;td&gt;41.90915107727051 3.092297315597534&lt;/td&gt;</v>
      </c>
      <c r="M35" t="str">
        <f>CONCATENATE("&lt;td&gt;",Zamia!K35,"&lt;/td&gt;")</f>
        <v>&lt;td&gt;216&lt;/td&gt;</v>
      </c>
      <c r="N35" s="9" t="str">
        <f>CONCATENATE("&lt;td&gt;",LEFT(TEXT(Zamia!E35,"DD/MM/AAAA hh:mm:ss"),10),"&lt;/td&gt;")</f>
        <v>&lt;td&gt;13/10/2017&lt;/td&gt;</v>
      </c>
      <c r="O35" t="str">
        <f>CONCATENATE("&lt;td&gt;",Zamia!H35,"&lt;/td&gt;")</f>
        <v>&lt;td&gt;&lt;/td&gt;</v>
      </c>
      <c r="P35" t="str">
        <f>CONCATENATE("&lt;td&gt;",Zamia!I35,"&lt;/td&gt;")</f>
        <v>&lt;td&gt;&lt;/td&gt;</v>
      </c>
      <c r="Q35" t="str">
        <f t="shared" si="7"/>
        <v>&lt;tr&gt;&lt;td&gt;&lt;a target="_blank" href="http://floracatalana.net/campanula-trachelium-l-"&gt;Campanula trachelium L.&lt;/a&gt;&lt;/td&gt;&lt;td&gt;41.90915107727051 3.092297315597534&lt;/td&gt;&lt;td&gt;216&lt;/td&gt;&lt;td&gt;13/10/2017&lt;/td&gt;&lt;td&gt;&lt;/td&gt;&lt;td&gt;&lt;/td&gt;&lt;/tr&gt;</v>
      </c>
    </row>
    <row r="36" spans="1:17" x14ac:dyDescent="0.25">
      <c r="A36" t="str">
        <f>Zamia!F36</f>
        <v>Capsella bursa-pastoris (L.) Medic.</v>
      </c>
      <c r="B36" t="str">
        <f t="shared" si="0"/>
        <v>Capsella</v>
      </c>
      <c r="C36" t="str">
        <f t="shared" si="1"/>
        <v>bursa-pastoris (L.) Medic.</v>
      </c>
      <c r="D36" t="str">
        <f t="shared" si="8"/>
        <v>bursa-pastoris</v>
      </c>
      <c r="E36" t="str">
        <f t="shared" si="9"/>
        <v>-</v>
      </c>
      <c r="F36" t="str">
        <f t="shared" si="10"/>
        <v>-</v>
      </c>
      <c r="G36" t="str">
        <f t="shared" si="5"/>
        <v>Capsella bursa-pastoris</v>
      </c>
      <c r="H36" t="str">
        <f>IFERROR(VLOOKUP(G36,Tesaure!A36:B7034,2),"-")</f>
        <v>http://floracatalana.net/capsella-bursa-pastoris-l-medik-</v>
      </c>
      <c r="K36" t="str">
        <f t="shared" si="6"/>
        <v>&lt;td&gt;&lt;a target="_blank" href="http://floracatalana.net/capsella-bursa-pastoris-l-medik-"&gt;Capsella bursa-pastoris (L.) Medic.&lt;/a&gt;&lt;/td&gt;</v>
      </c>
      <c r="L36" t="str">
        <f>CONCATENATE("&lt;td&gt;",Zamia!A36,"&lt;/td&gt;")</f>
        <v>&lt;td&gt;41.9110457277342 3.093173619031793&lt;/td&gt;</v>
      </c>
      <c r="M36" t="str">
        <f>CONCATENATE("&lt;td&gt;",Zamia!K36,"&lt;/td&gt;")</f>
        <v>&lt;td&gt;212&lt;/td&gt;</v>
      </c>
      <c r="N36" s="9" t="str">
        <f>CONCATENATE("&lt;td&gt;",LEFT(TEXT(Zamia!E36,"DD/MM/AAAA hh:mm:ss"),10),"&lt;/td&gt;")</f>
        <v>&lt;td&gt;11/02/2017&lt;/td&gt;</v>
      </c>
      <c r="O36" t="str">
        <f>CONCATENATE("&lt;td&gt;",Zamia!H36,"&lt;/td&gt;")</f>
        <v>&lt;td&gt;&lt;/td&gt;</v>
      </c>
      <c r="P36" t="str">
        <f>CONCATENATE("&lt;td&gt;",Zamia!I36,"&lt;/td&gt;")</f>
        <v>&lt;td&gt;&lt;/td&gt;</v>
      </c>
      <c r="Q36" t="str">
        <f t="shared" si="7"/>
        <v>&lt;tr&gt;&lt;td&gt;&lt;a target="_blank" href="http://floracatalana.net/capsella-bursa-pastoris-l-medik-"&gt;Capsella bursa-pastoris (L.) Medic.&lt;/a&gt;&lt;/td&gt;&lt;td&gt;41.9110457277342 3.093173619031793&lt;/td&gt;&lt;td&gt;212&lt;/td&gt;&lt;td&gt;11/02/2017&lt;/td&gt;&lt;td&gt;&lt;/td&gt;&lt;td&gt;&lt;/td&gt;&lt;/tr&gt;</v>
      </c>
    </row>
    <row r="37" spans="1:17" x14ac:dyDescent="0.25">
      <c r="A37" t="str">
        <f>Zamia!F37</f>
        <v>Cardamine hirsuta L.</v>
      </c>
      <c r="B37" t="str">
        <f t="shared" si="0"/>
        <v>Cardamine</v>
      </c>
      <c r="C37" t="str">
        <f t="shared" si="1"/>
        <v>hirsuta L.</v>
      </c>
      <c r="D37" t="str">
        <f t="shared" si="8"/>
        <v>hirsuta</v>
      </c>
      <c r="E37" t="str">
        <f t="shared" si="9"/>
        <v>-</v>
      </c>
      <c r="F37" t="str">
        <f t="shared" si="10"/>
        <v>-</v>
      </c>
      <c r="G37" t="str">
        <f t="shared" si="5"/>
        <v>Cardamine hirsuta</v>
      </c>
      <c r="H37" t="str">
        <f>IFERROR(VLOOKUP(G37,Tesaure!A37:B7035,2),"-")</f>
        <v>http://floracatalana.net/cardamine-hirsuta-l-</v>
      </c>
      <c r="K37" t="str">
        <f t="shared" si="6"/>
        <v>&lt;td&gt;&lt;a target="_blank" href="http://floracatalana.net/cardamine-hirsuta-l-"&gt;Cardamine hirsuta L.&lt;/a&gt;&lt;/td&gt;</v>
      </c>
      <c r="L37" t="str">
        <f>CONCATENATE("&lt;td&gt;",Zamia!A37,"&lt;/td&gt;")</f>
        <v>&lt;td&gt;41.90952482236404 3.0904337567750337&lt;/td&gt;</v>
      </c>
      <c r="M37" t="str">
        <f>CONCATENATE("&lt;td&gt;",Zamia!K37,"&lt;/td&gt;")</f>
        <v>&lt;td&gt;197&lt;/td&gt;</v>
      </c>
      <c r="N37" s="9" t="str">
        <f>CONCATENATE("&lt;td&gt;",LEFT(TEXT(Zamia!E37,"DD/MM/AAAA hh:mm:ss"),10),"&lt;/td&gt;")</f>
        <v>&lt;td&gt;25/02/2017&lt;/td&gt;</v>
      </c>
      <c r="O37" t="str">
        <f>CONCATENATE("&lt;td&gt;",Zamia!H37,"&lt;/td&gt;")</f>
        <v>&lt;td&gt;&lt;/td&gt;</v>
      </c>
      <c r="P37" t="str">
        <f>CONCATENATE("&lt;td&gt;",Zamia!I37,"&lt;/td&gt;")</f>
        <v>&lt;td&gt;&lt;/td&gt;</v>
      </c>
      <c r="Q37" t="str">
        <f t="shared" si="7"/>
        <v>&lt;tr&gt;&lt;td&gt;&lt;a target="_blank" href="http://floracatalana.net/cardamine-hirsuta-l-"&gt;Cardamine hirsuta L.&lt;/a&gt;&lt;/td&gt;&lt;td&gt;41.90952482236404 3.0904337567750337&lt;/td&gt;&lt;td&gt;197&lt;/td&gt;&lt;td&gt;25/02/2017&lt;/td&gt;&lt;td&gt;&lt;/td&gt;&lt;td&gt;&lt;/td&gt;&lt;/tr&gt;</v>
      </c>
    </row>
    <row r="38" spans="1:17" x14ac:dyDescent="0.25">
      <c r="A38" t="str">
        <f>Zamia!F38</f>
        <v>Carduus tenuiflorus Curtis</v>
      </c>
      <c r="B38" t="str">
        <f t="shared" si="0"/>
        <v>Carduus</v>
      </c>
      <c r="C38" t="str">
        <f t="shared" si="1"/>
        <v>tenuiflorus Curtis</v>
      </c>
      <c r="D38" t="str">
        <f t="shared" si="8"/>
        <v>tenuiflorus</v>
      </c>
      <c r="E38" t="str">
        <f t="shared" si="9"/>
        <v>-</v>
      </c>
      <c r="F38" t="str">
        <f t="shared" si="10"/>
        <v>-</v>
      </c>
      <c r="G38" t="str">
        <f t="shared" si="5"/>
        <v>Carduus tenuiflorus</v>
      </c>
      <c r="H38" t="str">
        <f>IFERROR(VLOOKUP(G38,Tesaure!A38:B7036,2),"-")</f>
        <v>http://floracatalana.net/carduus-tenuiflorus-curtis</v>
      </c>
      <c r="K38" t="str">
        <f t="shared" si="6"/>
        <v>&lt;td&gt;&lt;a target="_blank" href="http://floracatalana.net/carduus-tenuiflorus-curtis"&gt;Carduus tenuiflorus Curtis&lt;/a&gt;&lt;/td&gt;</v>
      </c>
      <c r="L38" t="str">
        <f>CONCATENATE("&lt;td&gt;",Zamia!A38,"&lt;/td&gt;")</f>
        <v>&lt;td&gt;41.91409186942663 3.0751179349575675&lt;/td&gt;</v>
      </c>
      <c r="M38" t="str">
        <f>CONCATENATE("&lt;td&gt;",Zamia!K38,"&lt;/td&gt;")</f>
        <v>&lt;td&gt;170&lt;/td&gt;</v>
      </c>
      <c r="N38" s="9" t="str">
        <f>CONCATENATE("&lt;td&gt;",LEFT(TEXT(Zamia!E38,"DD/MM/AAAA hh:mm:ss"),10),"&lt;/td&gt;")</f>
        <v>&lt;td&gt;09/04/2017&lt;/td&gt;</v>
      </c>
      <c r="O38" t="str">
        <f>CONCATENATE("&lt;td&gt;",Zamia!H38,"&lt;/td&gt;")</f>
        <v>&lt;td&gt;&lt;/td&gt;</v>
      </c>
      <c r="P38" t="str">
        <f>CONCATENATE("&lt;td&gt;",Zamia!I38,"&lt;/td&gt;")</f>
        <v>&lt;td&gt;&lt;/td&gt;</v>
      </c>
      <c r="Q38" t="str">
        <f t="shared" si="7"/>
        <v>&lt;tr&gt;&lt;td&gt;&lt;a target="_blank" href="http://floracatalana.net/carduus-tenuiflorus-curtis"&gt;Carduus tenuiflorus Curtis&lt;/a&gt;&lt;/td&gt;&lt;td&gt;41.91409186942663 3.0751179349575675&lt;/td&gt;&lt;td&gt;170&lt;/td&gt;&lt;td&gt;09/04/2017&lt;/td&gt;&lt;td&gt;&lt;/td&gt;&lt;td&gt;&lt;/td&gt;&lt;/tr&gt;</v>
      </c>
    </row>
    <row r="39" spans="1:17" x14ac:dyDescent="0.25">
      <c r="A39" t="str">
        <f>Zamia!F39</f>
        <v>Carex depressa Link</v>
      </c>
      <c r="B39" t="str">
        <f t="shared" si="0"/>
        <v>Carex</v>
      </c>
      <c r="C39" t="str">
        <f t="shared" si="1"/>
        <v>depressa Link</v>
      </c>
      <c r="D39" t="str">
        <f t="shared" si="8"/>
        <v>depressa</v>
      </c>
      <c r="E39" t="str">
        <f t="shared" si="9"/>
        <v>-</v>
      </c>
      <c r="F39" t="str">
        <f t="shared" si="10"/>
        <v>-</v>
      </c>
      <c r="G39" t="str">
        <f t="shared" si="5"/>
        <v>Carex depressa</v>
      </c>
      <c r="H39" t="str">
        <f>IFERROR(VLOOKUP(G39,Tesaure!A39:B7037,2),"-")</f>
        <v>-</v>
      </c>
      <c r="K39" t="str">
        <f t="shared" si="6"/>
        <v>&lt;td&gt;Carex depressa Link&lt;/td&gt;</v>
      </c>
      <c r="L39" t="str">
        <f>CONCATENATE("&lt;td&gt;",Zamia!A39,"&lt;/td&gt;")</f>
        <v>&lt;td&gt;41.9093212100296 3.0891961328954096&lt;/td&gt;</v>
      </c>
      <c r="M39" t="str">
        <f>CONCATENATE("&lt;td&gt;",Zamia!K39,"&lt;/td&gt;")</f>
        <v>&lt;td&gt;192&lt;/td&gt;</v>
      </c>
      <c r="N39" s="9" t="str">
        <f>CONCATENATE("&lt;td&gt;",LEFT(TEXT(Zamia!E39,"DD/MM/AAAA hh:mm:ss"),10),"&lt;/td&gt;")</f>
        <v>&lt;td&gt;16/04/2017&lt;/td&gt;</v>
      </c>
      <c r="O39" t="str">
        <f>CONCATENATE("&lt;td&gt;",Zamia!H39,"&lt;/td&gt;")</f>
        <v>&lt;td&gt;&lt;/td&gt;</v>
      </c>
      <c r="P39" t="str">
        <f>CONCATENATE("&lt;td&gt;",Zamia!I39,"&lt;/td&gt;")</f>
        <v>&lt;td&gt;&lt;/td&gt;</v>
      </c>
      <c r="Q39" t="str">
        <f t="shared" si="7"/>
        <v>&lt;tr&gt;&lt;td&gt;Carex depressa Link&lt;/td&gt;&lt;td&gt;41.9093212100296 3.0891961328954096&lt;/td&gt;&lt;td&gt;192&lt;/td&gt;&lt;td&gt;16/04/2017&lt;/td&gt;&lt;td&gt;&lt;/td&gt;&lt;td&gt;&lt;/td&gt;&lt;/tr&gt;</v>
      </c>
    </row>
    <row r="40" spans="1:17" x14ac:dyDescent="0.25">
      <c r="A40" t="str">
        <f>Zamia!F40</f>
        <v>Carex flacca Schreber subsp. flacca</v>
      </c>
      <c r="B40" t="str">
        <f t="shared" si="0"/>
        <v>Carex</v>
      </c>
      <c r="C40" t="str">
        <f t="shared" si="1"/>
        <v>flacca Schreber subsp. flacca</v>
      </c>
      <c r="D40" t="str">
        <f t="shared" si="8"/>
        <v>flacca</v>
      </c>
      <c r="E40" t="str">
        <f t="shared" si="9"/>
        <v>flacca</v>
      </c>
      <c r="F40" t="str">
        <f t="shared" si="10"/>
        <v>flacca</v>
      </c>
      <c r="G40" t="str">
        <f t="shared" si="5"/>
        <v>Carex flacca subsp. flacca</v>
      </c>
      <c r="H40" t="str">
        <f>IFERROR(VLOOKUP(G40,Tesaure!A40:B7038,2),"-")</f>
        <v>http://floracatalana.net/carex-flacca-schreber-subsp-flacca</v>
      </c>
      <c r="K40" t="str">
        <f t="shared" si="6"/>
        <v>&lt;td&gt;&lt;a target="_blank" href="http://floracatalana.net/carex-flacca-schreber-subsp-flacca"&gt;Carex flacca Schreber subsp. flacca&lt;/a&gt;&lt;/td&gt;</v>
      </c>
      <c r="L40" t="str">
        <f>CONCATENATE("&lt;td&gt;",Zamia!A40,"&lt;/td&gt;")</f>
        <v>&lt;td&gt;41.91421820498035 3.0912066747106794&lt;/td&gt;</v>
      </c>
      <c r="M40" t="str">
        <f>CONCATENATE("&lt;td&gt;",Zamia!K40,"&lt;/td&gt;")</f>
        <v>&lt;td&gt;197&lt;/td&gt;</v>
      </c>
      <c r="N40" s="9" t="str">
        <f>CONCATENATE("&lt;td&gt;",LEFT(TEXT(Zamia!E40,"DD/MM/AAAA hh:mm:ss"),10),"&lt;/td&gt;")</f>
        <v>&lt;td&gt;16/04/2017&lt;/td&gt;</v>
      </c>
      <c r="O40" t="str">
        <f>CONCATENATE("&lt;td&gt;",Zamia!H40,"&lt;/td&gt;")</f>
        <v>&lt;td&gt;&lt;/td&gt;</v>
      </c>
      <c r="P40" t="str">
        <f>CONCATENATE("&lt;td&gt;",Zamia!I40,"&lt;/td&gt;")</f>
        <v>&lt;td&gt;&lt;/td&gt;</v>
      </c>
      <c r="Q40" t="str">
        <f t="shared" si="7"/>
        <v>&lt;tr&gt;&lt;td&gt;&lt;a target="_blank" href="http://floracatalana.net/carex-flacca-schreber-subsp-flacca"&gt;Carex flacca Schreber subsp. flacca&lt;/a&gt;&lt;/td&gt;&lt;td&gt;41.91421820498035 3.0912066747106794&lt;/td&gt;&lt;td&gt;197&lt;/td&gt;&lt;td&gt;16/04/2017&lt;/td&gt;&lt;td&gt;&lt;/td&gt;&lt;td&gt;&lt;/td&gt;&lt;/tr&gt;</v>
      </c>
    </row>
    <row r="41" spans="1:17" x14ac:dyDescent="0.25">
      <c r="A41" t="str">
        <f>Zamia!F41</f>
        <v>Carex pendula Huds.</v>
      </c>
      <c r="B41" t="str">
        <f t="shared" si="0"/>
        <v>Carex</v>
      </c>
      <c r="C41" t="str">
        <f t="shared" si="1"/>
        <v>pendula Huds.</v>
      </c>
      <c r="D41" t="str">
        <f t="shared" si="8"/>
        <v>pendula</v>
      </c>
      <c r="E41" t="str">
        <f t="shared" si="9"/>
        <v>-</v>
      </c>
      <c r="F41" t="str">
        <f t="shared" si="10"/>
        <v>-</v>
      </c>
      <c r="G41" t="str">
        <f t="shared" si="5"/>
        <v>Carex pendula</v>
      </c>
      <c r="H41" t="str">
        <f>IFERROR(VLOOKUP(G41,Tesaure!A41:B7039,2),"-")</f>
        <v>http://floracatalana.net/carex-pendula-huds-</v>
      </c>
      <c r="K41" t="str">
        <f t="shared" si="6"/>
        <v>&lt;td&gt;&lt;a target="_blank" href="http://floracatalana.net/carex-pendula-huds-"&gt;Carex pendula Huds.&lt;/a&gt;&lt;/td&gt;</v>
      </c>
      <c r="L41" t="str">
        <f>CONCATENATE("&lt;td&gt;",Zamia!A41,"&lt;/td&gt;")</f>
        <v>&lt;td&gt;41.90951247574095 3.0943438261057477&lt;/td&gt;</v>
      </c>
      <c r="M41" t="str">
        <f>CONCATENATE("&lt;td&gt;",Zamia!K41,"&lt;/td&gt;")</f>
        <v>&lt;td&gt;204&lt;/td&gt;</v>
      </c>
      <c r="N41" s="9" t="str">
        <f>CONCATENATE("&lt;td&gt;",LEFT(TEXT(Zamia!E41,"DD/MM/AAAA hh:mm:ss"),10),"&lt;/td&gt;")</f>
        <v>&lt;td&gt;30/01/2017&lt;/td&gt;</v>
      </c>
      <c r="O41" t="str">
        <f>CONCATENATE("&lt;td&gt;",Zamia!H41,"&lt;/td&gt;")</f>
        <v>&lt;td&gt;&lt;/td&gt;</v>
      </c>
      <c r="P41" t="str">
        <f>CONCATENATE("&lt;td&gt;",Zamia!I41,"&lt;/td&gt;")</f>
        <v>&lt;td&gt;&lt;/td&gt;</v>
      </c>
      <c r="Q41" t="str">
        <f t="shared" si="7"/>
        <v>&lt;tr&gt;&lt;td&gt;&lt;a target="_blank" href="http://floracatalana.net/carex-pendula-huds-"&gt;Carex pendula Huds.&lt;/a&gt;&lt;/td&gt;&lt;td&gt;41.90951247574095 3.0943438261057477&lt;/td&gt;&lt;td&gt;204&lt;/td&gt;&lt;td&gt;30/01/2017&lt;/td&gt;&lt;td&gt;&lt;/td&gt;&lt;td&gt;&lt;/td&gt;&lt;/tr&gt;</v>
      </c>
    </row>
    <row r="42" spans="1:17" x14ac:dyDescent="0.25">
      <c r="A42" t="str">
        <f>Zamia!F42</f>
        <v>Carex sylvatica Huds. subsp. paui (Senn.) A. et O. BolÃ²s</v>
      </c>
      <c r="B42" t="str">
        <f t="shared" si="0"/>
        <v>Carex</v>
      </c>
      <c r="C42" t="str">
        <f t="shared" si="1"/>
        <v>sylvatica Huds. subsp. paui (Senn.) A. et O. BolÃ²s</v>
      </c>
      <c r="D42" t="str">
        <f t="shared" si="8"/>
        <v>sylvatica</v>
      </c>
      <c r="E42" t="str">
        <f t="shared" si="9"/>
        <v>paui (Senn.) A. et O. BolÃ²s</v>
      </c>
      <c r="F42" t="str">
        <f t="shared" si="10"/>
        <v>paui</v>
      </c>
      <c r="G42" t="str">
        <f t="shared" si="5"/>
        <v>Carex sylvatica subsp. paui</v>
      </c>
      <c r="H42" t="str">
        <f>IFERROR(VLOOKUP(G42,Tesaure!A42:B7040,2),"-")</f>
        <v>http://floracatalana.net/carex-sylvatica-huds-subsp-paui-sennen-a-et-o-bolos</v>
      </c>
      <c r="K42" t="str">
        <f t="shared" si="6"/>
        <v>&lt;td&gt;&lt;a target="_blank" href="http://floracatalana.net/carex-sylvatica-huds-subsp-paui-sennen-a-et-o-bolos"&gt;Carex sylvatica Huds. subsp. paui (Senn.) A. et O. BolÃ²s&lt;/a&gt;&lt;/td&gt;</v>
      </c>
      <c r="L42" t="str">
        <f>CONCATENATE("&lt;td&gt;",Zamia!A42,"&lt;/td&gt;")</f>
        <v>&lt;td&gt;41.9115476051038 3.0859701196511558&lt;/td&gt;</v>
      </c>
      <c r="M42" t="str">
        <f>CONCATENATE("&lt;td&gt;",Zamia!K42,"&lt;/td&gt;")</f>
        <v>&lt;td&gt;181&lt;/td&gt;</v>
      </c>
      <c r="N42" s="9" t="str">
        <f>CONCATENATE("&lt;td&gt;",LEFT(TEXT(Zamia!E42,"DD/MM/AAAA hh:mm:ss"),10),"&lt;/td&gt;")</f>
        <v>&lt;td&gt;16/04/2017&lt;/td&gt;</v>
      </c>
      <c r="O42" t="str">
        <f>CONCATENATE("&lt;td&gt;",Zamia!H42,"&lt;/td&gt;")</f>
        <v>&lt;td&gt;&lt;/td&gt;</v>
      </c>
      <c r="P42" t="str">
        <f>CONCATENATE("&lt;td&gt;",Zamia!I42,"&lt;/td&gt;")</f>
        <v>&lt;td&gt;&lt;/td&gt;</v>
      </c>
      <c r="Q42" t="str">
        <f t="shared" si="7"/>
        <v>&lt;tr&gt;&lt;td&gt;&lt;a target="_blank" href="http://floracatalana.net/carex-sylvatica-huds-subsp-paui-sennen-a-et-o-bolos"&gt;Carex sylvatica Huds. subsp. paui (Senn.) A. et O. BolÃ²s&lt;/a&gt;&lt;/td&gt;&lt;td&gt;41.9115476051038 3.0859701196511558&lt;/td&gt;&lt;td&gt;181&lt;/td&gt;&lt;td&gt;16/04/2017&lt;/td&gt;&lt;td&gt;&lt;/td&gt;&lt;td&gt;&lt;/td&gt;&lt;/tr&gt;</v>
      </c>
    </row>
    <row r="43" spans="1:17" x14ac:dyDescent="0.25">
      <c r="A43" t="str">
        <f>Zamia!F43</f>
        <v>Carthamus lanatus L.</v>
      </c>
      <c r="B43" t="str">
        <f t="shared" si="0"/>
        <v>Carthamus</v>
      </c>
      <c r="C43" t="str">
        <f t="shared" si="1"/>
        <v>lanatus L.</v>
      </c>
      <c r="D43" t="str">
        <f t="shared" si="8"/>
        <v>lanatus</v>
      </c>
      <c r="E43" t="str">
        <f t="shared" si="9"/>
        <v>-</v>
      </c>
      <c r="F43" t="str">
        <f t="shared" si="10"/>
        <v>-</v>
      </c>
      <c r="G43" t="str">
        <f t="shared" si="5"/>
        <v>Carthamus lanatus</v>
      </c>
      <c r="H43" t="str">
        <f>IFERROR(VLOOKUP(G43,Tesaure!A43:B7041,2),"-")</f>
        <v>-</v>
      </c>
      <c r="K43" t="str">
        <f t="shared" si="6"/>
        <v>&lt;td&gt;Carthamus lanatus L.&lt;/td&gt;</v>
      </c>
      <c r="L43" t="str">
        <f>CONCATENATE("&lt;td&gt;",Zamia!A43,"&lt;/td&gt;")</f>
        <v>&lt;td&gt;41.91479575065852 3.082616745039028&lt;/td&gt;</v>
      </c>
      <c r="M43" t="str">
        <f>CONCATENATE("&lt;td&gt;",Zamia!K43,"&lt;/td&gt;")</f>
        <v>&lt;td&gt;183&lt;/td&gt;</v>
      </c>
      <c r="N43" s="9" t="str">
        <f>CONCATENATE("&lt;td&gt;",LEFT(TEXT(Zamia!E43,"DD/MM/AAAA hh:mm:ss"),10),"&lt;/td&gt;")</f>
        <v>&lt;td&gt;05/05/2017&lt;/td&gt;</v>
      </c>
      <c r="O43" t="str">
        <f>CONCATENATE("&lt;td&gt;",Zamia!H43,"&lt;/td&gt;")</f>
        <v>&lt;td&gt;&lt;/td&gt;</v>
      </c>
      <c r="P43" t="str">
        <f>CONCATENATE("&lt;td&gt;",Zamia!I43,"&lt;/td&gt;")</f>
        <v>&lt;td&gt;&lt;/td&gt;</v>
      </c>
      <c r="Q43" t="str">
        <f t="shared" si="7"/>
        <v>&lt;tr&gt;&lt;td&gt;Carthamus lanatus L.&lt;/td&gt;&lt;td&gt;41.91479575065852 3.082616745039028&lt;/td&gt;&lt;td&gt;183&lt;/td&gt;&lt;td&gt;05/05/2017&lt;/td&gt;&lt;td&gt;&lt;/td&gt;&lt;td&gt;&lt;/td&gt;&lt;/tr&gt;</v>
      </c>
    </row>
    <row r="44" spans="1:17" x14ac:dyDescent="0.25">
      <c r="A44" t="str">
        <f>Zamia!F44</f>
        <v>Castanea sativa Mill.</v>
      </c>
      <c r="B44" t="str">
        <f t="shared" si="0"/>
        <v>Castanea</v>
      </c>
      <c r="C44" t="str">
        <f t="shared" si="1"/>
        <v>sativa Mill.</v>
      </c>
      <c r="D44" t="str">
        <f t="shared" si="8"/>
        <v>sativa</v>
      </c>
      <c r="E44" t="str">
        <f t="shared" si="9"/>
        <v>-</v>
      </c>
      <c r="F44" t="str">
        <f t="shared" si="10"/>
        <v>-</v>
      </c>
      <c r="G44" t="str">
        <f t="shared" si="5"/>
        <v>Castanea sativa</v>
      </c>
      <c r="H44" t="str">
        <f>IFERROR(VLOOKUP(G44,Tesaure!A44:B7042,2),"-")</f>
        <v>http://floracatalana.net/castanea-sativa-mill-</v>
      </c>
      <c r="K44" t="str">
        <f t="shared" si="6"/>
        <v>&lt;td&gt;&lt;a target="_blank" href="http://floracatalana.net/castanea-sativa-mill-"&gt;Castanea sativa Mill.&lt;/a&gt;&lt;/td&gt;</v>
      </c>
      <c r="L44" t="str">
        <f>CONCATENATE("&lt;td&gt;",Zamia!A44,"&lt;/td&gt;")</f>
        <v>&lt;td&gt;41.90932554734261 3.089458168049928&lt;/td&gt;</v>
      </c>
      <c r="M44" t="str">
        <f>CONCATENATE("&lt;td&gt;",Zamia!K44,"&lt;/td&gt;")</f>
        <v>&lt;td&gt;151&lt;/td&gt;</v>
      </c>
      <c r="N44" s="9" t="str">
        <f>CONCATENATE("&lt;td&gt;",LEFT(TEXT(Zamia!E44,"DD/MM/AAAA hh:mm:ss"),10),"&lt;/td&gt;")</f>
        <v>&lt;td&gt;11/02/2017&lt;/td&gt;</v>
      </c>
      <c r="O44" t="str">
        <f>CONCATENATE("&lt;td&gt;",Zamia!H44,"&lt;/td&gt;")</f>
        <v>&lt;td&gt;&lt;/td&gt;</v>
      </c>
      <c r="P44" t="str">
        <f>CONCATENATE("&lt;td&gt;",Zamia!I44,"&lt;/td&gt;")</f>
        <v>&lt;td&gt;&lt;/td&gt;</v>
      </c>
      <c r="Q44" t="str">
        <f t="shared" si="7"/>
        <v>&lt;tr&gt;&lt;td&gt;&lt;a target="_blank" href="http://floracatalana.net/castanea-sativa-mill-"&gt;Castanea sativa Mill.&lt;/a&gt;&lt;/td&gt;&lt;td&gt;41.90932554734261 3.089458168049928&lt;/td&gt;&lt;td&gt;151&lt;/td&gt;&lt;td&gt;11/02/2017&lt;/td&gt;&lt;td&gt;&lt;/td&gt;&lt;td&gt;&lt;/td&gt;&lt;/tr&gt;</v>
      </c>
    </row>
    <row r="45" spans="1:17" x14ac:dyDescent="0.25">
      <c r="A45" t="str">
        <f>Zamia!F45</f>
        <v>Catapodium rigidum (L.) F.T. Hubbard</v>
      </c>
      <c r="B45" t="str">
        <f t="shared" si="0"/>
        <v>Catapodium</v>
      </c>
      <c r="C45" t="str">
        <f t="shared" si="1"/>
        <v>rigidum (L.) F.T. Hubbard</v>
      </c>
      <c r="D45" t="str">
        <f t="shared" si="8"/>
        <v>rigidum</v>
      </c>
      <c r="E45" t="str">
        <f t="shared" si="9"/>
        <v>-</v>
      </c>
      <c r="F45" t="str">
        <f t="shared" si="10"/>
        <v>-</v>
      </c>
      <c r="G45" t="str">
        <f t="shared" si="5"/>
        <v>Catapodium rigidum</v>
      </c>
      <c r="H45" t="str">
        <f>IFERROR(VLOOKUP(G45,Tesaure!A45:B7043,2),"-")</f>
        <v>http://floracatalana.net/catapodium-rigidum-l-f-t-hubbard</v>
      </c>
      <c r="K45" t="str">
        <f t="shared" si="6"/>
        <v>&lt;td&gt;&lt;a target="_blank" href="http://floracatalana.net/catapodium-rigidum-l-f-t-hubbard"&gt;Catapodium rigidum (L.) F.T. Hubbard&lt;/a&gt;&lt;/td&gt;</v>
      </c>
      <c r="L45" t="str">
        <f>CONCATENATE("&lt;td&gt;",Zamia!A45,"&lt;/td&gt;")</f>
        <v>&lt;td&gt;41.90985704307192 3.088471105421895&lt;/td&gt;</v>
      </c>
      <c r="M45" t="str">
        <f>CONCATENATE("&lt;td&gt;",Zamia!K45,"&lt;/td&gt;")</f>
        <v>&lt;td&gt;219&lt;/td&gt;</v>
      </c>
      <c r="N45" s="9" t="str">
        <f>CONCATENATE("&lt;td&gt;",LEFT(TEXT(Zamia!E45,"DD/MM/AAAA hh:mm:ss"),10),"&lt;/td&gt;")</f>
        <v>&lt;td&gt;14/05/2017&lt;/td&gt;</v>
      </c>
      <c r="O45" t="str">
        <f>CONCATENATE("&lt;td&gt;",Zamia!H45,"&lt;/td&gt;")</f>
        <v>&lt;td&gt;&lt;/td&gt;</v>
      </c>
      <c r="P45" t="str">
        <f>CONCATENATE("&lt;td&gt;",Zamia!I45,"&lt;/td&gt;")</f>
        <v>&lt;td&gt;&lt;/td&gt;</v>
      </c>
      <c r="Q45" t="str">
        <f t="shared" si="7"/>
        <v>&lt;tr&gt;&lt;td&gt;&lt;a target="_blank" href="http://floracatalana.net/catapodium-rigidum-l-f-t-hubbard"&gt;Catapodium rigidum (L.) F.T. Hubbard&lt;/a&gt;&lt;/td&gt;&lt;td&gt;41.90985704307192 3.088471105421895&lt;/td&gt;&lt;td&gt;219&lt;/td&gt;&lt;td&gt;14/05/2017&lt;/td&gt;&lt;td&gt;&lt;/td&gt;&lt;td&gt;&lt;/td&gt;&lt;/tr&gt;</v>
      </c>
    </row>
    <row r="46" spans="1:17" x14ac:dyDescent="0.25">
      <c r="A46" t="str">
        <f>Zamia!F46</f>
        <v>Centaurea pectinata L.</v>
      </c>
      <c r="B46" t="str">
        <f t="shared" si="0"/>
        <v>Centaurea</v>
      </c>
      <c r="C46" t="str">
        <f t="shared" si="1"/>
        <v>pectinata L.</v>
      </c>
      <c r="D46" t="str">
        <f t="shared" si="8"/>
        <v>pectinata</v>
      </c>
      <c r="E46" t="str">
        <f t="shared" si="9"/>
        <v>-</v>
      </c>
      <c r="F46" t="str">
        <f t="shared" si="10"/>
        <v>-</v>
      </c>
      <c r="G46" t="str">
        <f t="shared" si="5"/>
        <v>Centaurea pectinata</v>
      </c>
      <c r="H46" t="str">
        <f>IFERROR(VLOOKUP(G46,Tesaure!A46:B7044,2),"-")</f>
        <v>-</v>
      </c>
      <c r="K46" t="str">
        <f t="shared" si="6"/>
        <v>&lt;td&gt;Centaurea pectinata L.&lt;/td&gt;</v>
      </c>
      <c r="L46" t="str">
        <f>CONCATENATE("&lt;td&gt;",Zamia!A46,"&lt;/td&gt;")</f>
        <v>&lt;td&gt;41.91362939402903 3.0904505748271136&lt;/td&gt;</v>
      </c>
      <c r="M46" t="str">
        <f>CONCATENATE("&lt;td&gt;",Zamia!K46,"&lt;/td&gt;")</f>
        <v>&lt;td&gt;219&lt;/td&gt;</v>
      </c>
      <c r="N46" s="9" t="str">
        <f>CONCATENATE("&lt;td&gt;",LEFT(TEXT(Zamia!E46,"DD/MM/AAAA hh:mm:ss"),10),"&lt;/td&gt;")</f>
        <v>&lt;td&gt;09/04/2017&lt;/td&gt;</v>
      </c>
      <c r="O46" t="str">
        <f>CONCATENATE("&lt;td&gt;",Zamia!H46,"&lt;/td&gt;")</f>
        <v>&lt;td&gt;&lt;/td&gt;</v>
      </c>
      <c r="P46" t="str">
        <f>CONCATENATE("&lt;td&gt;",Zamia!I46,"&lt;/td&gt;")</f>
        <v>&lt;td&gt;&lt;/td&gt;</v>
      </c>
      <c r="Q46" t="str">
        <f t="shared" si="7"/>
        <v>&lt;tr&gt;&lt;td&gt;Centaurea pectinata L.&lt;/td&gt;&lt;td&gt;41.91362939402903 3.0904505748271136&lt;/td&gt;&lt;td&gt;219&lt;/td&gt;&lt;td&gt;09/04/2017&lt;/td&gt;&lt;td&gt;&lt;/td&gt;&lt;td&gt;&lt;/td&gt;&lt;/tr&gt;</v>
      </c>
    </row>
    <row r="47" spans="1:17" x14ac:dyDescent="0.25">
      <c r="A47" t="str">
        <f>Zamia!F47</f>
        <v>Cephalanthera longifolia (L.) Fritsch</v>
      </c>
      <c r="B47" t="str">
        <f t="shared" si="0"/>
        <v>Cephalanthera</v>
      </c>
      <c r="C47" t="str">
        <f t="shared" si="1"/>
        <v>longifolia (L.) Fritsch</v>
      </c>
      <c r="D47" t="str">
        <f t="shared" si="8"/>
        <v>longifolia</v>
      </c>
      <c r="E47" t="str">
        <f t="shared" si="9"/>
        <v>-</v>
      </c>
      <c r="F47" t="str">
        <f t="shared" si="10"/>
        <v>-</v>
      </c>
      <c r="G47" t="str">
        <f t="shared" si="5"/>
        <v>Cephalanthera longifolia</v>
      </c>
      <c r="H47" t="str">
        <f>IFERROR(VLOOKUP(G47,Tesaure!A47:B7045,2),"-")</f>
        <v>http://floracatalana.net/cephalanthera-longifolia-l-fritsch</v>
      </c>
      <c r="K47" t="str">
        <f t="shared" si="6"/>
        <v>&lt;td&gt;&lt;a target="_blank" href="http://floracatalana.net/cephalanthera-longifolia-l-fritsch"&gt;Cephalanthera longifolia (L.) Fritsch&lt;/a&gt;&lt;/td&gt;</v>
      </c>
      <c r="L47" t="str">
        <f>CONCATENATE("&lt;td&gt;",Zamia!A47,"&lt;/td&gt;")</f>
        <v>&lt;td&gt;41.910810562857804 3.090190543921432&lt;/td&gt;</v>
      </c>
      <c r="M47" t="str">
        <f>CONCATENATE("&lt;td&gt;",Zamia!K47,"&lt;/td&gt;")</f>
        <v>&lt;td&gt;213&lt;/td&gt;</v>
      </c>
      <c r="N47" s="9" t="str">
        <f>CONCATENATE("&lt;td&gt;",LEFT(TEXT(Zamia!E47,"DD/MM/AAAA hh:mm:ss"),10),"&lt;/td&gt;")</f>
        <v>&lt;td&gt;26/03/2017&lt;/td&gt;</v>
      </c>
      <c r="O47" t="str">
        <f>CONCATENATE("&lt;td&gt;",Zamia!H47,"&lt;/td&gt;")</f>
        <v>&lt;td&gt;&lt;/td&gt;</v>
      </c>
      <c r="P47" t="str">
        <f>CONCATENATE("&lt;td&gt;",Zamia!I47,"&lt;/td&gt;")</f>
        <v>&lt;td&gt;&lt;/td&gt;</v>
      </c>
      <c r="Q47" t="str">
        <f t="shared" si="7"/>
        <v>&lt;tr&gt;&lt;td&gt;&lt;a target="_blank" href="http://floracatalana.net/cephalanthera-longifolia-l-fritsch"&gt;Cephalanthera longifolia (L.) Fritsch&lt;/a&gt;&lt;/td&gt;&lt;td&gt;41.910810562857804 3.090190543921432&lt;/td&gt;&lt;td&gt;213&lt;/td&gt;&lt;td&gt;26/03/2017&lt;/td&gt;&lt;td&gt;&lt;/td&gt;&lt;td&gt;&lt;/td&gt;&lt;/tr&gt;</v>
      </c>
    </row>
    <row r="48" spans="1:17" x14ac:dyDescent="0.25">
      <c r="A48" t="str">
        <f>Zamia!F48</f>
        <v>Cerastium glomeratum Thuill.</v>
      </c>
      <c r="B48" t="str">
        <f t="shared" si="0"/>
        <v>Cerastium</v>
      </c>
      <c r="C48" t="str">
        <f t="shared" si="1"/>
        <v>glomeratum Thuill.</v>
      </c>
      <c r="D48" t="str">
        <f t="shared" si="8"/>
        <v>glomeratum</v>
      </c>
      <c r="E48" t="str">
        <f t="shared" si="9"/>
        <v>-</v>
      </c>
      <c r="F48" t="str">
        <f t="shared" si="10"/>
        <v>-</v>
      </c>
      <c r="G48" t="str">
        <f t="shared" si="5"/>
        <v>Cerastium glomeratum</v>
      </c>
      <c r="H48" t="str">
        <f>IFERROR(VLOOKUP(G48,Tesaure!A48:B7046,2),"-")</f>
        <v>http://floracatalana.net/cerastium-glomeratum-thuill-</v>
      </c>
      <c r="K48" t="str">
        <f t="shared" si="6"/>
        <v>&lt;td&gt;&lt;a target="_blank" href="http://floracatalana.net/cerastium-glomeratum-thuill-"&gt;Cerastium glomeratum Thuill.&lt;/a&gt;&lt;/td&gt;</v>
      </c>
      <c r="L48" t="str">
        <f>CONCATENATE("&lt;td&gt;",Zamia!A48,"&lt;/td&gt;")</f>
        <v>&lt;td&gt;41.91475584682043 3.090808902995862&lt;/td&gt;</v>
      </c>
      <c r="M48" t="str">
        <f>CONCATENATE("&lt;td&gt;",Zamia!K48,"&lt;/td&gt;")</f>
        <v>&lt;td&gt;253&lt;/td&gt;</v>
      </c>
      <c r="N48" s="9" t="str">
        <f>CONCATENATE("&lt;td&gt;",LEFT(TEXT(Zamia!E48,"DD/MM/AAAA hh:mm:ss"),10),"&lt;/td&gt;")</f>
        <v>&lt;td&gt;09/04/2017&lt;/td&gt;</v>
      </c>
      <c r="O48" t="str">
        <f>CONCATENATE("&lt;td&gt;",Zamia!H48,"&lt;/td&gt;")</f>
        <v>&lt;td&gt;&lt;/td&gt;</v>
      </c>
      <c r="P48" t="str">
        <f>CONCATENATE("&lt;td&gt;",Zamia!I48,"&lt;/td&gt;")</f>
        <v>&lt;td&gt;&lt;/td&gt;</v>
      </c>
      <c r="Q48" t="str">
        <f t="shared" si="7"/>
        <v>&lt;tr&gt;&lt;td&gt;&lt;a target="_blank" href="http://floracatalana.net/cerastium-glomeratum-thuill-"&gt;Cerastium glomeratum Thuill.&lt;/a&gt;&lt;/td&gt;&lt;td&gt;41.91475584682043 3.090808902995862&lt;/td&gt;&lt;td&gt;253&lt;/td&gt;&lt;td&gt;09/04/2017&lt;/td&gt;&lt;td&gt;&lt;/td&gt;&lt;td&gt;&lt;/td&gt;&lt;/tr&gt;</v>
      </c>
    </row>
    <row r="49" spans="1:17" x14ac:dyDescent="0.25">
      <c r="A49" t="str">
        <f>Zamia!F49</f>
        <v>Chrysanthemum segetum L.</v>
      </c>
      <c r="B49" t="str">
        <f t="shared" si="0"/>
        <v>Chrysanthemum</v>
      </c>
      <c r="C49" t="str">
        <f t="shared" si="1"/>
        <v>segetum L.</v>
      </c>
      <c r="D49" t="str">
        <f t="shared" si="8"/>
        <v>segetum</v>
      </c>
      <c r="E49" t="str">
        <f t="shared" si="9"/>
        <v>-</v>
      </c>
      <c r="F49" t="str">
        <f t="shared" si="10"/>
        <v>-</v>
      </c>
      <c r="G49" t="str">
        <f t="shared" si="5"/>
        <v>Chrysanthemum segetum</v>
      </c>
      <c r="H49" t="str">
        <f>IFERROR(VLOOKUP(G49,Tesaure!A49:B7047,2),"-")</f>
        <v>http://floracatalana.net/chrysanthemum-segetum-l-</v>
      </c>
      <c r="K49" t="str">
        <f t="shared" si="6"/>
        <v>&lt;td&gt;&lt;a target="_blank" href="http://floracatalana.net/chrysanthemum-segetum-l-"&gt;Chrysanthemum segetum L.&lt;/a&gt;&lt;/td&gt;</v>
      </c>
      <c r="L49" t="str">
        <f>CONCATENATE("&lt;td&gt;",Zamia!A49,"&lt;/td&gt;")</f>
        <v>&lt;td&gt;41.91478554520986 3.0906298434547477&lt;/td&gt;</v>
      </c>
      <c r="M49" t="str">
        <f>CONCATENATE("&lt;td&gt;",Zamia!K49,"&lt;/td&gt;")</f>
        <v>&lt;td&gt;194&lt;/td&gt;</v>
      </c>
      <c r="N49" s="9" t="str">
        <f>CONCATENATE("&lt;td&gt;",LEFT(TEXT(Zamia!E49,"DD/MM/AAAA hh:mm:ss"),10),"&lt;/td&gt;")</f>
        <v>&lt;td&gt;09/04/2017&lt;/td&gt;</v>
      </c>
      <c r="O49" t="str">
        <f>CONCATENATE("&lt;td&gt;",Zamia!H49,"&lt;/td&gt;")</f>
        <v>&lt;td&gt;&lt;/td&gt;</v>
      </c>
      <c r="P49" t="str">
        <f>CONCATENATE("&lt;td&gt;",Zamia!I49,"&lt;/td&gt;")</f>
        <v>&lt;td&gt;&lt;/td&gt;</v>
      </c>
      <c r="Q49" t="str">
        <f t="shared" si="7"/>
        <v>&lt;tr&gt;&lt;td&gt;&lt;a target="_blank" href="http://floracatalana.net/chrysanthemum-segetum-l-"&gt;Chrysanthemum segetum L.&lt;/a&gt;&lt;/td&gt;&lt;td&gt;41.91478554520986 3.0906298434547477&lt;/td&gt;&lt;td&gt;194&lt;/td&gt;&lt;td&gt;09/04/2017&lt;/td&gt;&lt;td&gt;&lt;/td&gt;&lt;td&gt;&lt;/td&gt;&lt;/tr&gt;</v>
      </c>
    </row>
    <row r="50" spans="1:17" x14ac:dyDescent="0.25">
      <c r="A50" t="str">
        <f>Zamia!F50</f>
        <v>Cistus crispus L.</v>
      </c>
      <c r="B50" t="str">
        <f t="shared" si="0"/>
        <v>Cistus</v>
      </c>
      <c r="C50" t="str">
        <f t="shared" si="1"/>
        <v>crispus L.</v>
      </c>
      <c r="D50" t="str">
        <f t="shared" si="8"/>
        <v>crispus</v>
      </c>
      <c r="E50" t="str">
        <f t="shared" si="9"/>
        <v>-</v>
      </c>
      <c r="F50" t="str">
        <f t="shared" si="10"/>
        <v>-</v>
      </c>
      <c r="G50" t="str">
        <f t="shared" si="5"/>
        <v>Cistus crispus</v>
      </c>
      <c r="H50" t="str">
        <f>IFERROR(VLOOKUP(G50,Tesaure!A50:B7048,2),"-")</f>
        <v>http://floracatalana.net/cistus-crispus-l-</v>
      </c>
      <c r="K50" t="str">
        <f t="shared" si="6"/>
        <v>&lt;td&gt;&lt;a target="_blank" href="http://floracatalana.net/cistus-crispus-l-"&gt;Cistus crispus L.&lt;/a&gt;&lt;/td&gt;</v>
      </c>
      <c r="L50" t="str">
        <f>CONCATENATE("&lt;td&gt;",Zamia!A50,"&lt;/td&gt;")</f>
        <v>&lt;td&gt;41.91460960479573 3.0905769464219293&lt;/td&gt;</v>
      </c>
      <c r="M50" t="str">
        <f>CONCATENATE("&lt;td&gt;",Zamia!K50,"&lt;/td&gt;")</f>
        <v>&lt;td&gt;261&lt;/td&gt;</v>
      </c>
      <c r="N50" s="9" t="str">
        <f>CONCATENATE("&lt;td&gt;",LEFT(TEXT(Zamia!E50,"DD/MM/AAAA hh:mm:ss"),10),"&lt;/td&gt;")</f>
        <v>&lt;td&gt;30/01/2017&lt;/td&gt;</v>
      </c>
      <c r="O50" t="str">
        <f>CONCATENATE("&lt;td&gt;",Zamia!H50,"&lt;/td&gt;")</f>
        <v>&lt;td&gt;&lt;/td&gt;</v>
      </c>
      <c r="P50" t="str">
        <f>CONCATENATE("&lt;td&gt;",Zamia!I50,"&lt;/td&gt;")</f>
        <v>&lt;td&gt;&lt;/td&gt;</v>
      </c>
      <c r="Q50" t="str">
        <f t="shared" si="7"/>
        <v>&lt;tr&gt;&lt;td&gt;&lt;a target="_blank" href="http://floracatalana.net/cistus-crispus-l-"&gt;Cistus crispus L.&lt;/a&gt;&lt;/td&gt;&lt;td&gt;41.91460960479573 3.0905769464219293&lt;/td&gt;&lt;td&gt;261&lt;/td&gt;&lt;td&gt;30/01/2017&lt;/td&gt;&lt;td&gt;&lt;/td&gt;&lt;td&gt;&lt;/td&gt;&lt;/tr&gt;</v>
      </c>
    </row>
    <row r="51" spans="1:17" x14ac:dyDescent="0.25">
      <c r="A51" t="str">
        <f>Zamia!F51</f>
        <v>Cistus monspeliensis L.</v>
      </c>
      <c r="B51" t="str">
        <f t="shared" si="0"/>
        <v>Cistus</v>
      </c>
      <c r="C51" t="str">
        <f t="shared" si="1"/>
        <v>monspeliensis L.</v>
      </c>
      <c r="D51" t="str">
        <f t="shared" si="8"/>
        <v>monspeliensis</v>
      </c>
      <c r="E51" t="str">
        <f t="shared" si="9"/>
        <v>-</v>
      </c>
      <c r="F51" t="str">
        <f t="shared" si="10"/>
        <v>-</v>
      </c>
      <c r="G51" t="str">
        <f t="shared" si="5"/>
        <v>Cistus monspeliensis</v>
      </c>
      <c r="H51" t="str">
        <f>IFERROR(VLOOKUP(G51,Tesaure!A51:B7049,2),"-")</f>
        <v>http://floracatalana.net/cistus-monspeliensis-l-</v>
      </c>
      <c r="K51" t="str">
        <f t="shared" si="6"/>
        <v>&lt;td&gt;&lt;a target="_blank" href="http://floracatalana.net/cistus-monspeliensis-l-"&gt;Cistus monspeliensis L.&lt;/a&gt;&lt;/td&gt;</v>
      </c>
      <c r="L51" t="str">
        <f>CONCATENATE("&lt;td&gt;",Zamia!A51,"&lt;/td&gt;")</f>
        <v>&lt;td&gt;41.91273067376899 3.0921671520159664&lt;/td&gt;</v>
      </c>
      <c r="M51" t="str">
        <f>CONCATENATE("&lt;td&gt;",Zamia!K51,"&lt;/td&gt;")</f>
        <v>&lt;td&gt;176&lt;/td&gt;</v>
      </c>
      <c r="N51" s="9" t="str">
        <f>CONCATENATE("&lt;td&gt;",LEFT(TEXT(Zamia!E51,"DD/MM/AAAA hh:mm:ss"),10),"&lt;/td&gt;")</f>
        <v>&lt;td&gt;30/01/2017&lt;/td&gt;</v>
      </c>
      <c r="O51" t="str">
        <f>CONCATENATE("&lt;td&gt;",Zamia!H51,"&lt;/td&gt;")</f>
        <v>&lt;td&gt;&lt;/td&gt;</v>
      </c>
      <c r="P51" t="str">
        <f>CONCATENATE("&lt;td&gt;",Zamia!I51,"&lt;/td&gt;")</f>
        <v>&lt;td&gt;&lt;/td&gt;</v>
      </c>
      <c r="Q51" t="str">
        <f t="shared" si="7"/>
        <v>&lt;tr&gt;&lt;td&gt;&lt;a target="_blank" href="http://floracatalana.net/cistus-monspeliensis-l-"&gt;Cistus monspeliensis L.&lt;/a&gt;&lt;/td&gt;&lt;td&gt;41.91273067376899 3.0921671520159664&lt;/td&gt;&lt;td&gt;176&lt;/td&gt;&lt;td&gt;30/01/2017&lt;/td&gt;&lt;td&gt;&lt;/td&gt;&lt;td&gt;&lt;/td&gt;&lt;/tr&gt;</v>
      </c>
    </row>
    <row r="52" spans="1:17" x14ac:dyDescent="0.25">
      <c r="A52" t="str">
        <f>Zamia!F52</f>
        <v>Cistus salviifolius L.</v>
      </c>
      <c r="B52" t="str">
        <f t="shared" si="0"/>
        <v>Cistus</v>
      </c>
      <c r="C52" t="str">
        <f t="shared" si="1"/>
        <v>salviifolius L.</v>
      </c>
      <c r="D52" t="str">
        <f t="shared" si="8"/>
        <v>salviifolius</v>
      </c>
      <c r="E52" t="str">
        <f t="shared" si="9"/>
        <v>-</v>
      </c>
      <c r="F52" t="str">
        <f t="shared" si="10"/>
        <v>-</v>
      </c>
      <c r="G52" t="str">
        <f t="shared" si="5"/>
        <v>Cistus salviifolius</v>
      </c>
      <c r="H52" t="str">
        <f>IFERROR(VLOOKUP(G52,Tesaure!A52:B7050,2),"-")</f>
        <v>http://floracatalana.net/cistus-salviifolius-l-</v>
      </c>
      <c r="K52" t="str">
        <f t="shared" si="6"/>
        <v>&lt;td&gt;&lt;a target="_blank" href="http://floracatalana.net/cistus-salviifolius-l-"&gt;Cistus salviifolius L.&lt;/a&gt;&lt;/td&gt;</v>
      </c>
      <c r="L52" t="str">
        <f>CONCATENATE("&lt;td&gt;",Zamia!A52,"&lt;/td&gt;")</f>
        <v>&lt;td&gt;41.91390341031301 3.0917379358359307&lt;/td&gt;</v>
      </c>
      <c r="M52" t="str">
        <f>CONCATENATE("&lt;td&gt;",Zamia!K52,"&lt;/td&gt;")</f>
        <v>&lt;td&gt;196&lt;/td&gt;</v>
      </c>
      <c r="N52" s="9" t="str">
        <f>CONCATENATE("&lt;td&gt;",LEFT(TEXT(Zamia!E52,"DD/MM/AAAA hh:mm:ss"),10),"&lt;/td&gt;")</f>
        <v>&lt;td&gt;30/01/2017&lt;/td&gt;</v>
      </c>
      <c r="O52" t="str">
        <f>CONCATENATE("&lt;td&gt;",Zamia!H52,"&lt;/td&gt;")</f>
        <v>&lt;td&gt;&lt;/td&gt;</v>
      </c>
      <c r="P52" t="str">
        <f>CONCATENATE("&lt;td&gt;",Zamia!I52,"&lt;/td&gt;")</f>
        <v>&lt;td&gt;&lt;/td&gt;</v>
      </c>
      <c r="Q52" t="str">
        <f t="shared" si="7"/>
        <v>&lt;tr&gt;&lt;td&gt;&lt;a target="_blank" href="http://floracatalana.net/cistus-salviifolius-l-"&gt;Cistus salviifolius L.&lt;/a&gt;&lt;/td&gt;&lt;td&gt;41.91390341031301 3.0917379358359307&lt;/td&gt;&lt;td&gt;196&lt;/td&gt;&lt;td&gt;30/01/2017&lt;/td&gt;&lt;td&gt;&lt;/td&gt;&lt;td&gt;&lt;/td&gt;&lt;/tr&gt;</v>
      </c>
    </row>
    <row r="53" spans="1:17" x14ac:dyDescent="0.25">
      <c r="A53" t="str">
        <f>Zamia!F53</f>
        <v>Clematis flammula L.</v>
      </c>
      <c r="B53" t="str">
        <f t="shared" si="0"/>
        <v>Clematis</v>
      </c>
      <c r="C53" t="str">
        <f t="shared" si="1"/>
        <v>flammula L.</v>
      </c>
      <c r="D53" t="str">
        <f t="shared" si="8"/>
        <v>flammula</v>
      </c>
      <c r="E53" t="str">
        <f t="shared" si="9"/>
        <v>-</v>
      </c>
      <c r="F53" t="str">
        <f t="shared" si="10"/>
        <v>-</v>
      </c>
      <c r="G53" t="str">
        <f t="shared" si="5"/>
        <v>Clematis flammula</v>
      </c>
      <c r="H53" t="str">
        <f>IFERROR(VLOOKUP(G53,Tesaure!A53:B7051,2),"-")</f>
        <v>http://floracatalana.net/clematis-flammula-l-</v>
      </c>
      <c r="K53" t="str">
        <f t="shared" si="6"/>
        <v>&lt;td&gt;&lt;a target="_blank" href="http://floracatalana.net/clematis-flammula-l-"&gt;Clematis flammula L.&lt;/a&gt;&lt;/td&gt;</v>
      </c>
      <c r="L53" t="str">
        <f>CONCATENATE("&lt;td&gt;",Zamia!A53,"&lt;/td&gt;")</f>
        <v>&lt;td&gt;41.91337539810121 3.091754103164177&lt;/td&gt;</v>
      </c>
      <c r="M53" t="str">
        <f>CONCATENATE("&lt;td&gt;",Zamia!K53,"&lt;/td&gt;")</f>
        <v>&lt;td&gt;216&lt;/td&gt;</v>
      </c>
      <c r="N53" s="9" t="str">
        <f>CONCATENATE("&lt;td&gt;",LEFT(TEXT(Zamia!E53,"DD/MM/AAAA hh:mm:ss"),10),"&lt;/td&gt;")</f>
        <v>&lt;td&gt;30/01/2017&lt;/td&gt;</v>
      </c>
      <c r="O53" t="str">
        <f>CONCATENATE("&lt;td&gt;",Zamia!H53,"&lt;/td&gt;")</f>
        <v>&lt;td&gt;&lt;/td&gt;</v>
      </c>
      <c r="P53" t="str">
        <f>CONCATENATE("&lt;td&gt;",Zamia!I53,"&lt;/td&gt;")</f>
        <v>&lt;td&gt;&lt;/td&gt;</v>
      </c>
      <c r="Q53" t="str">
        <f t="shared" si="7"/>
        <v>&lt;tr&gt;&lt;td&gt;&lt;a target="_blank" href="http://floracatalana.net/clematis-flammula-l-"&gt;Clematis flammula L.&lt;/a&gt;&lt;/td&gt;&lt;td&gt;41.91337539810121 3.091754103164177&lt;/td&gt;&lt;td&gt;216&lt;/td&gt;&lt;td&gt;30/01/2017&lt;/td&gt;&lt;td&gt;&lt;/td&gt;&lt;td&gt;&lt;/td&gt;&lt;/tr&gt;</v>
      </c>
    </row>
    <row r="54" spans="1:17" x14ac:dyDescent="0.25">
      <c r="A54" t="str">
        <f>Zamia!F54</f>
        <v>Conopodium majus (Gouan) Loret</v>
      </c>
      <c r="B54" t="str">
        <f t="shared" si="0"/>
        <v>Conopodium</v>
      </c>
      <c r="C54" t="str">
        <f t="shared" si="1"/>
        <v>majus (Gouan) Loret</v>
      </c>
      <c r="D54" t="str">
        <f t="shared" si="8"/>
        <v>majus</v>
      </c>
      <c r="E54" t="str">
        <f t="shared" si="9"/>
        <v>-</v>
      </c>
      <c r="F54" t="str">
        <f t="shared" si="10"/>
        <v>-</v>
      </c>
      <c r="G54" t="str">
        <f t="shared" si="5"/>
        <v>Conopodium majus</v>
      </c>
      <c r="H54" t="str">
        <f>IFERROR(VLOOKUP(G54,Tesaure!A54:B7052,2),"-")</f>
        <v>http://floracatalana.net/conopodium-majus-gouan-loret-in-loret-et-barrandon</v>
      </c>
      <c r="K54" t="str">
        <f t="shared" si="6"/>
        <v>&lt;td&gt;&lt;a target="_blank" href="http://floracatalana.net/conopodium-majus-gouan-loret-in-loret-et-barrandon"&gt;Conopodium majus (Gouan) Loret&lt;/a&gt;&lt;/td&gt;</v>
      </c>
      <c r="L54" t="str">
        <f>CONCATENATE("&lt;td&gt;",Zamia!A54,"&lt;/td&gt;")</f>
        <v>&lt;td&gt;41.912179137797175 3.086039966450797&lt;/td&gt;</v>
      </c>
      <c r="M54" t="str">
        <f>CONCATENATE("&lt;td&gt;",Zamia!K54,"&lt;/td&gt;")</f>
        <v>&lt;td&gt;156&lt;/td&gt;</v>
      </c>
      <c r="N54" s="9" t="str">
        <f>CONCATENATE("&lt;td&gt;",LEFT(TEXT(Zamia!E54,"DD/MM/AAAA hh:mm:ss"),10),"&lt;/td&gt;")</f>
        <v>&lt;td&gt;14/05/2017&lt;/td&gt;</v>
      </c>
      <c r="O54" t="str">
        <f>CONCATENATE("&lt;td&gt;",Zamia!H54,"&lt;/td&gt;")</f>
        <v>&lt;td&gt;&lt;/td&gt;</v>
      </c>
      <c r="P54" t="str">
        <f>CONCATENATE("&lt;td&gt;",Zamia!I54,"&lt;/td&gt;")</f>
        <v>&lt;td&gt;&lt;/td&gt;</v>
      </c>
      <c r="Q54" t="str">
        <f t="shared" si="7"/>
        <v>&lt;tr&gt;&lt;td&gt;&lt;a target="_blank" href="http://floracatalana.net/conopodium-majus-gouan-loret-in-loret-et-barrandon"&gt;Conopodium majus (Gouan) Loret&lt;/a&gt;&lt;/td&gt;&lt;td&gt;41.912179137797175 3.086039966450797&lt;/td&gt;&lt;td&gt;156&lt;/td&gt;&lt;td&gt;14/05/2017&lt;/td&gt;&lt;td&gt;&lt;/td&gt;&lt;td&gt;&lt;/td&gt;&lt;/tr&gt;</v>
      </c>
    </row>
    <row r="55" spans="1:17" x14ac:dyDescent="0.25">
      <c r="A55" t="str">
        <f>Zamia!F55</f>
        <v>Convolvulus althaeoides L.</v>
      </c>
      <c r="B55" t="str">
        <f t="shared" si="0"/>
        <v>Convolvulus</v>
      </c>
      <c r="C55" t="str">
        <f t="shared" si="1"/>
        <v>althaeoides L.</v>
      </c>
      <c r="D55" t="str">
        <f t="shared" si="8"/>
        <v>althaeoides</v>
      </c>
      <c r="E55" t="str">
        <f t="shared" si="9"/>
        <v>-</v>
      </c>
      <c r="F55" t="str">
        <f t="shared" si="10"/>
        <v>-</v>
      </c>
      <c r="G55" t="str">
        <f t="shared" si="5"/>
        <v>Convolvulus althaeoides</v>
      </c>
      <c r="H55" t="str">
        <f>IFERROR(VLOOKUP(G55,Tesaure!A55:B7053,2),"-")</f>
        <v>http://floracatalana.net/convolvulus-althaeoides-l-</v>
      </c>
      <c r="K55" t="str">
        <f t="shared" si="6"/>
        <v>&lt;td&gt;&lt;a target="_blank" href="http://floracatalana.net/convolvulus-althaeoides-l-"&gt;Convolvulus althaeoides L.&lt;/a&gt;&lt;/td&gt;</v>
      </c>
      <c r="L55" t="str">
        <f>CONCATENATE("&lt;td&gt;",Zamia!A55,"&lt;/td&gt;")</f>
        <v>&lt;td&gt;41.910028089365824 3.0939435340498047&lt;/td&gt;</v>
      </c>
      <c r="M55" t="str">
        <f>CONCATENATE("&lt;td&gt;",Zamia!K55,"&lt;/td&gt;")</f>
        <v>&lt;td&gt;196&lt;/td&gt;</v>
      </c>
      <c r="N55" s="9" t="str">
        <f>CONCATENATE("&lt;td&gt;",LEFT(TEXT(Zamia!E55,"DD/MM/AAAA hh:mm:ss"),10),"&lt;/td&gt;")</f>
        <v>&lt;td&gt;16/04/2017&lt;/td&gt;</v>
      </c>
      <c r="O55" t="str">
        <f>CONCATENATE("&lt;td&gt;",Zamia!H55,"&lt;/td&gt;")</f>
        <v>&lt;td&gt;&lt;/td&gt;</v>
      </c>
      <c r="P55" t="str">
        <f>CONCATENATE("&lt;td&gt;",Zamia!I55,"&lt;/td&gt;")</f>
        <v>&lt;td&gt;&lt;/td&gt;</v>
      </c>
      <c r="Q55" t="str">
        <f t="shared" si="7"/>
        <v>&lt;tr&gt;&lt;td&gt;&lt;a target="_blank" href="http://floracatalana.net/convolvulus-althaeoides-l-"&gt;Convolvulus althaeoides L.&lt;/a&gt;&lt;/td&gt;&lt;td&gt;41.910028089365824 3.0939435340498047&lt;/td&gt;&lt;td&gt;196&lt;/td&gt;&lt;td&gt;16/04/2017&lt;/td&gt;&lt;td&gt;&lt;/td&gt;&lt;td&gt;&lt;/td&gt;&lt;/tr&gt;</v>
      </c>
    </row>
    <row r="56" spans="1:17" x14ac:dyDescent="0.25">
      <c r="A56" t="str">
        <f>Zamia!F56</f>
        <v>Convolvulus arvensis L.</v>
      </c>
      <c r="B56" t="str">
        <f t="shared" si="0"/>
        <v>Convolvulus</v>
      </c>
      <c r="C56" t="str">
        <f t="shared" si="1"/>
        <v>arvensis L.</v>
      </c>
      <c r="D56" t="str">
        <f t="shared" si="8"/>
        <v>arvensis</v>
      </c>
      <c r="E56" t="str">
        <f t="shared" si="9"/>
        <v>-</v>
      </c>
      <c r="F56" t="str">
        <f t="shared" si="10"/>
        <v>-</v>
      </c>
      <c r="G56" t="str">
        <f t="shared" si="5"/>
        <v>Convolvulus arvensis</v>
      </c>
      <c r="H56" t="str">
        <f>IFERROR(VLOOKUP(G56,Tesaure!A56:B7054,2),"-")</f>
        <v>http://floracatalana.net/convolvulus-arvensis-l-</v>
      </c>
      <c r="K56" t="str">
        <f t="shared" si="6"/>
        <v>&lt;td&gt;&lt;a target="_blank" href="http://floracatalana.net/convolvulus-arvensis-l-"&gt;Convolvulus arvensis L.&lt;/a&gt;&lt;/td&gt;</v>
      </c>
      <c r="L56" t="str">
        <f>CONCATENATE("&lt;td&gt;",Zamia!A56,"&lt;/td&gt;")</f>
        <v>&lt;td&gt;41.914504908366816 3.082455262137382&lt;/td&gt;</v>
      </c>
      <c r="M56" t="str">
        <f>CONCATENATE("&lt;td&gt;",Zamia!K56,"&lt;/td&gt;")</f>
        <v>&lt;td&gt;176&lt;/td&gt;</v>
      </c>
      <c r="N56" s="9" t="str">
        <f>CONCATENATE("&lt;td&gt;",LEFT(TEXT(Zamia!E56,"DD/MM/AAAA hh:mm:ss"),10),"&lt;/td&gt;")</f>
        <v>&lt;td&gt;05/05/2017&lt;/td&gt;</v>
      </c>
      <c r="O56" t="str">
        <f>CONCATENATE("&lt;td&gt;",Zamia!H56,"&lt;/td&gt;")</f>
        <v>&lt;td&gt;&lt;/td&gt;</v>
      </c>
      <c r="P56" t="str">
        <f>CONCATENATE("&lt;td&gt;",Zamia!I56,"&lt;/td&gt;")</f>
        <v>&lt;td&gt;&lt;/td&gt;</v>
      </c>
      <c r="Q56" t="str">
        <f t="shared" si="7"/>
        <v>&lt;tr&gt;&lt;td&gt;&lt;a target="_blank" href="http://floracatalana.net/convolvulus-arvensis-l-"&gt;Convolvulus arvensis L.&lt;/a&gt;&lt;/td&gt;&lt;td&gt;41.914504908366816 3.082455262137382&lt;/td&gt;&lt;td&gt;176&lt;/td&gt;&lt;td&gt;05/05/2017&lt;/td&gt;&lt;td&gt;&lt;/td&gt;&lt;td&gt;&lt;/td&gt;&lt;/tr&gt;</v>
      </c>
    </row>
    <row r="57" spans="1:17" x14ac:dyDescent="0.25">
      <c r="A57" t="str">
        <f>Zamia!F57</f>
        <v>Coriaria myrtifolia L.</v>
      </c>
      <c r="B57" t="str">
        <f t="shared" si="0"/>
        <v>Coriaria</v>
      </c>
      <c r="C57" t="str">
        <f t="shared" si="1"/>
        <v>myrtifolia L.</v>
      </c>
      <c r="D57" t="str">
        <f t="shared" si="8"/>
        <v>myrtifolia</v>
      </c>
      <c r="E57" t="str">
        <f t="shared" si="9"/>
        <v>-</v>
      </c>
      <c r="F57" t="str">
        <f t="shared" si="10"/>
        <v>-</v>
      </c>
      <c r="G57" t="str">
        <f t="shared" si="5"/>
        <v>Coriaria myrtifolia</v>
      </c>
      <c r="H57" t="str">
        <f>IFERROR(VLOOKUP(G57,Tesaure!A57:B7055,2),"-")</f>
        <v>http://floracatalana.net/coriaria-myrtifolia-l-</v>
      </c>
      <c r="K57" t="str">
        <f t="shared" si="6"/>
        <v>&lt;td&gt;&lt;a target="_blank" href="http://floracatalana.net/coriaria-myrtifolia-l-"&gt;Coriaria myrtifolia L.&lt;/a&gt;&lt;/td&gt;</v>
      </c>
      <c r="L57" t="str">
        <f>CONCATENATE("&lt;td&gt;",Zamia!A57,"&lt;/td&gt;")</f>
        <v>&lt;td&gt;41.91180413275643 3.0928249314890635&lt;/td&gt;</v>
      </c>
      <c r="M57" t="str">
        <f>CONCATENATE("&lt;td&gt;",Zamia!K57,"&lt;/td&gt;")</f>
        <v>&lt;td&gt;187&lt;/td&gt;</v>
      </c>
      <c r="N57" s="9" t="str">
        <f>CONCATENATE("&lt;td&gt;",LEFT(TEXT(Zamia!E57,"DD/MM/AAAA hh:mm:ss"),10),"&lt;/td&gt;")</f>
        <v>&lt;td&gt;11/02/2017&lt;/td&gt;</v>
      </c>
      <c r="O57" t="str">
        <f>CONCATENATE("&lt;td&gt;",Zamia!H57,"&lt;/td&gt;")</f>
        <v>&lt;td&gt;&lt;/td&gt;</v>
      </c>
      <c r="P57" t="str">
        <f>CONCATENATE("&lt;td&gt;",Zamia!I57,"&lt;/td&gt;")</f>
        <v>&lt;td&gt;&lt;/td&gt;</v>
      </c>
      <c r="Q57" t="str">
        <f t="shared" si="7"/>
        <v>&lt;tr&gt;&lt;td&gt;&lt;a target="_blank" href="http://floracatalana.net/coriaria-myrtifolia-l-"&gt;Coriaria myrtifolia L.&lt;/a&gt;&lt;/td&gt;&lt;td&gt;41.91180413275643 3.0928249314890635&lt;/td&gt;&lt;td&gt;187&lt;/td&gt;&lt;td&gt;11/02/2017&lt;/td&gt;&lt;td&gt;&lt;/td&gt;&lt;td&gt;&lt;/td&gt;&lt;/tr&gt;</v>
      </c>
    </row>
    <row r="58" spans="1:17" x14ac:dyDescent="0.25">
      <c r="A58" t="str">
        <f>Zamia!F58</f>
        <v>Cornus sanguinea L.</v>
      </c>
      <c r="B58" t="str">
        <f t="shared" si="0"/>
        <v>Cornus</v>
      </c>
      <c r="C58" t="str">
        <f t="shared" si="1"/>
        <v>sanguinea L.</v>
      </c>
      <c r="D58" t="str">
        <f t="shared" si="8"/>
        <v>sanguinea</v>
      </c>
      <c r="E58" t="str">
        <f t="shared" si="9"/>
        <v>-</v>
      </c>
      <c r="F58" t="str">
        <f t="shared" si="10"/>
        <v>-</v>
      </c>
      <c r="G58" t="str">
        <f t="shared" si="5"/>
        <v>Cornus sanguinea</v>
      </c>
      <c r="H58" t="str">
        <f>IFERROR(VLOOKUP(G58,Tesaure!A58:B7056,2),"-")</f>
        <v>http://floracatalana.net/cornus-sanguinea-l-</v>
      </c>
      <c r="K58" t="str">
        <f t="shared" si="6"/>
        <v>&lt;td&gt;&lt;a target="_blank" href="http://floracatalana.net/cornus-sanguinea-l-"&gt;Cornus sanguinea L.&lt;/a&gt;&lt;/td&gt;</v>
      </c>
      <c r="L58" t="str">
        <f>CONCATENATE("&lt;td&gt;",Zamia!A58,"&lt;/td&gt;")</f>
        <v>&lt;td&gt;41.91067322271648 3.0864613261916096&lt;/td&gt;</v>
      </c>
      <c r="M58" t="str">
        <f>CONCATENATE("&lt;td&gt;",Zamia!K58,"&lt;/td&gt;")</f>
        <v>&lt;td&gt;179&lt;/td&gt;</v>
      </c>
      <c r="N58" s="9" t="str">
        <f>CONCATENATE("&lt;td&gt;",LEFT(TEXT(Zamia!E58,"DD/MM/AAAA hh:mm:ss"),10),"&lt;/td&gt;")</f>
        <v>&lt;td&gt;16/04/2017&lt;/td&gt;</v>
      </c>
      <c r="O58" t="str">
        <f>CONCATENATE("&lt;td&gt;",Zamia!H58,"&lt;/td&gt;")</f>
        <v>&lt;td&gt;&lt;/td&gt;</v>
      </c>
      <c r="P58" t="str">
        <f>CONCATENATE("&lt;td&gt;",Zamia!I58,"&lt;/td&gt;")</f>
        <v>&lt;td&gt;&lt;/td&gt;</v>
      </c>
      <c r="Q58" t="str">
        <f t="shared" si="7"/>
        <v>&lt;tr&gt;&lt;td&gt;&lt;a target="_blank" href="http://floracatalana.net/cornus-sanguinea-l-"&gt;Cornus sanguinea L.&lt;/a&gt;&lt;/td&gt;&lt;td&gt;41.91067322271648 3.0864613261916096&lt;/td&gt;&lt;td&gt;179&lt;/td&gt;&lt;td&gt;16/04/2017&lt;/td&gt;&lt;td&gt;&lt;/td&gt;&lt;td&gt;&lt;/td&gt;&lt;/tr&gt;</v>
      </c>
    </row>
    <row r="59" spans="1:17" x14ac:dyDescent="0.25">
      <c r="A59" t="str">
        <f>Zamia!F59</f>
        <v>Corylus avellana L.</v>
      </c>
      <c r="B59" t="str">
        <f t="shared" si="0"/>
        <v>Corylus</v>
      </c>
      <c r="C59" t="str">
        <f t="shared" si="1"/>
        <v>avellana L.</v>
      </c>
      <c r="D59" t="str">
        <f t="shared" si="8"/>
        <v>avellana</v>
      </c>
      <c r="E59" t="str">
        <f t="shared" si="9"/>
        <v>-</v>
      </c>
      <c r="F59" t="str">
        <f t="shared" si="10"/>
        <v>-</v>
      </c>
      <c r="G59" t="str">
        <f t="shared" si="5"/>
        <v>Corylus avellana</v>
      </c>
      <c r="H59" t="str">
        <f>IFERROR(VLOOKUP(G59,Tesaure!A59:B7057,2),"-")</f>
        <v>http://floracatalana.net/corylus-avellana-l-</v>
      </c>
      <c r="K59" t="str">
        <f t="shared" si="6"/>
        <v>&lt;td&gt;&lt;a target="_blank" href="http://floracatalana.net/corylus-avellana-l-"&gt;Corylus avellana L.&lt;/a&gt;&lt;/td&gt;</v>
      </c>
      <c r="L59" t="str">
        <f>CONCATENATE("&lt;td&gt;",Zamia!A59,"&lt;/td&gt;")</f>
        <v>&lt;td&gt;41.90947960216655 3.088644663606935&lt;/td&gt;</v>
      </c>
      <c r="M59" t="str">
        <f>CONCATENATE("&lt;td&gt;",Zamia!K59,"&lt;/td&gt;")</f>
        <v>&lt;td&gt;192&lt;/td&gt;</v>
      </c>
      <c r="N59" s="9" t="str">
        <f>CONCATENATE("&lt;td&gt;",LEFT(TEXT(Zamia!E59,"DD/MM/AAAA hh:mm:ss"),10),"&lt;/td&gt;")</f>
        <v>&lt;td&gt;30/01/2017&lt;/td&gt;</v>
      </c>
      <c r="O59" t="str">
        <f>CONCATENATE("&lt;td&gt;",Zamia!H59,"&lt;/td&gt;")</f>
        <v>&lt;td&gt;&lt;/td&gt;</v>
      </c>
      <c r="P59" t="str">
        <f>CONCATENATE("&lt;td&gt;",Zamia!I59,"&lt;/td&gt;")</f>
        <v>&lt;td&gt;&lt;/td&gt;</v>
      </c>
      <c r="Q59" t="str">
        <f t="shared" si="7"/>
        <v>&lt;tr&gt;&lt;td&gt;&lt;a target="_blank" href="http://floracatalana.net/corylus-avellana-l-"&gt;Corylus avellana L.&lt;/a&gt;&lt;/td&gt;&lt;td&gt;41.90947960216655 3.088644663606935&lt;/td&gt;&lt;td&gt;192&lt;/td&gt;&lt;td&gt;30/01/2017&lt;/td&gt;&lt;td&gt;&lt;/td&gt;&lt;td&gt;&lt;/td&gt;&lt;/tr&gt;</v>
      </c>
    </row>
    <row r="60" spans="1:17" x14ac:dyDescent="0.25">
      <c r="A60" t="str">
        <f>Zamia!F60</f>
        <v>Crataegus monogyna Jacq.</v>
      </c>
      <c r="B60" t="str">
        <f t="shared" si="0"/>
        <v>Crataegus</v>
      </c>
      <c r="C60" t="str">
        <f t="shared" si="1"/>
        <v>monogyna Jacq.</v>
      </c>
      <c r="D60" t="str">
        <f t="shared" si="8"/>
        <v>monogyna</v>
      </c>
      <c r="E60" t="str">
        <f t="shared" si="9"/>
        <v>-</v>
      </c>
      <c r="F60" t="str">
        <f t="shared" si="10"/>
        <v>-</v>
      </c>
      <c r="G60" t="str">
        <f t="shared" si="5"/>
        <v>Crataegus monogyna</v>
      </c>
      <c r="H60" t="str">
        <f>IFERROR(VLOOKUP(G60,Tesaure!A60:B7058,2),"-")</f>
        <v>http://floracatalana.net/crataegus-monogyna-jacq-</v>
      </c>
      <c r="K60" t="str">
        <f t="shared" si="6"/>
        <v>&lt;td&gt;&lt;a target="_blank" href="http://floracatalana.net/crataegus-monogyna-jacq-"&gt;Crataegus monogyna Jacq.&lt;/a&gt;&lt;/td&gt;</v>
      </c>
      <c r="L60" t="str">
        <f>CONCATENATE("&lt;td&gt;",Zamia!A60,"&lt;/td&gt;")</f>
        <v>&lt;td&gt;41.911783977704445 3.0861923038468904&lt;/td&gt;</v>
      </c>
      <c r="M60" t="str">
        <f>CONCATENATE("&lt;td&gt;",Zamia!K60,"&lt;/td&gt;")</f>
        <v>&lt;td&gt;174&lt;/td&gt;</v>
      </c>
      <c r="N60" s="9" t="str">
        <f>CONCATENATE("&lt;td&gt;",LEFT(TEXT(Zamia!E60,"DD/MM/AAAA hh:mm:ss"),10),"&lt;/td&gt;")</f>
        <v>&lt;td&gt;30/01/2017&lt;/td&gt;</v>
      </c>
      <c r="O60" t="str">
        <f>CONCATENATE("&lt;td&gt;",Zamia!H60,"&lt;/td&gt;")</f>
        <v>&lt;td&gt;&lt;/td&gt;</v>
      </c>
      <c r="P60" t="str">
        <f>CONCATENATE("&lt;td&gt;",Zamia!I60,"&lt;/td&gt;")</f>
        <v>&lt;td&gt;&lt;/td&gt;</v>
      </c>
      <c r="Q60" t="str">
        <f t="shared" si="7"/>
        <v>&lt;tr&gt;&lt;td&gt;&lt;a target="_blank" href="http://floracatalana.net/crataegus-monogyna-jacq-"&gt;Crataegus monogyna Jacq.&lt;/a&gt;&lt;/td&gt;&lt;td&gt;41.911783977704445 3.0861923038468904&lt;/td&gt;&lt;td&gt;174&lt;/td&gt;&lt;td&gt;30/01/2017&lt;/td&gt;&lt;td&gt;&lt;/td&gt;&lt;td&gt;&lt;/td&gt;&lt;/tr&gt;</v>
      </c>
    </row>
    <row r="61" spans="1:17" x14ac:dyDescent="0.25">
      <c r="A61" t="str">
        <f>Zamia!F61</f>
        <v>Crepis sancta (L.) Bornm. subsp. sancta</v>
      </c>
      <c r="B61" t="str">
        <f t="shared" si="0"/>
        <v>Crepis</v>
      </c>
      <c r="C61" t="str">
        <f t="shared" si="1"/>
        <v>sancta (L.) Bornm. subsp. sancta</v>
      </c>
      <c r="D61" t="str">
        <f t="shared" si="8"/>
        <v>sancta</v>
      </c>
      <c r="E61" t="str">
        <f t="shared" si="9"/>
        <v>sancta</v>
      </c>
      <c r="F61" t="str">
        <f t="shared" si="10"/>
        <v>sancta</v>
      </c>
      <c r="G61" t="str">
        <f t="shared" si="5"/>
        <v>Crepis sancta subsp. sancta</v>
      </c>
      <c r="H61" t="str">
        <f>IFERROR(VLOOKUP(G61,Tesaure!A61:B7059,2),"-")</f>
        <v>http://floracatalana.net/crepis-sancta-l-bornm-subsp-sancta</v>
      </c>
      <c r="K61" t="str">
        <f t="shared" si="6"/>
        <v>&lt;td&gt;&lt;a target="_blank" href="http://floracatalana.net/crepis-sancta-l-bornm-subsp-sancta"&gt;Crepis sancta (L.) Bornm. subsp. sancta&lt;/a&gt;&lt;/td&gt;</v>
      </c>
      <c r="L61" t="str">
        <f>CONCATENATE("&lt;td&gt;",Zamia!A61,"&lt;/td&gt;")</f>
        <v>&lt;td&gt;41.91254202558155 3.0945592203165084&lt;/td&gt;</v>
      </c>
      <c r="M61" t="str">
        <f>CONCATENATE("&lt;td&gt;",Zamia!K61,"&lt;/td&gt;")</f>
        <v>&lt;td&gt;-26&lt;/td&gt;</v>
      </c>
      <c r="N61" s="9" t="str">
        <f>CONCATENATE("&lt;td&gt;",LEFT(TEXT(Zamia!E61,"DD/MM/AAAA hh:mm:ss"),10),"&lt;/td&gt;")</f>
        <v>&lt;td&gt;11/02/2017&lt;/td&gt;</v>
      </c>
      <c r="O61" t="str">
        <f>CONCATENATE("&lt;td&gt;",Zamia!H61,"&lt;/td&gt;")</f>
        <v>&lt;td&gt;&lt;/td&gt;</v>
      </c>
      <c r="P61" t="str">
        <f>CONCATENATE("&lt;td&gt;",Zamia!I61,"&lt;/td&gt;")</f>
        <v>&lt;td&gt;&lt;/td&gt;</v>
      </c>
      <c r="Q61" t="str">
        <f t="shared" si="7"/>
        <v>&lt;tr&gt;&lt;td&gt;&lt;a target="_blank" href="http://floracatalana.net/crepis-sancta-l-bornm-subsp-sancta"&gt;Crepis sancta (L.) Bornm. subsp. sancta&lt;/a&gt;&lt;/td&gt;&lt;td&gt;41.91254202558155 3.0945592203165084&lt;/td&gt;&lt;td&gt;-26&lt;/td&gt;&lt;td&gt;11/02/2017&lt;/td&gt;&lt;td&gt;&lt;/td&gt;&lt;td&gt;&lt;/td&gt;&lt;/tr&gt;</v>
      </c>
    </row>
    <row r="62" spans="1:17" x14ac:dyDescent="0.25">
      <c r="A62" t="str">
        <f>Zamia!F62</f>
        <v>Crepis vesicaria L.</v>
      </c>
      <c r="B62" t="str">
        <f t="shared" si="0"/>
        <v>Crepis</v>
      </c>
      <c r="C62" t="str">
        <f t="shared" si="1"/>
        <v>vesicaria L.</v>
      </c>
      <c r="D62" t="str">
        <f t="shared" si="8"/>
        <v>vesicaria</v>
      </c>
      <c r="E62" t="str">
        <f t="shared" si="9"/>
        <v>-</v>
      </c>
      <c r="F62" t="str">
        <f t="shared" si="10"/>
        <v>-</v>
      </c>
      <c r="G62" t="str">
        <f t="shared" si="5"/>
        <v>Crepis vesicaria</v>
      </c>
      <c r="H62" t="str">
        <f>IFERROR(VLOOKUP(G62,Tesaure!A62:B7060,2),"-")</f>
        <v>http://floracatalana.net/crepis-vesicaria-l-</v>
      </c>
      <c r="K62" t="str">
        <f t="shared" si="6"/>
        <v>&lt;td&gt;&lt;a target="_blank" href="http://floracatalana.net/crepis-vesicaria-l-"&gt;Crepis vesicaria L.&lt;/a&gt;&lt;/td&gt;</v>
      </c>
      <c r="L62" t="str">
        <f>CONCATENATE("&lt;td&gt;",Zamia!A62,"&lt;/td&gt;")</f>
        <v>&lt;td&gt;41.91495643803475 3.0800462104175366&lt;/td&gt;</v>
      </c>
      <c r="M62" t="str">
        <f>CONCATENATE("&lt;td&gt;",Zamia!K62,"&lt;/td&gt;")</f>
        <v>&lt;td&gt;149&lt;/td&gt;</v>
      </c>
      <c r="N62" s="9" t="str">
        <f>CONCATENATE("&lt;td&gt;",LEFT(TEXT(Zamia!E62,"DD/MM/AAAA hh:mm:ss"),10),"&lt;/td&gt;")</f>
        <v>&lt;td&gt;05/05/2017&lt;/td&gt;</v>
      </c>
      <c r="O62" t="str">
        <f>CONCATENATE("&lt;td&gt;",Zamia!H62,"&lt;/td&gt;")</f>
        <v>&lt;td&gt;&lt;/td&gt;</v>
      </c>
      <c r="P62" t="str">
        <f>CONCATENATE("&lt;td&gt;",Zamia!I62,"&lt;/td&gt;")</f>
        <v>&lt;td&gt;&lt;/td&gt;</v>
      </c>
      <c r="Q62" t="str">
        <f t="shared" si="7"/>
        <v>&lt;tr&gt;&lt;td&gt;&lt;a target="_blank" href="http://floracatalana.net/crepis-vesicaria-l-"&gt;Crepis vesicaria L.&lt;/a&gt;&lt;/td&gt;&lt;td&gt;41.91495643803475 3.0800462104175366&lt;/td&gt;&lt;td&gt;149&lt;/td&gt;&lt;td&gt;05/05/2017&lt;/td&gt;&lt;td&gt;&lt;/td&gt;&lt;td&gt;&lt;/td&gt;&lt;/tr&gt;</v>
      </c>
    </row>
    <row r="63" spans="1:17" x14ac:dyDescent="0.25">
      <c r="A63" t="str">
        <f>Zamia!F63</f>
        <v>Daphne gnidium L.</v>
      </c>
      <c r="B63" t="str">
        <f t="shared" si="0"/>
        <v>Daphne</v>
      </c>
      <c r="C63" t="str">
        <f t="shared" si="1"/>
        <v>gnidium L.</v>
      </c>
      <c r="D63" t="str">
        <f t="shared" si="8"/>
        <v>gnidium</v>
      </c>
      <c r="E63" t="str">
        <f t="shared" si="9"/>
        <v>-</v>
      </c>
      <c r="F63" t="str">
        <f t="shared" si="10"/>
        <v>-</v>
      </c>
      <c r="G63" t="str">
        <f t="shared" si="5"/>
        <v>Daphne gnidium</v>
      </c>
      <c r="H63" t="str">
        <f>IFERROR(VLOOKUP(G63,Tesaure!A63:B7061,2),"-")</f>
        <v>http://floracatalana.net/daphne-gnidium-l-</v>
      </c>
      <c r="K63" t="str">
        <f t="shared" si="6"/>
        <v>&lt;td&gt;&lt;a target="_blank" href="http://floracatalana.net/daphne-gnidium-l-"&gt;Daphne gnidium L.&lt;/a&gt;&lt;/td&gt;</v>
      </c>
      <c r="L63" t="str">
        <f>CONCATENATE("&lt;td&gt;",Zamia!A63,"&lt;/td&gt;")</f>
        <v>&lt;td&gt;41.90914854 3.09229453&lt;/td&gt;</v>
      </c>
      <c r="M63" t="str">
        <f>CONCATENATE("&lt;td&gt;",Zamia!K63,"&lt;/td&gt;")</f>
        <v>&lt;td&gt;215&lt;/td&gt;</v>
      </c>
      <c r="N63" s="9" t="str">
        <f>CONCATENATE("&lt;td&gt;",LEFT(TEXT(Zamia!E63,"DD/MM/AAAA hh:mm:ss"),10),"&lt;/td&gt;")</f>
        <v>&lt;td&gt;13/10/2017&lt;/td&gt;</v>
      </c>
      <c r="O63" t="str">
        <f>CONCATENATE("&lt;td&gt;",Zamia!H63,"&lt;/td&gt;")</f>
        <v>&lt;td&gt;&lt;/td&gt;</v>
      </c>
      <c r="P63" t="str">
        <f>CONCATENATE("&lt;td&gt;",Zamia!I63,"&lt;/td&gt;")</f>
        <v>&lt;td&gt;&lt;/td&gt;</v>
      </c>
      <c r="Q63" t="str">
        <f t="shared" si="7"/>
        <v>&lt;tr&gt;&lt;td&gt;&lt;a target="_blank" href="http://floracatalana.net/daphne-gnidium-l-"&gt;Daphne gnidium L.&lt;/a&gt;&lt;/td&gt;&lt;td&gt;41.90914854 3.09229453&lt;/td&gt;&lt;td&gt;215&lt;/td&gt;&lt;td&gt;13/10/2017&lt;/td&gt;&lt;td&gt;&lt;/td&gt;&lt;td&gt;&lt;/td&gt;&lt;/tr&gt;</v>
      </c>
    </row>
    <row r="64" spans="1:17" x14ac:dyDescent="0.25">
      <c r="A64" t="str">
        <f>Zamia!F64</f>
        <v>Dianthus armeria L.</v>
      </c>
      <c r="B64" t="str">
        <f t="shared" si="0"/>
        <v>Dianthus</v>
      </c>
      <c r="C64" t="str">
        <f t="shared" si="1"/>
        <v>armeria L.</v>
      </c>
      <c r="D64" t="str">
        <f t="shared" si="8"/>
        <v>armeria</v>
      </c>
      <c r="E64" t="str">
        <f t="shared" si="9"/>
        <v>-</v>
      </c>
      <c r="F64" t="str">
        <f t="shared" si="10"/>
        <v>-</v>
      </c>
      <c r="G64" t="str">
        <f t="shared" si="5"/>
        <v>Dianthus armeria</v>
      </c>
      <c r="H64" t="str">
        <f>IFERROR(VLOOKUP(G64,Tesaure!A64:B7062,2),"-")</f>
        <v>-</v>
      </c>
      <c r="K64" t="str">
        <f t="shared" si="6"/>
        <v>&lt;td&gt;Dianthus armeria L.&lt;/td&gt;</v>
      </c>
      <c r="L64" t="str">
        <f>CONCATENATE("&lt;td&gt;",Zamia!A64,"&lt;/td&gt;")</f>
        <v>&lt;td&gt;41.9093224346241 3.092068726305141&lt;/td&gt;</v>
      </c>
      <c r="M64" t="str">
        <f>CONCATENATE("&lt;td&gt;",Zamia!K64,"&lt;/td&gt;")</f>
        <v>&lt;td&gt;203&lt;/td&gt;</v>
      </c>
      <c r="N64" s="9" t="str">
        <f>CONCATENATE("&lt;td&gt;",LEFT(TEXT(Zamia!E64,"DD/MM/AAAA hh:mm:ss"),10),"&lt;/td&gt;")</f>
        <v>&lt;td&gt;16/04/2017&lt;/td&gt;</v>
      </c>
      <c r="O64" t="str">
        <f>CONCATENATE("&lt;td&gt;",Zamia!H64,"&lt;/td&gt;")</f>
        <v>&lt;td&gt;&lt;/td&gt;</v>
      </c>
      <c r="P64" t="str">
        <f>CONCATENATE("&lt;td&gt;",Zamia!I64,"&lt;/td&gt;")</f>
        <v>&lt;td&gt;&lt;/td&gt;</v>
      </c>
      <c r="Q64" t="str">
        <f t="shared" si="7"/>
        <v>&lt;tr&gt;&lt;td&gt;Dianthus armeria L.&lt;/td&gt;&lt;td&gt;41.9093224346241 3.092068726305141&lt;/td&gt;&lt;td&gt;203&lt;/td&gt;&lt;td&gt;16/04/2017&lt;/td&gt;&lt;td&gt;&lt;/td&gt;&lt;td&gt;&lt;/td&gt;&lt;/tr&gt;</v>
      </c>
    </row>
    <row r="65" spans="1:17" x14ac:dyDescent="0.25">
      <c r="A65" t="str">
        <f>Zamia!F65</f>
        <v>Diplotaxis erucoides (L.) DC.</v>
      </c>
      <c r="B65" t="str">
        <f t="shared" si="0"/>
        <v>Diplotaxis</v>
      </c>
      <c r="C65" t="str">
        <f t="shared" si="1"/>
        <v>erucoides (L.) DC.</v>
      </c>
      <c r="D65" t="str">
        <f t="shared" si="8"/>
        <v>erucoides</v>
      </c>
      <c r="E65" t="str">
        <f t="shared" si="9"/>
        <v>-</v>
      </c>
      <c r="F65" t="str">
        <f t="shared" si="10"/>
        <v>-</v>
      </c>
      <c r="G65" t="str">
        <f t="shared" si="5"/>
        <v>Diplotaxis erucoides</v>
      </c>
      <c r="H65" t="str">
        <f>IFERROR(VLOOKUP(G65,Tesaure!A65:B7063,2),"-")</f>
        <v>http://floracatalana.net/diplotaxis-erucoides-l-dc-</v>
      </c>
      <c r="K65" t="str">
        <f t="shared" si="6"/>
        <v>&lt;td&gt;&lt;a target="_blank" href="http://floracatalana.net/diplotaxis-erucoides-l-dc-"&gt;Diplotaxis erucoides (L.) DC.&lt;/a&gt;&lt;/td&gt;</v>
      </c>
      <c r="L65" t="str">
        <f>CONCATENATE("&lt;td&gt;",Zamia!A65,"&lt;/td&gt;")</f>
        <v>&lt;td&gt;41.91184344515453 3.0943608382291936&lt;/td&gt;</v>
      </c>
      <c r="M65" t="str">
        <f>CONCATENATE("&lt;td&gt;",Zamia!K65,"&lt;/td&gt;")</f>
        <v>&lt;td&gt;199&lt;/td&gt;</v>
      </c>
      <c r="N65" s="9" t="str">
        <f>CONCATENATE("&lt;td&gt;",LEFT(TEXT(Zamia!E65,"DD/MM/AAAA hh:mm:ss"),10),"&lt;/td&gt;")</f>
        <v>&lt;td&gt;30/01/2017&lt;/td&gt;</v>
      </c>
      <c r="O65" t="str">
        <f>CONCATENATE("&lt;td&gt;",Zamia!H65,"&lt;/td&gt;")</f>
        <v>&lt;td&gt;&lt;/td&gt;</v>
      </c>
      <c r="P65" t="str">
        <f>CONCATENATE("&lt;td&gt;",Zamia!I65,"&lt;/td&gt;")</f>
        <v>&lt;td&gt;&lt;/td&gt;</v>
      </c>
      <c r="Q65" t="str">
        <f t="shared" si="7"/>
        <v>&lt;tr&gt;&lt;td&gt;&lt;a target="_blank" href="http://floracatalana.net/diplotaxis-erucoides-l-dc-"&gt;Diplotaxis erucoides (L.) DC.&lt;/a&gt;&lt;/td&gt;&lt;td&gt;41.91184344515453 3.0943608382291936&lt;/td&gt;&lt;td&gt;199&lt;/td&gt;&lt;td&gt;30/01/2017&lt;/td&gt;&lt;td&gt;&lt;/td&gt;&lt;td&gt;&lt;/td&gt;&lt;/tr&gt;</v>
      </c>
    </row>
    <row r="66" spans="1:17" x14ac:dyDescent="0.25">
      <c r="A66" t="str">
        <f>Zamia!F66</f>
        <v>Dorycnium hirsutum (L.) Ser. in DC.</v>
      </c>
      <c r="B66" t="str">
        <f t="shared" ref="B66:B129" si="11">IF(A66&lt;&gt;0,LEFT(A66,SEARCH(" ",A66)-1),"-")</f>
        <v>Dorycnium</v>
      </c>
      <c r="C66" t="str">
        <f t="shared" ref="C66:C129" si="12">IF(A66&lt;&gt;0,RIGHT(A66,LEN(A66)-SEARCH(" ",A66)),"-")</f>
        <v>hirsutum (L.) Ser. in DC.</v>
      </c>
      <c r="D66" t="str">
        <f t="shared" si="8"/>
        <v>hirsutum</v>
      </c>
      <c r="E66" t="str">
        <f t="shared" si="9"/>
        <v>-</v>
      </c>
      <c r="F66" t="str">
        <f t="shared" si="10"/>
        <v>-</v>
      </c>
      <c r="G66" t="str">
        <f t="shared" si="5"/>
        <v>Dorycnium hirsutum</v>
      </c>
      <c r="H66" t="str">
        <f>IFERROR(VLOOKUP(G66,Tesaure!A66:B7064,2),"-")</f>
        <v>http://floracatalana.net/dorycnium-hirsutum-l-ser-in-dc-</v>
      </c>
      <c r="K66" t="str">
        <f t="shared" si="6"/>
        <v>&lt;td&gt;&lt;a target="_blank" href="http://floracatalana.net/dorycnium-hirsutum-l-ser-in-dc-"&gt;Dorycnium hirsutum (L.) Ser. in DC.&lt;/a&gt;&lt;/td&gt;</v>
      </c>
      <c r="L66" t="str">
        <f>CONCATENATE("&lt;td&gt;",Zamia!A66,"&lt;/td&gt;")</f>
        <v>&lt;td&gt;41.90929045425024 3.0937521697682784&lt;/td&gt;</v>
      </c>
      <c r="M66" t="str">
        <f>CONCATENATE("&lt;td&gt;",Zamia!K66,"&lt;/td&gt;")</f>
        <v>&lt;td&gt;201&lt;/td&gt;</v>
      </c>
      <c r="N66" s="9" t="str">
        <f>CONCATENATE("&lt;td&gt;",LEFT(TEXT(Zamia!E66,"DD/MM/AAAA hh:mm:ss"),10),"&lt;/td&gt;")</f>
        <v>&lt;td&gt;30/01/2017&lt;/td&gt;</v>
      </c>
      <c r="O66" t="str">
        <f>CONCATENATE("&lt;td&gt;",Zamia!H66,"&lt;/td&gt;")</f>
        <v>&lt;td&gt;&lt;/td&gt;</v>
      </c>
      <c r="P66" t="str">
        <f>CONCATENATE("&lt;td&gt;",Zamia!I66,"&lt;/td&gt;")</f>
        <v>&lt;td&gt;&lt;/td&gt;</v>
      </c>
      <c r="Q66" t="str">
        <f t="shared" si="7"/>
        <v>&lt;tr&gt;&lt;td&gt;&lt;a target="_blank" href="http://floracatalana.net/dorycnium-hirsutum-l-ser-in-dc-"&gt;Dorycnium hirsutum (L.) Ser. in DC.&lt;/a&gt;&lt;/td&gt;&lt;td&gt;41.90929045425024 3.0937521697682784&lt;/td&gt;&lt;td&gt;201&lt;/td&gt;&lt;td&gt;30/01/2017&lt;/td&gt;&lt;td&gt;&lt;/td&gt;&lt;td&gt;&lt;/td&gt;&lt;/tr&gt;</v>
      </c>
    </row>
    <row r="67" spans="1:17" x14ac:dyDescent="0.25">
      <c r="A67" t="str">
        <f>Zamia!F67</f>
        <v>Dorycnium pentaphyllum Scop.</v>
      </c>
      <c r="B67" t="str">
        <f t="shared" si="11"/>
        <v>Dorycnium</v>
      </c>
      <c r="C67" t="str">
        <f t="shared" si="12"/>
        <v>pentaphyllum Scop.</v>
      </c>
      <c r="D67" t="str">
        <f t="shared" si="8"/>
        <v>pentaphyllum</v>
      </c>
      <c r="E67" t="str">
        <f t="shared" si="9"/>
        <v>-</v>
      </c>
      <c r="F67" t="str">
        <f t="shared" si="10"/>
        <v>-</v>
      </c>
      <c r="G67" t="str">
        <f t="shared" ref="G67:G130" si="13">IF(F67="-",CONCATENATE(B67," ",D67),CONCATENATE(B67," ",D67," subsp. ",F67))</f>
        <v>Dorycnium pentaphyllum</v>
      </c>
      <c r="H67" t="str">
        <f>IFERROR(VLOOKUP(G67,Tesaure!A67:B7065,2),"-")</f>
        <v>http://floracatalana.net/dorycnium-pentaphyllum-scop-</v>
      </c>
      <c r="K67" t="str">
        <f t="shared" ref="K67:K130" si="14">IF(H67&lt;&gt;"-",CONCATENATE("&lt;td&gt;&lt;a target=",CHAR(34),"_blank",CHAR(34), " href=",CHAR(34),H67,CHAR(34),"&gt;",A67,"&lt;/a&gt;&lt;/td&gt;"),CONCATENATE("&lt;td&gt;",A67,"&lt;/td&gt;"))</f>
        <v>&lt;td&gt;&lt;a target="_blank" href="http://floracatalana.net/dorycnium-pentaphyllum-scop-"&gt;Dorycnium pentaphyllum Scop.&lt;/a&gt;&lt;/td&gt;</v>
      </c>
      <c r="L67" t="str">
        <f>CONCATENATE("&lt;td&gt;",Zamia!A67,"&lt;/td&gt;")</f>
        <v>&lt;td&gt;41.91341750300593 3.091952990145863&lt;/td&gt;</v>
      </c>
      <c r="M67" t="str">
        <f>CONCATENATE("&lt;td&gt;",Zamia!K67,"&lt;/td&gt;")</f>
        <v>&lt;td&gt;219&lt;/td&gt;</v>
      </c>
      <c r="N67" s="9" t="str">
        <f>CONCATENATE("&lt;td&gt;",LEFT(TEXT(Zamia!E67,"DD/MM/AAAA hh:mm:ss"),10),"&lt;/td&gt;")</f>
        <v>&lt;td&gt;30/01/2017&lt;/td&gt;</v>
      </c>
      <c r="O67" t="str">
        <f>CONCATENATE("&lt;td&gt;",Zamia!H67,"&lt;/td&gt;")</f>
        <v>&lt;td&gt;&lt;/td&gt;</v>
      </c>
      <c r="P67" t="str">
        <f>CONCATENATE("&lt;td&gt;",Zamia!I67,"&lt;/td&gt;")</f>
        <v>&lt;td&gt;&lt;/td&gt;</v>
      </c>
      <c r="Q67" t="str">
        <f t="shared" ref="Q67:Q130" si="15">IF(A67&lt;&gt;0,CONCATENATE("&lt;tr&gt;",K67,L67,M67,N67,O67,P67,"&lt;/tr&gt;"),"")</f>
        <v>&lt;tr&gt;&lt;td&gt;&lt;a target="_blank" href="http://floracatalana.net/dorycnium-pentaphyllum-scop-"&gt;Dorycnium pentaphyllum Scop.&lt;/a&gt;&lt;/td&gt;&lt;td&gt;41.91341750300593 3.091952990145863&lt;/td&gt;&lt;td&gt;219&lt;/td&gt;&lt;td&gt;30/01/2017&lt;/td&gt;&lt;td&gt;&lt;/td&gt;&lt;td&gt;&lt;/td&gt;&lt;/tr&gt;</v>
      </c>
    </row>
    <row r="68" spans="1:17" x14ac:dyDescent="0.25">
      <c r="A68" t="str">
        <f>Zamia!F68</f>
        <v>Echium vulgare L.</v>
      </c>
      <c r="B68" t="str">
        <f t="shared" si="11"/>
        <v>Echium</v>
      </c>
      <c r="C68" t="str">
        <f t="shared" si="12"/>
        <v>vulgare L.</v>
      </c>
      <c r="D68" t="str">
        <f t="shared" si="8"/>
        <v>vulgare</v>
      </c>
      <c r="E68" t="str">
        <f t="shared" si="9"/>
        <v>-</v>
      </c>
      <c r="F68" t="str">
        <f t="shared" si="10"/>
        <v>-</v>
      </c>
      <c r="G68" t="str">
        <f t="shared" si="13"/>
        <v>Echium vulgare</v>
      </c>
      <c r="H68" t="str">
        <f>IFERROR(VLOOKUP(G68,Tesaure!A68:B7066,2),"-")</f>
        <v>http://floracatalana.net/echium-vulgare-l-</v>
      </c>
      <c r="K68" t="str">
        <f t="shared" si="14"/>
        <v>&lt;td&gt;&lt;a target="_blank" href="http://floracatalana.net/echium-vulgare-l-"&gt;Echium vulgare L.&lt;/a&gt;&lt;/td&gt;</v>
      </c>
      <c r="L68" t="str">
        <f>CONCATENATE("&lt;td&gt;",Zamia!A68,"&lt;/td&gt;")</f>
        <v>&lt;td&gt;41.914417784648286 3.0912405274902666&lt;/td&gt;</v>
      </c>
      <c r="M68" t="str">
        <f>CONCATENATE("&lt;td&gt;",Zamia!K68,"&lt;/td&gt;")</f>
        <v>&lt;td&gt;233&lt;/td&gt;</v>
      </c>
      <c r="N68" s="9" t="str">
        <f>CONCATENATE("&lt;td&gt;",LEFT(TEXT(Zamia!E68,"DD/MM/AAAA hh:mm:ss"),10),"&lt;/td&gt;")</f>
        <v>&lt;td&gt;09/04/2017&lt;/td&gt;</v>
      </c>
      <c r="O68" t="str">
        <f>CONCATENATE("&lt;td&gt;",Zamia!H68,"&lt;/td&gt;")</f>
        <v>&lt;td&gt;&lt;/td&gt;</v>
      </c>
      <c r="P68" t="str">
        <f>CONCATENATE("&lt;td&gt;",Zamia!I68,"&lt;/td&gt;")</f>
        <v>&lt;td&gt;&lt;/td&gt;</v>
      </c>
      <c r="Q68" t="str">
        <f t="shared" si="15"/>
        <v>&lt;tr&gt;&lt;td&gt;&lt;a target="_blank" href="http://floracatalana.net/echium-vulgare-l-"&gt;Echium vulgare L.&lt;/a&gt;&lt;/td&gt;&lt;td&gt;41.914417784648286 3.0912405274902666&lt;/td&gt;&lt;td&gt;233&lt;/td&gt;&lt;td&gt;09/04/2017&lt;/td&gt;&lt;td&gt;&lt;/td&gt;&lt;td&gt;&lt;/td&gt;&lt;/tr&gt;</v>
      </c>
    </row>
    <row r="69" spans="1:17" x14ac:dyDescent="0.25">
      <c r="A69" t="str">
        <f>Zamia!F69</f>
        <v>Erica arborea L.</v>
      </c>
      <c r="B69" t="str">
        <f t="shared" si="11"/>
        <v>Erica</v>
      </c>
      <c r="C69" t="str">
        <f t="shared" si="12"/>
        <v>arborea L.</v>
      </c>
      <c r="D69" t="str">
        <f t="shared" si="8"/>
        <v>arborea</v>
      </c>
      <c r="E69" t="str">
        <f t="shared" si="9"/>
        <v>-</v>
      </c>
      <c r="F69" t="str">
        <f t="shared" si="10"/>
        <v>-</v>
      </c>
      <c r="G69" t="str">
        <f t="shared" si="13"/>
        <v>Erica arborea</v>
      </c>
      <c r="H69" t="str">
        <f>IFERROR(VLOOKUP(G69,Tesaure!A69:B7067,2),"-")</f>
        <v>http://floracatalana.net/erica-arborea-l-</v>
      </c>
      <c r="K69" t="str">
        <f t="shared" si="14"/>
        <v>&lt;td&gt;&lt;a target="_blank" href="http://floracatalana.net/erica-arborea-l-"&gt;Erica arborea L.&lt;/a&gt;&lt;/td&gt;</v>
      </c>
      <c r="L69" t="str">
        <f>CONCATENATE("&lt;td&gt;",Zamia!A69,"&lt;/td&gt;")</f>
        <v>&lt;td&gt;41.91309001614763 3.0918276794116673&lt;/td&gt;</v>
      </c>
      <c r="M69" t="str">
        <f>CONCATENATE("&lt;td&gt;",Zamia!K69,"&lt;/td&gt;")</f>
        <v>&lt;td&gt;214&lt;/td&gt;</v>
      </c>
      <c r="N69" s="9" t="str">
        <f>CONCATENATE("&lt;td&gt;",LEFT(TEXT(Zamia!E69,"DD/MM/AAAA hh:mm:ss"),10),"&lt;/td&gt;")</f>
        <v>&lt;td&gt;30/01/2017&lt;/td&gt;</v>
      </c>
      <c r="O69" t="str">
        <f>CONCATENATE("&lt;td&gt;",Zamia!H69,"&lt;/td&gt;")</f>
        <v>&lt;td&gt;&lt;/td&gt;</v>
      </c>
      <c r="P69" t="str">
        <f>CONCATENATE("&lt;td&gt;",Zamia!I69,"&lt;/td&gt;")</f>
        <v>&lt;td&gt;&lt;/td&gt;</v>
      </c>
      <c r="Q69" t="str">
        <f t="shared" si="15"/>
        <v>&lt;tr&gt;&lt;td&gt;&lt;a target="_blank" href="http://floracatalana.net/erica-arborea-l-"&gt;Erica arborea L.&lt;/a&gt;&lt;/td&gt;&lt;td&gt;41.91309001614763 3.0918276794116673&lt;/td&gt;&lt;td&gt;214&lt;/td&gt;&lt;td&gt;30/01/2017&lt;/td&gt;&lt;td&gt;&lt;/td&gt;&lt;td&gt;&lt;/td&gt;&lt;/tr&gt;</v>
      </c>
    </row>
    <row r="70" spans="1:17" x14ac:dyDescent="0.25">
      <c r="A70" t="str">
        <f>Zamia!F70</f>
        <v>Erica scoparia L.</v>
      </c>
      <c r="B70" t="str">
        <f t="shared" si="11"/>
        <v>Erica</v>
      </c>
      <c r="C70" t="str">
        <f t="shared" si="12"/>
        <v>scoparia L.</v>
      </c>
      <c r="D70" t="str">
        <f t="shared" ref="D70:D133" si="16">IFERROR(LEFT(C70,SEARCH(" ",C70)-1),C70)</f>
        <v>scoparia</v>
      </c>
      <c r="E70" t="str">
        <f t="shared" si="9"/>
        <v>-</v>
      </c>
      <c r="F70" t="str">
        <f t="shared" si="10"/>
        <v>-</v>
      </c>
      <c r="G70" t="str">
        <f t="shared" si="13"/>
        <v>Erica scoparia</v>
      </c>
      <c r="H70" t="str">
        <f>IFERROR(VLOOKUP(G70,Tesaure!A70:B7068,2),"-")</f>
        <v>-</v>
      </c>
      <c r="K70" t="str">
        <f t="shared" si="14"/>
        <v>&lt;td&gt;Erica scoparia L.&lt;/td&gt;</v>
      </c>
      <c r="L70" t="str">
        <f>CONCATENATE("&lt;td&gt;",Zamia!A70,"&lt;/td&gt;")</f>
        <v>&lt;td&gt;41.91272337112138 3.092003482668567&lt;/td&gt;</v>
      </c>
      <c r="M70" t="str">
        <f>CONCATENATE("&lt;td&gt;",Zamia!K70,"&lt;/td&gt;")</f>
        <v>&lt;td&gt;207&lt;/td&gt;</v>
      </c>
      <c r="N70" s="9" t="str">
        <f>CONCATENATE("&lt;td&gt;",LEFT(TEXT(Zamia!E70,"DD/MM/AAAA hh:mm:ss"),10),"&lt;/td&gt;")</f>
        <v>&lt;td&gt;30/01/2017&lt;/td&gt;</v>
      </c>
      <c r="O70" t="str">
        <f>CONCATENATE("&lt;td&gt;",Zamia!H70,"&lt;/td&gt;")</f>
        <v>&lt;td&gt;&lt;/td&gt;</v>
      </c>
      <c r="P70" t="str">
        <f>CONCATENATE("&lt;td&gt;",Zamia!I70,"&lt;/td&gt;")</f>
        <v>&lt;td&gt;&lt;/td&gt;</v>
      </c>
      <c r="Q70" t="str">
        <f t="shared" si="15"/>
        <v>&lt;tr&gt;&lt;td&gt;Erica scoparia L.&lt;/td&gt;&lt;td&gt;41.91272337112138 3.092003482668567&lt;/td&gt;&lt;td&gt;207&lt;/td&gt;&lt;td&gt;30/01/2017&lt;/td&gt;&lt;td&gt;&lt;/td&gt;&lt;td&gt;&lt;/td&gt;&lt;/tr&gt;</v>
      </c>
    </row>
    <row r="71" spans="1:17" x14ac:dyDescent="0.25">
      <c r="A71" t="str">
        <f>Zamia!F71</f>
        <v>Erodium cicutarium (L.) L'HÃ©r. in Ait.</v>
      </c>
      <c r="B71" t="str">
        <f t="shared" si="11"/>
        <v>Erodium</v>
      </c>
      <c r="C71" t="str">
        <f t="shared" si="12"/>
        <v>cicutarium (L.) L'HÃ©r. in Ait.</v>
      </c>
      <c r="D71" t="str">
        <f t="shared" si="16"/>
        <v>cicutarium</v>
      </c>
      <c r="E71" t="str">
        <f t="shared" ref="E71:E134" si="17">IFERROR(RIGHT(C71,LEN(C71)-(SEARCH(" subsp.",C71)+7)),"-")</f>
        <v>-</v>
      </c>
      <c r="F71" t="str">
        <f t="shared" ref="F71:F134" si="18">IF(E71&lt;&gt;"-",IFERROR(LEFT(E71,SEARCH(" ",E71)-1),E71),"-")</f>
        <v>-</v>
      </c>
      <c r="G71" t="str">
        <f t="shared" si="13"/>
        <v>Erodium cicutarium</v>
      </c>
      <c r="H71" t="str">
        <f>IFERROR(VLOOKUP(G71,Tesaure!A71:B7069,2),"-")</f>
        <v>http://floracatalana.net/erodium-cicutarium-l-l-her-in-aiton</v>
      </c>
      <c r="K71" t="str">
        <f t="shared" si="14"/>
        <v>&lt;td&gt;&lt;a target="_blank" href="http://floracatalana.net/erodium-cicutarium-l-l-her-in-aiton"&gt;Erodium cicutarium (L.) L'HÃ©r. in Ait.&lt;/a&gt;&lt;/td&gt;</v>
      </c>
      <c r="L71" t="str">
        <f>CONCATENATE("&lt;td&gt;",Zamia!A71,"&lt;/td&gt;")</f>
        <v>&lt;td&gt;41.91514524788551 3.0763242526803767&lt;/td&gt;</v>
      </c>
      <c r="M71" t="str">
        <f>CONCATENATE("&lt;td&gt;",Zamia!K71,"&lt;/td&gt;")</f>
        <v>&lt;td&gt;156&lt;/td&gt;</v>
      </c>
      <c r="N71" s="9" t="str">
        <f>CONCATENATE("&lt;td&gt;",LEFT(TEXT(Zamia!E71,"DD/MM/AAAA hh:mm:ss"),10),"&lt;/td&gt;")</f>
        <v>&lt;td&gt;26/03/2017&lt;/td&gt;</v>
      </c>
      <c r="O71" t="str">
        <f>CONCATENATE("&lt;td&gt;",Zamia!H71,"&lt;/td&gt;")</f>
        <v>&lt;td&gt;&lt;/td&gt;</v>
      </c>
      <c r="P71" t="str">
        <f>CONCATENATE("&lt;td&gt;",Zamia!I71,"&lt;/td&gt;")</f>
        <v>&lt;td&gt;&lt;/td&gt;</v>
      </c>
      <c r="Q71" t="str">
        <f t="shared" si="15"/>
        <v>&lt;tr&gt;&lt;td&gt;&lt;a target="_blank" href="http://floracatalana.net/erodium-cicutarium-l-l-her-in-aiton"&gt;Erodium cicutarium (L.) L'HÃ©r. in Ait.&lt;/a&gt;&lt;/td&gt;&lt;td&gt;41.91514524788551 3.0763242526803767&lt;/td&gt;&lt;td&gt;156&lt;/td&gt;&lt;td&gt;26/03/2017&lt;/td&gt;&lt;td&gt;&lt;/td&gt;&lt;td&gt;&lt;/td&gt;&lt;/tr&gt;</v>
      </c>
    </row>
    <row r="72" spans="1:17" x14ac:dyDescent="0.25">
      <c r="A72" t="str">
        <f>Zamia!F72</f>
        <v>Erodium malacoides (L.) L'HÃ©r. subsp. malacoides</v>
      </c>
      <c r="B72" t="str">
        <f t="shared" si="11"/>
        <v>Erodium</v>
      </c>
      <c r="C72" t="str">
        <f t="shared" si="12"/>
        <v>malacoides (L.) L'HÃ©r. subsp. malacoides</v>
      </c>
      <c r="D72" t="str">
        <f t="shared" si="16"/>
        <v>malacoides</v>
      </c>
      <c r="E72" t="str">
        <f t="shared" si="17"/>
        <v>malacoides</v>
      </c>
      <c r="F72" t="str">
        <f t="shared" si="18"/>
        <v>malacoides</v>
      </c>
      <c r="G72" t="str">
        <f t="shared" si="13"/>
        <v>Erodium malacoides subsp. malacoides</v>
      </c>
      <c r="H72" t="str">
        <f>IFERROR(VLOOKUP(G72,Tesaure!A72:B7070,2),"-")</f>
        <v>http://floracatalana.net/erodium-malacoides-l-l-her-subsp-malacoides</v>
      </c>
      <c r="K72" t="str">
        <f t="shared" si="14"/>
        <v>&lt;td&gt;&lt;a target="_blank" href="http://floracatalana.net/erodium-malacoides-l-l-her-subsp-malacoides"&gt;Erodium malacoides (L.) L'HÃ©r. subsp. malacoides&lt;/a&gt;&lt;/td&gt;</v>
      </c>
      <c r="L72" t="str">
        <f>CONCATENATE("&lt;td&gt;",Zamia!A72,"&lt;/td&gt;")</f>
        <v>&lt;td&gt;41.91061016 3.09369291&lt;/td&gt;</v>
      </c>
      <c r="M72" t="str">
        <f>CONCATENATE("&lt;td&gt;",Zamia!K72,"&lt;/td&gt;")</f>
        <v>&lt;td&gt;208&lt;/td&gt;</v>
      </c>
      <c r="N72" s="9" t="str">
        <f>CONCATENATE("&lt;td&gt;",LEFT(TEXT(Zamia!E72,"DD/MM/AAAA hh:mm:ss"),10),"&lt;/td&gt;")</f>
        <v>&lt;td&gt;13/10/2017&lt;/td&gt;</v>
      </c>
      <c r="O72" t="str">
        <f>CONCATENATE("&lt;td&gt;",Zamia!H72,"&lt;/td&gt;")</f>
        <v>&lt;td&gt;&lt;/td&gt;</v>
      </c>
      <c r="P72" t="str">
        <f>CONCATENATE("&lt;td&gt;",Zamia!I72,"&lt;/td&gt;")</f>
        <v>&lt;td&gt;&lt;/td&gt;</v>
      </c>
      <c r="Q72" t="str">
        <f t="shared" si="15"/>
        <v>&lt;tr&gt;&lt;td&gt;&lt;a target="_blank" href="http://floracatalana.net/erodium-malacoides-l-l-her-subsp-malacoides"&gt;Erodium malacoides (L.) L'HÃ©r. subsp. malacoides&lt;/a&gt;&lt;/td&gt;&lt;td&gt;41.91061016 3.09369291&lt;/td&gt;&lt;td&gt;208&lt;/td&gt;&lt;td&gt;13/10/2017&lt;/td&gt;&lt;td&gt;&lt;/td&gt;&lt;td&gt;&lt;/td&gt;&lt;/tr&gt;</v>
      </c>
    </row>
    <row r="73" spans="1:17" x14ac:dyDescent="0.25">
      <c r="A73" t="str">
        <f>Zamia!F73</f>
        <v>Erodium moschatum (L.) L'HÃ©r. in Ait.</v>
      </c>
      <c r="B73" t="str">
        <f t="shared" si="11"/>
        <v>Erodium</v>
      </c>
      <c r="C73" t="str">
        <f t="shared" si="12"/>
        <v>moschatum (L.) L'HÃ©r. in Ait.</v>
      </c>
      <c r="D73" t="str">
        <f t="shared" si="16"/>
        <v>moschatum</v>
      </c>
      <c r="E73" t="str">
        <f t="shared" si="17"/>
        <v>-</v>
      </c>
      <c r="F73" t="str">
        <f t="shared" si="18"/>
        <v>-</v>
      </c>
      <c r="G73" t="str">
        <f t="shared" si="13"/>
        <v>Erodium moschatum</v>
      </c>
      <c r="H73" t="str">
        <f>IFERROR(VLOOKUP(G73,Tesaure!A73:B7071,2),"-")</f>
        <v>http://floracatalana.net/erodium-moschatum-l-l-her-in-aiton</v>
      </c>
      <c r="K73" t="str">
        <f t="shared" si="14"/>
        <v>&lt;td&gt;&lt;a target="_blank" href="http://floracatalana.net/erodium-moschatum-l-l-her-in-aiton"&gt;Erodium moschatum (L.) L'HÃ©r. in Ait.&lt;/a&gt;&lt;/td&gt;</v>
      </c>
      <c r="L73" t="str">
        <f>CONCATENATE("&lt;td&gt;",Zamia!A73,"&lt;/td&gt;")</f>
        <v>&lt;td&gt;41.914827090605456 3.075485545390108&lt;/td&gt;</v>
      </c>
      <c r="M73" t="str">
        <f>CONCATENATE("&lt;td&gt;",Zamia!K73,"&lt;/td&gt;")</f>
        <v>&lt;td&gt;152&lt;/td&gt;</v>
      </c>
      <c r="N73" s="9" t="str">
        <f>CONCATENATE("&lt;td&gt;",LEFT(TEXT(Zamia!E73,"DD/MM/AAAA hh:mm:ss"),10),"&lt;/td&gt;")</f>
        <v>&lt;td&gt;11/02/2017&lt;/td&gt;</v>
      </c>
      <c r="O73" t="str">
        <f>CONCATENATE("&lt;td&gt;",Zamia!H73,"&lt;/td&gt;")</f>
        <v>&lt;td&gt;&lt;/td&gt;</v>
      </c>
      <c r="P73" t="str">
        <f>CONCATENATE("&lt;td&gt;",Zamia!I73,"&lt;/td&gt;")</f>
        <v>&lt;td&gt;&lt;/td&gt;</v>
      </c>
      <c r="Q73" t="str">
        <f t="shared" si="15"/>
        <v>&lt;tr&gt;&lt;td&gt;&lt;a target="_blank" href="http://floracatalana.net/erodium-moschatum-l-l-her-in-aiton"&gt;Erodium moschatum (L.) L'HÃ©r. in Ait.&lt;/a&gt;&lt;/td&gt;&lt;td&gt;41.914827090605456 3.075485545390108&lt;/td&gt;&lt;td&gt;152&lt;/td&gt;&lt;td&gt;11/02/2017&lt;/td&gt;&lt;td&gt;&lt;/td&gt;&lt;td&gt;&lt;/td&gt;&lt;/tr&gt;</v>
      </c>
    </row>
    <row r="74" spans="1:17" x14ac:dyDescent="0.25">
      <c r="A74" t="str">
        <f>Zamia!F74</f>
        <v>Erophila verna (L.) F. Chev. subsp. praecox (Steven) P. Fourn.</v>
      </c>
      <c r="B74" t="str">
        <f t="shared" si="11"/>
        <v>Erophila</v>
      </c>
      <c r="C74" t="str">
        <f t="shared" si="12"/>
        <v>verna (L.) F. Chev. subsp. praecox (Steven) P. Fourn.</v>
      </c>
      <c r="D74" t="str">
        <f t="shared" si="16"/>
        <v>verna</v>
      </c>
      <c r="E74" t="str">
        <f t="shared" si="17"/>
        <v>praecox (Steven) P. Fourn.</v>
      </c>
      <c r="F74" t="str">
        <f t="shared" si="18"/>
        <v>praecox</v>
      </c>
      <c r="G74" t="str">
        <f t="shared" si="13"/>
        <v>Erophila verna subsp. praecox</v>
      </c>
      <c r="H74" t="str">
        <f>IFERROR(VLOOKUP(G74,Tesaure!A74:B7072,2),"-")</f>
        <v>-</v>
      </c>
      <c r="K74" t="str">
        <f t="shared" si="14"/>
        <v>&lt;td&gt;Erophila verna (L.) F. Chev. subsp. praecox (Steven) P. Fourn.&lt;/td&gt;</v>
      </c>
      <c r="L74" t="str">
        <f>CONCATENATE("&lt;td&gt;",Zamia!A74,"&lt;/td&gt;")</f>
        <v>&lt;td&gt;41.90919727674257 3.0918961578111936&lt;/td&gt;</v>
      </c>
      <c r="M74" t="str">
        <f>CONCATENATE("&lt;td&gt;",Zamia!K74,"&lt;/td&gt;")</f>
        <v>&lt;td&gt;210&lt;/td&gt;</v>
      </c>
      <c r="N74" s="9" t="str">
        <f>CONCATENATE("&lt;td&gt;",LEFT(TEXT(Zamia!E74,"DD/MM/AAAA hh:mm:ss"),10),"&lt;/td&gt;")</f>
        <v>&lt;td&gt;25/02/2017&lt;/td&gt;</v>
      </c>
      <c r="O74" t="str">
        <f>CONCATENATE("&lt;td&gt;",Zamia!H74,"&lt;/td&gt;")</f>
        <v>&lt;td&gt;&lt;/td&gt;</v>
      </c>
      <c r="P74" t="str">
        <f>CONCATENATE("&lt;td&gt;",Zamia!I74,"&lt;/td&gt;")</f>
        <v>&lt;td&gt;&lt;/td&gt;</v>
      </c>
      <c r="Q74" t="str">
        <f t="shared" si="15"/>
        <v>&lt;tr&gt;&lt;td&gt;Erophila verna (L.) F. Chev. subsp. praecox (Steven) P. Fourn.&lt;/td&gt;&lt;td&gt;41.90919727674257 3.0918961578111936&lt;/td&gt;&lt;td&gt;210&lt;/td&gt;&lt;td&gt;25/02/2017&lt;/td&gt;&lt;td&gt;&lt;/td&gt;&lt;td&gt;&lt;/td&gt;&lt;/tr&gt;</v>
      </c>
    </row>
    <row r="75" spans="1:17" x14ac:dyDescent="0.25">
      <c r="A75" t="str">
        <f>Zamia!F75</f>
        <v>Eruca vesicaria (L.) Cav. subsp. sativa (Mill.) Thell. in Hegi</v>
      </c>
      <c r="B75" t="str">
        <f t="shared" si="11"/>
        <v>Eruca</v>
      </c>
      <c r="C75" t="str">
        <f t="shared" si="12"/>
        <v>vesicaria (L.) Cav. subsp. sativa (Mill.) Thell. in Hegi</v>
      </c>
      <c r="D75" t="str">
        <f t="shared" si="16"/>
        <v>vesicaria</v>
      </c>
      <c r="E75" t="str">
        <f t="shared" si="17"/>
        <v>sativa (Mill.) Thell. in Hegi</v>
      </c>
      <c r="F75" t="str">
        <f t="shared" si="18"/>
        <v>sativa</v>
      </c>
      <c r="G75" t="str">
        <f t="shared" si="13"/>
        <v>Eruca vesicaria subsp. sativa</v>
      </c>
      <c r="H75" t="str">
        <f>IFERROR(VLOOKUP(G75,Tesaure!A75:B7073,2),"-")</f>
        <v>http://floracatalana.net/eruca-vesicaria-l-cav-subsp-sativa-mill-thell-in-hegi</v>
      </c>
      <c r="K75" t="str">
        <f t="shared" si="14"/>
        <v>&lt;td&gt;&lt;a target="_blank" href="http://floracatalana.net/eruca-vesicaria-l-cav-subsp-sativa-mill-thell-in-hegi"&gt;Eruca vesicaria (L.) Cav. subsp. sativa (Mill.) Thell. in Hegi&lt;/a&gt;&lt;/td&gt;</v>
      </c>
      <c r="L75" t="str">
        <f>CONCATENATE("&lt;td&gt;",Zamia!A75,"&lt;/td&gt;")</f>
        <v>&lt;td&gt;41.914518621549256 3.0742831937381987&lt;/td&gt;</v>
      </c>
      <c r="M75" t="str">
        <f>CONCATENATE("&lt;td&gt;",Zamia!K75,"&lt;/td&gt;")</f>
        <v>&lt;td&gt;165&lt;/td&gt;</v>
      </c>
      <c r="N75" s="9" t="str">
        <f>CONCATENATE("&lt;td&gt;",LEFT(TEXT(Zamia!E75,"DD/MM/AAAA hh:mm:ss"),10),"&lt;/td&gt;")</f>
        <v>&lt;td&gt;26/03/2017&lt;/td&gt;</v>
      </c>
      <c r="O75" t="str">
        <f>CONCATENATE("&lt;td&gt;",Zamia!H75,"&lt;/td&gt;")</f>
        <v>&lt;td&gt;&lt;/td&gt;</v>
      </c>
      <c r="P75" t="str">
        <f>CONCATENATE("&lt;td&gt;",Zamia!I75,"&lt;/td&gt;")</f>
        <v>&lt;td&gt;&lt;/td&gt;</v>
      </c>
      <c r="Q75" t="str">
        <f t="shared" si="15"/>
        <v>&lt;tr&gt;&lt;td&gt;&lt;a target="_blank" href="http://floracatalana.net/eruca-vesicaria-l-cav-subsp-sativa-mill-thell-in-hegi"&gt;Eruca vesicaria (L.) Cav. subsp. sativa (Mill.) Thell. in Hegi&lt;/a&gt;&lt;/td&gt;&lt;td&gt;41.914518621549256 3.0742831937381987&lt;/td&gt;&lt;td&gt;165&lt;/td&gt;&lt;td&gt;26/03/2017&lt;/td&gt;&lt;td&gt;&lt;/td&gt;&lt;td&gt;&lt;/td&gt;&lt;/tr&gt;</v>
      </c>
    </row>
    <row r="76" spans="1:17" x14ac:dyDescent="0.25">
      <c r="A76" t="str">
        <f>Zamia!F76</f>
        <v>Eryngium campestre L.</v>
      </c>
      <c r="B76" t="str">
        <f t="shared" si="11"/>
        <v>Eryngium</v>
      </c>
      <c r="C76" t="str">
        <f t="shared" si="12"/>
        <v>campestre L.</v>
      </c>
      <c r="D76" t="str">
        <f t="shared" si="16"/>
        <v>campestre</v>
      </c>
      <c r="E76" t="str">
        <f t="shared" si="17"/>
        <v>-</v>
      </c>
      <c r="F76" t="str">
        <f t="shared" si="18"/>
        <v>-</v>
      </c>
      <c r="G76" t="str">
        <f t="shared" si="13"/>
        <v>Eryngium campestre</v>
      </c>
      <c r="H76" t="str">
        <f>IFERROR(VLOOKUP(G76,Tesaure!A76:B7074,2),"-")</f>
        <v>http://floracatalana.net/eryngium-campestre-l-</v>
      </c>
      <c r="K76" t="str">
        <f t="shared" si="14"/>
        <v>&lt;td&gt;&lt;a target="_blank" href="http://floracatalana.net/eryngium-campestre-l-"&gt;Eryngium campestre L.&lt;/a&gt;&lt;/td&gt;</v>
      </c>
      <c r="L76" t="str">
        <f>CONCATENATE("&lt;td&gt;",Zamia!A76,"&lt;/td&gt;")</f>
        <v>&lt;td&gt;41.91513737861701 3.0782262970855716&lt;/td&gt;</v>
      </c>
      <c r="M76" t="str">
        <f>CONCATENATE("&lt;td&gt;",Zamia!K76,"&lt;/td&gt;")</f>
        <v>&lt;td&gt;110&lt;/td&gt;</v>
      </c>
      <c r="N76" s="9" t="str">
        <f>CONCATENATE("&lt;td&gt;",LEFT(TEXT(Zamia!E76,"DD/MM/AAAA hh:mm:ss"),10),"&lt;/td&gt;")</f>
        <v>&lt;td&gt;09/04/2017&lt;/td&gt;</v>
      </c>
      <c r="O76" t="str">
        <f>CONCATENATE("&lt;td&gt;",Zamia!H76,"&lt;/td&gt;")</f>
        <v>&lt;td&gt;&lt;/td&gt;</v>
      </c>
      <c r="P76" t="str">
        <f>CONCATENATE("&lt;td&gt;",Zamia!I76,"&lt;/td&gt;")</f>
        <v>&lt;td&gt;&lt;/td&gt;</v>
      </c>
      <c r="Q76" t="str">
        <f t="shared" si="15"/>
        <v>&lt;tr&gt;&lt;td&gt;&lt;a target="_blank" href="http://floracatalana.net/eryngium-campestre-l-"&gt;Eryngium campestre L.&lt;/a&gt;&lt;/td&gt;&lt;td&gt;41.91513737861701 3.0782262970855716&lt;/td&gt;&lt;td&gt;110&lt;/td&gt;&lt;td&gt;09/04/2017&lt;/td&gt;&lt;td&gt;&lt;/td&gt;&lt;td&gt;&lt;/td&gt;&lt;/tr&gt;</v>
      </c>
    </row>
    <row r="77" spans="1:17" x14ac:dyDescent="0.25">
      <c r="A77" t="str">
        <f>Zamia!F77</f>
        <v>Eucalyptus viminalis Labill.</v>
      </c>
      <c r="B77" t="str">
        <f t="shared" si="11"/>
        <v>Eucalyptus</v>
      </c>
      <c r="C77" t="str">
        <f t="shared" si="12"/>
        <v>viminalis Labill.</v>
      </c>
      <c r="D77" t="str">
        <f t="shared" si="16"/>
        <v>viminalis</v>
      </c>
      <c r="E77" t="str">
        <f t="shared" si="17"/>
        <v>-</v>
      </c>
      <c r="F77" t="str">
        <f t="shared" si="18"/>
        <v>-</v>
      </c>
      <c r="G77" t="str">
        <f t="shared" si="13"/>
        <v>Eucalyptus viminalis</v>
      </c>
      <c r="H77" t="str">
        <f>IFERROR(VLOOKUP(G77,Tesaure!A77:B7075,2),"-")</f>
        <v>-</v>
      </c>
      <c r="K77" t="str">
        <f t="shared" si="14"/>
        <v>&lt;td&gt;Eucalyptus viminalis Labill.&lt;/td&gt;</v>
      </c>
      <c r="L77" t="str">
        <f>CONCATENATE("&lt;td&gt;",Zamia!A77,"&lt;/td&gt;")</f>
        <v>&lt;td&gt;41.9147038666753 3.090270488291951&lt;/td&gt;</v>
      </c>
      <c r="M77" t="str">
        <f>CONCATENATE("&lt;td&gt;",Zamia!K77,"&lt;/td&gt;")</f>
        <v>&lt;td&gt;222&lt;/td&gt;</v>
      </c>
      <c r="N77" s="9" t="str">
        <f>CONCATENATE("&lt;td&gt;",LEFT(TEXT(Zamia!E77,"DD/MM/AAAA hh:mm:ss"),10),"&lt;/td&gt;")</f>
        <v>&lt;td&gt;30/01/2017&lt;/td&gt;</v>
      </c>
      <c r="O77" t="str">
        <f>CONCATENATE("&lt;td&gt;",Zamia!H77,"&lt;/td&gt;")</f>
        <v>&lt;td&gt;&lt;/td&gt;</v>
      </c>
      <c r="P77" t="str">
        <f>CONCATENATE("&lt;td&gt;",Zamia!I77,"&lt;/td&gt;")</f>
        <v>&lt;td&gt;&lt;/td&gt;</v>
      </c>
      <c r="Q77" t="str">
        <f t="shared" si="15"/>
        <v>&lt;tr&gt;&lt;td&gt;Eucalyptus viminalis Labill.&lt;/td&gt;&lt;td&gt;41.9147038666753 3.090270488291951&lt;/td&gt;&lt;td&gt;222&lt;/td&gt;&lt;td&gt;30/01/2017&lt;/td&gt;&lt;td&gt;&lt;/td&gt;&lt;td&gt;&lt;/td&gt;&lt;/tr&gt;</v>
      </c>
    </row>
    <row r="78" spans="1:17" x14ac:dyDescent="0.25">
      <c r="A78" t="str">
        <f>Zamia!F78</f>
        <v>Euphorbia amygdaloides L.</v>
      </c>
      <c r="B78" t="str">
        <f t="shared" si="11"/>
        <v>Euphorbia</v>
      </c>
      <c r="C78" t="str">
        <f t="shared" si="12"/>
        <v>amygdaloides L.</v>
      </c>
      <c r="D78" t="str">
        <f t="shared" si="16"/>
        <v>amygdaloides</v>
      </c>
      <c r="E78" t="str">
        <f t="shared" si="17"/>
        <v>-</v>
      </c>
      <c r="F78" t="str">
        <f t="shared" si="18"/>
        <v>-</v>
      </c>
      <c r="G78" t="str">
        <f t="shared" si="13"/>
        <v>Euphorbia amygdaloides</v>
      </c>
      <c r="H78" t="str">
        <f>IFERROR(VLOOKUP(G78,Tesaure!A78:B7076,2),"-")</f>
        <v>-</v>
      </c>
      <c r="K78" t="str">
        <f t="shared" si="14"/>
        <v>&lt;td&gt;Euphorbia amygdaloides L.&lt;/td&gt;</v>
      </c>
      <c r="L78" t="str">
        <f>CONCATENATE("&lt;td&gt;",Zamia!A78,"&lt;/td&gt;")</f>
        <v>&lt;td&gt;41.91086659604152 3.08613691921358&lt;/td&gt;</v>
      </c>
      <c r="M78" t="str">
        <f>CONCATENATE("&lt;td&gt;",Zamia!K78,"&lt;/td&gt;")</f>
        <v>&lt;td&gt;201&lt;/td&gt;</v>
      </c>
      <c r="N78" s="9" t="str">
        <f>CONCATENATE("&lt;td&gt;",LEFT(TEXT(Zamia!E78,"DD/MM/AAAA hh:mm:ss"),10),"&lt;/td&gt;")</f>
        <v>&lt;td&gt;11/02/2017&lt;/td&gt;</v>
      </c>
      <c r="O78" t="str">
        <f>CONCATENATE("&lt;td&gt;",Zamia!H78,"&lt;/td&gt;")</f>
        <v>&lt;td&gt;&lt;/td&gt;</v>
      </c>
      <c r="P78" t="str">
        <f>CONCATENATE("&lt;td&gt;",Zamia!I78,"&lt;/td&gt;")</f>
        <v>&lt;td&gt;&lt;/td&gt;</v>
      </c>
      <c r="Q78" t="str">
        <f t="shared" si="15"/>
        <v>&lt;tr&gt;&lt;td&gt;Euphorbia amygdaloides L.&lt;/td&gt;&lt;td&gt;41.91086659604152 3.08613691921358&lt;/td&gt;&lt;td&gt;201&lt;/td&gt;&lt;td&gt;11/02/2017&lt;/td&gt;&lt;td&gt;&lt;/td&gt;&lt;td&gt;&lt;/td&gt;&lt;/tr&gt;</v>
      </c>
    </row>
    <row r="79" spans="1:17" x14ac:dyDescent="0.25">
      <c r="A79" t="str">
        <f>Zamia!F79</f>
        <v>Euphorbia characias L.</v>
      </c>
      <c r="B79" t="str">
        <f t="shared" si="11"/>
        <v>Euphorbia</v>
      </c>
      <c r="C79" t="str">
        <f t="shared" si="12"/>
        <v>characias L.</v>
      </c>
      <c r="D79" t="str">
        <f t="shared" si="16"/>
        <v>characias</v>
      </c>
      <c r="E79" t="str">
        <f t="shared" si="17"/>
        <v>-</v>
      </c>
      <c r="F79" t="str">
        <f t="shared" si="18"/>
        <v>-</v>
      </c>
      <c r="G79" t="str">
        <f t="shared" si="13"/>
        <v>Euphorbia characias</v>
      </c>
      <c r="H79" t="str">
        <f>IFERROR(VLOOKUP(G79,Tesaure!A79:B7077,2),"-")</f>
        <v>-</v>
      </c>
      <c r="K79" t="str">
        <f t="shared" si="14"/>
        <v>&lt;td&gt;Euphorbia characias L.&lt;/td&gt;</v>
      </c>
      <c r="L79" t="str">
        <f>CONCATENATE("&lt;td&gt;",Zamia!A79,"&lt;/td&gt;")</f>
        <v>&lt;td&gt;41.91496137378553 3.0915856583353913&lt;/td&gt;</v>
      </c>
      <c r="M79" t="str">
        <f>CONCATENATE("&lt;td&gt;",Zamia!K79,"&lt;/td&gt;")</f>
        <v>&lt;td&gt;232&lt;/td&gt;</v>
      </c>
      <c r="N79" s="9" t="str">
        <f>CONCATENATE("&lt;td&gt;",LEFT(TEXT(Zamia!E79,"DD/MM/AAAA hh:mm:ss"),10),"&lt;/td&gt;")</f>
        <v>&lt;td&gt;30/01/2017&lt;/td&gt;</v>
      </c>
      <c r="O79" t="str">
        <f>CONCATENATE("&lt;td&gt;",Zamia!H79,"&lt;/td&gt;")</f>
        <v>&lt;td&gt;&lt;/td&gt;</v>
      </c>
      <c r="P79" t="str">
        <f>CONCATENATE("&lt;td&gt;",Zamia!I79,"&lt;/td&gt;")</f>
        <v>&lt;td&gt;&lt;/td&gt;</v>
      </c>
      <c r="Q79" t="str">
        <f t="shared" si="15"/>
        <v>&lt;tr&gt;&lt;td&gt;Euphorbia characias L.&lt;/td&gt;&lt;td&gt;41.91496137378553 3.0915856583353913&lt;/td&gt;&lt;td&gt;232&lt;/td&gt;&lt;td&gt;30/01/2017&lt;/td&gt;&lt;td&gt;&lt;/td&gt;&lt;td&gt;&lt;/td&gt;&lt;/tr&gt;</v>
      </c>
    </row>
    <row r="80" spans="1:17" x14ac:dyDescent="0.25">
      <c r="A80" t="str">
        <f>Zamia!F80</f>
        <v>Euphorbia exigua L.</v>
      </c>
      <c r="B80" t="str">
        <f t="shared" si="11"/>
        <v>Euphorbia</v>
      </c>
      <c r="C80" t="str">
        <f t="shared" si="12"/>
        <v>exigua L.</v>
      </c>
      <c r="D80" t="str">
        <f t="shared" si="16"/>
        <v>exigua</v>
      </c>
      <c r="E80" t="str">
        <f t="shared" si="17"/>
        <v>-</v>
      </c>
      <c r="F80" t="str">
        <f t="shared" si="18"/>
        <v>-</v>
      </c>
      <c r="G80" t="str">
        <f t="shared" si="13"/>
        <v>Euphorbia exigua</v>
      </c>
      <c r="H80" t="str">
        <f>IFERROR(VLOOKUP(G80,Tesaure!A80:B7078,2),"-")</f>
        <v>-</v>
      </c>
      <c r="K80" t="str">
        <f t="shared" si="14"/>
        <v>&lt;td&gt;Euphorbia exigua L.&lt;/td&gt;</v>
      </c>
      <c r="L80" t="str">
        <f>CONCATENATE("&lt;td&gt;",Zamia!A80,"&lt;/td&gt;")</f>
        <v>&lt;td&gt;41.91461303043783 3.0807502504751665&lt;/td&gt;</v>
      </c>
      <c r="M80" t="str">
        <f>CONCATENATE("&lt;td&gt;",Zamia!K80,"&lt;/td&gt;")</f>
        <v>&lt;td&gt;78&lt;/td&gt;</v>
      </c>
      <c r="N80" s="9" t="str">
        <f>CONCATENATE("&lt;td&gt;",LEFT(TEXT(Zamia!E80,"DD/MM/AAAA hh:mm:ss"),10),"&lt;/td&gt;")</f>
        <v>&lt;td&gt;09/04/2017&lt;/td&gt;</v>
      </c>
      <c r="O80" t="str">
        <f>CONCATENATE("&lt;td&gt;",Zamia!H80,"&lt;/td&gt;")</f>
        <v>&lt;td&gt;&lt;/td&gt;</v>
      </c>
      <c r="P80" t="str">
        <f>CONCATENATE("&lt;td&gt;",Zamia!I80,"&lt;/td&gt;")</f>
        <v>&lt;td&gt;&lt;/td&gt;</v>
      </c>
      <c r="Q80" t="str">
        <f t="shared" si="15"/>
        <v>&lt;tr&gt;&lt;td&gt;Euphorbia exigua L.&lt;/td&gt;&lt;td&gt;41.91461303043783 3.0807502504751665&lt;/td&gt;&lt;td&gt;78&lt;/td&gt;&lt;td&gt;09/04/2017&lt;/td&gt;&lt;td&gt;&lt;/td&gt;&lt;td&gt;&lt;/td&gt;&lt;/tr&gt;</v>
      </c>
    </row>
    <row r="81" spans="1:17" x14ac:dyDescent="0.25">
      <c r="A81" t="str">
        <f>Zamia!F81</f>
        <v>Euphorbia helioscopia L.</v>
      </c>
      <c r="B81" t="str">
        <f t="shared" si="11"/>
        <v>Euphorbia</v>
      </c>
      <c r="C81" t="str">
        <f t="shared" si="12"/>
        <v>helioscopia L.</v>
      </c>
      <c r="D81" t="str">
        <f t="shared" si="16"/>
        <v>helioscopia</v>
      </c>
      <c r="E81" t="str">
        <f t="shared" si="17"/>
        <v>-</v>
      </c>
      <c r="F81" t="str">
        <f t="shared" si="18"/>
        <v>-</v>
      </c>
      <c r="G81" t="str">
        <f t="shared" si="13"/>
        <v>Euphorbia helioscopia</v>
      </c>
      <c r="H81" t="str">
        <f>IFERROR(VLOOKUP(G81,Tesaure!A81:B7079,2),"-")</f>
        <v>http://floracatalana.net/euphorbia-helioscopia-l-</v>
      </c>
      <c r="K81" t="str">
        <f t="shared" si="14"/>
        <v>&lt;td&gt;&lt;a target="_blank" href="http://floracatalana.net/euphorbia-helioscopia-l-"&gt;Euphorbia helioscopia L.&lt;/a&gt;&lt;/td&gt;</v>
      </c>
      <c r="L81" t="str">
        <f>CONCATENATE("&lt;td&gt;",Zamia!A81,"&lt;/td&gt;")</f>
        <v>&lt;td&gt;41.91175296103955 3.0932642212038948&lt;/td&gt;</v>
      </c>
      <c r="M81" t="str">
        <f>CONCATENATE("&lt;td&gt;",Zamia!K81,"&lt;/td&gt;")</f>
        <v>&lt;td&gt;247&lt;/td&gt;</v>
      </c>
      <c r="N81" s="9" t="str">
        <f>CONCATENATE("&lt;td&gt;",LEFT(TEXT(Zamia!E81,"DD/MM/AAAA hh:mm:ss"),10),"&lt;/td&gt;")</f>
        <v>&lt;td&gt;30/01/2017&lt;/td&gt;</v>
      </c>
      <c r="O81" t="str">
        <f>CONCATENATE("&lt;td&gt;",Zamia!H81,"&lt;/td&gt;")</f>
        <v>&lt;td&gt;&lt;/td&gt;</v>
      </c>
      <c r="P81" t="str">
        <f>CONCATENATE("&lt;td&gt;",Zamia!I81,"&lt;/td&gt;")</f>
        <v>&lt;td&gt;&lt;/td&gt;</v>
      </c>
      <c r="Q81" t="str">
        <f t="shared" si="15"/>
        <v>&lt;tr&gt;&lt;td&gt;&lt;a target="_blank" href="http://floracatalana.net/euphorbia-helioscopia-l-"&gt;Euphorbia helioscopia L.&lt;/a&gt;&lt;/td&gt;&lt;td&gt;41.91175296103955 3.0932642212038948&lt;/td&gt;&lt;td&gt;247&lt;/td&gt;&lt;td&gt;30/01/2017&lt;/td&gt;&lt;td&gt;&lt;/td&gt;&lt;td&gt;&lt;/td&gt;&lt;/tr&gt;</v>
      </c>
    </row>
    <row r="82" spans="1:17" x14ac:dyDescent="0.25">
      <c r="A82" t="str">
        <f>Zamia!F82</f>
        <v>Euphorbia peplus L.</v>
      </c>
      <c r="B82" t="str">
        <f t="shared" si="11"/>
        <v>Euphorbia</v>
      </c>
      <c r="C82" t="str">
        <f t="shared" si="12"/>
        <v>peplus L.</v>
      </c>
      <c r="D82" t="str">
        <f t="shared" si="16"/>
        <v>peplus</v>
      </c>
      <c r="E82" t="str">
        <f t="shared" si="17"/>
        <v>-</v>
      </c>
      <c r="F82" t="str">
        <f t="shared" si="18"/>
        <v>-</v>
      </c>
      <c r="G82" t="str">
        <f t="shared" si="13"/>
        <v>Euphorbia peplus</v>
      </c>
      <c r="H82" t="str">
        <f>IFERROR(VLOOKUP(G82,Tesaure!A82:B7080,2),"-")</f>
        <v>http://floracatalana.net/euphorbia-peplus-l-</v>
      </c>
      <c r="K82" t="str">
        <f t="shared" si="14"/>
        <v>&lt;td&gt;&lt;a target="_blank" href="http://floracatalana.net/euphorbia-peplus-l-"&gt;Euphorbia peplus L.&lt;/a&gt;&lt;/td&gt;</v>
      </c>
      <c r="L82" t="str">
        <f>CONCATENATE("&lt;td&gt;",Zamia!A82,"&lt;/td&gt;")</f>
        <v>&lt;td&gt;41.91091844844492 3.0933374300935585&lt;/td&gt;</v>
      </c>
      <c r="M82" t="str">
        <f>CONCATENATE("&lt;td&gt;",Zamia!K82,"&lt;/td&gt;")</f>
        <v>&lt;td&gt;213&lt;/td&gt;</v>
      </c>
      <c r="N82" s="9" t="str">
        <f>CONCATENATE("&lt;td&gt;",LEFT(TEXT(Zamia!E82,"DD/MM/AAAA hh:mm:ss"),10),"&lt;/td&gt;")</f>
        <v>&lt;td&gt;11/02/2017&lt;/td&gt;</v>
      </c>
      <c r="O82" t="str">
        <f>CONCATENATE("&lt;td&gt;",Zamia!H82,"&lt;/td&gt;")</f>
        <v>&lt;td&gt;&lt;/td&gt;</v>
      </c>
      <c r="P82" t="str">
        <f>CONCATENATE("&lt;td&gt;",Zamia!I82,"&lt;/td&gt;")</f>
        <v>&lt;td&gt;&lt;/td&gt;</v>
      </c>
      <c r="Q82" t="str">
        <f t="shared" si="15"/>
        <v>&lt;tr&gt;&lt;td&gt;&lt;a target="_blank" href="http://floracatalana.net/euphorbia-peplus-l-"&gt;Euphorbia peplus L.&lt;/a&gt;&lt;/td&gt;&lt;td&gt;41.91091844844492 3.0933374300935585&lt;/td&gt;&lt;td&gt;213&lt;/td&gt;&lt;td&gt;11/02/2017&lt;/td&gt;&lt;td&gt;&lt;/td&gt;&lt;td&gt;&lt;/td&gt;&lt;/tr&gt;</v>
      </c>
    </row>
    <row r="83" spans="1:17" x14ac:dyDescent="0.25">
      <c r="A83" t="str">
        <f>Zamia!F83</f>
        <v>Festuca heterophylla Lam.</v>
      </c>
      <c r="B83" t="str">
        <f t="shared" si="11"/>
        <v>Festuca</v>
      </c>
      <c r="C83" t="str">
        <f t="shared" si="12"/>
        <v>heterophylla Lam.</v>
      </c>
      <c r="D83" t="str">
        <f t="shared" si="16"/>
        <v>heterophylla</v>
      </c>
      <c r="E83" t="str">
        <f t="shared" si="17"/>
        <v>-</v>
      </c>
      <c r="F83" t="str">
        <f t="shared" si="18"/>
        <v>-</v>
      </c>
      <c r="G83" t="str">
        <f t="shared" si="13"/>
        <v>Festuca heterophylla</v>
      </c>
      <c r="H83" t="str">
        <f>IFERROR(VLOOKUP(G83,Tesaure!A83:B7081,2),"-")</f>
        <v>http://floracatalana.net/festuca-heterophylla-lam-</v>
      </c>
      <c r="K83" t="str">
        <f t="shared" si="14"/>
        <v>&lt;td&gt;&lt;a target="_blank" href="http://floracatalana.net/festuca-heterophylla-lam-"&gt;Festuca heterophylla Lam.&lt;/a&gt;&lt;/td&gt;</v>
      </c>
      <c r="L83" t="str">
        <f>CONCATENATE("&lt;td&gt;",Zamia!A83,"&lt;/td&gt;")</f>
        <v>&lt;td&gt;41.910566285051374 3.086427542675433&lt;/td&gt;</v>
      </c>
      <c r="M83" t="str">
        <f>CONCATENATE("&lt;td&gt;",Zamia!K83,"&lt;/td&gt;")</f>
        <v>&lt;td&gt;213&lt;/td&gt;</v>
      </c>
      <c r="N83" s="9" t="str">
        <f>CONCATENATE("&lt;td&gt;",LEFT(TEXT(Zamia!E83,"DD/MM/AAAA hh:mm:ss"),10),"&lt;/td&gt;")</f>
        <v>&lt;td&gt;11/02/2017&lt;/td&gt;</v>
      </c>
      <c r="O83" t="str">
        <f>CONCATENATE("&lt;td&gt;",Zamia!H83,"&lt;/td&gt;")</f>
        <v>&lt;td&gt;&lt;/td&gt;</v>
      </c>
      <c r="P83" t="str">
        <f>CONCATENATE("&lt;td&gt;",Zamia!I83,"&lt;/td&gt;")</f>
        <v>&lt;td&gt;&lt;/td&gt;</v>
      </c>
      <c r="Q83" t="str">
        <f t="shared" si="15"/>
        <v>&lt;tr&gt;&lt;td&gt;&lt;a target="_blank" href="http://floracatalana.net/festuca-heterophylla-lam-"&gt;Festuca heterophylla Lam.&lt;/a&gt;&lt;/td&gt;&lt;td&gt;41.910566285051374 3.086427542675433&lt;/td&gt;&lt;td&gt;213&lt;/td&gt;&lt;td&gt;11/02/2017&lt;/td&gt;&lt;td&gt;&lt;/td&gt;&lt;td&gt;&lt;/td&gt;&lt;/tr&gt;</v>
      </c>
    </row>
    <row r="84" spans="1:17" x14ac:dyDescent="0.25">
      <c r="A84" t="str">
        <f>Zamia!F84</f>
        <v>Foeniculum vulgare Mill.</v>
      </c>
      <c r="B84" t="str">
        <f t="shared" si="11"/>
        <v>Foeniculum</v>
      </c>
      <c r="C84" t="str">
        <f t="shared" si="12"/>
        <v>vulgare Mill.</v>
      </c>
      <c r="D84" t="str">
        <f t="shared" si="16"/>
        <v>vulgare</v>
      </c>
      <c r="E84" t="str">
        <f t="shared" si="17"/>
        <v>-</v>
      </c>
      <c r="F84" t="str">
        <f t="shared" si="18"/>
        <v>-</v>
      </c>
      <c r="G84" t="str">
        <f t="shared" si="13"/>
        <v>Foeniculum vulgare</v>
      </c>
      <c r="H84" t="str">
        <f>IFERROR(VLOOKUP(G84,Tesaure!A84:B7082,2),"-")</f>
        <v>http://floracatalana.net/foeniculum-vulgare-mill-</v>
      </c>
      <c r="K84" t="str">
        <f t="shared" si="14"/>
        <v>&lt;td&gt;&lt;a target="_blank" href="http://floracatalana.net/foeniculum-vulgare-mill-"&gt;Foeniculum vulgare Mill.&lt;/a&gt;&lt;/td&gt;</v>
      </c>
      <c r="L84" t="str">
        <f>CONCATENATE("&lt;td&gt;",Zamia!A84,"&lt;/td&gt;")</f>
        <v>&lt;td&gt;41.91457399335119 3.0756258346626497&lt;/td&gt;</v>
      </c>
      <c r="M84" t="str">
        <f>CONCATENATE("&lt;td&gt;",Zamia!K84,"&lt;/td&gt;")</f>
        <v>&lt;td&gt;158&lt;/td&gt;</v>
      </c>
      <c r="N84" s="9" t="str">
        <f>CONCATENATE("&lt;td&gt;",LEFT(TEXT(Zamia!E84,"DD/MM/AAAA hh:mm:ss"),10),"&lt;/td&gt;")</f>
        <v>&lt;td&gt;11/02/2017&lt;/td&gt;</v>
      </c>
      <c r="O84" t="str">
        <f>CONCATENATE("&lt;td&gt;",Zamia!H84,"&lt;/td&gt;")</f>
        <v>&lt;td&gt;&lt;/td&gt;</v>
      </c>
      <c r="P84" t="str">
        <f>CONCATENATE("&lt;td&gt;",Zamia!I84,"&lt;/td&gt;")</f>
        <v>&lt;td&gt;&lt;/td&gt;</v>
      </c>
      <c r="Q84" t="str">
        <f t="shared" si="15"/>
        <v>&lt;tr&gt;&lt;td&gt;&lt;a target="_blank" href="http://floracatalana.net/foeniculum-vulgare-mill-"&gt;Foeniculum vulgare Mill.&lt;/a&gt;&lt;/td&gt;&lt;td&gt;41.91457399335119 3.0756258346626497&lt;/td&gt;&lt;td&gt;158&lt;/td&gt;&lt;td&gt;11/02/2017&lt;/td&gt;&lt;td&gt;&lt;/td&gt;&lt;td&gt;&lt;/td&gt;&lt;/tr&gt;</v>
      </c>
    </row>
    <row r="85" spans="1:17" x14ac:dyDescent="0.25">
      <c r="A85" t="str">
        <f>Zamia!F85</f>
        <v>Fontinalis antipyretica</v>
      </c>
      <c r="B85" t="str">
        <f t="shared" si="11"/>
        <v>Fontinalis</v>
      </c>
      <c r="C85" t="str">
        <f t="shared" si="12"/>
        <v>antipyretica</v>
      </c>
      <c r="D85" t="str">
        <f t="shared" si="16"/>
        <v>antipyretica</v>
      </c>
      <c r="E85" t="str">
        <f t="shared" si="17"/>
        <v>-</v>
      </c>
      <c r="F85" t="str">
        <f t="shared" si="18"/>
        <v>-</v>
      </c>
      <c r="G85" t="str">
        <f t="shared" si="13"/>
        <v>Fontinalis antipyretica</v>
      </c>
      <c r="H85" t="str">
        <f>IFERROR(VLOOKUP(G85,Tesaure!A85:B7083,2),"-")</f>
        <v>-</v>
      </c>
      <c r="K85" t="str">
        <f t="shared" si="14"/>
        <v>&lt;td&gt;Fontinalis antipyretica&lt;/td&gt;</v>
      </c>
      <c r="L85" t="str">
        <f>CONCATENATE("&lt;td&gt;",Zamia!A85,"&lt;/td&gt;")</f>
        <v>&lt;td&gt;41.90984757206097 3.088275444024697&lt;/td&gt;</v>
      </c>
      <c r="M85" t="str">
        <f>CONCATENATE("&lt;td&gt;",Zamia!K85,"&lt;/td&gt;")</f>
        <v>&lt;td&gt;186&lt;/td&gt;</v>
      </c>
      <c r="N85" s="9" t="str">
        <f>CONCATENATE("&lt;td&gt;",LEFT(TEXT(Zamia!E85,"DD/MM/AAAA hh:mm:ss"),10),"&lt;/td&gt;")</f>
        <v>&lt;td&gt;30/01/2017&lt;/td&gt;</v>
      </c>
      <c r="O85" t="str">
        <f>CONCATENATE("&lt;td&gt;",Zamia!H85,"&lt;/td&gt;")</f>
        <v>&lt;td&gt;&lt;/td&gt;</v>
      </c>
      <c r="P85" t="str">
        <f>CONCATENATE("&lt;td&gt;",Zamia!I85,"&lt;/td&gt;")</f>
        <v>&lt;td&gt;&lt;/td&gt;</v>
      </c>
      <c r="Q85" t="str">
        <f t="shared" si="15"/>
        <v>&lt;tr&gt;&lt;td&gt;Fontinalis antipyretica&lt;/td&gt;&lt;td&gt;41.90984757206097 3.088275444024697&lt;/td&gt;&lt;td&gt;186&lt;/td&gt;&lt;td&gt;30/01/2017&lt;/td&gt;&lt;td&gt;&lt;/td&gt;&lt;td&gt;&lt;/td&gt;&lt;/tr&gt;</v>
      </c>
    </row>
    <row r="86" spans="1:17" x14ac:dyDescent="0.25">
      <c r="A86" t="str">
        <f>Zamia!F86</f>
        <v>Fraxinus angustifolia Vahl</v>
      </c>
      <c r="B86" t="str">
        <f t="shared" si="11"/>
        <v>Fraxinus</v>
      </c>
      <c r="C86" t="str">
        <f t="shared" si="12"/>
        <v>angustifolia Vahl</v>
      </c>
      <c r="D86" t="str">
        <f t="shared" si="16"/>
        <v>angustifolia</v>
      </c>
      <c r="E86" t="str">
        <f t="shared" si="17"/>
        <v>-</v>
      </c>
      <c r="F86" t="str">
        <f t="shared" si="18"/>
        <v>-</v>
      </c>
      <c r="G86" t="str">
        <f t="shared" si="13"/>
        <v>Fraxinus angustifolia</v>
      </c>
      <c r="H86" t="str">
        <f>IFERROR(VLOOKUP(G86,Tesaure!A86:B7084,2),"-")</f>
        <v>http://floracatalana.net/fraxinus-angustifolia-vahl</v>
      </c>
      <c r="K86" t="str">
        <f t="shared" si="14"/>
        <v>&lt;td&gt;&lt;a target="_blank" href="http://floracatalana.net/fraxinus-angustifolia-vahl"&gt;Fraxinus angustifolia Vahl&lt;/a&gt;&lt;/td&gt;</v>
      </c>
      <c r="L86" t="str">
        <f>CONCATENATE("&lt;td&gt;",Zamia!A86,"&lt;/td&gt;")</f>
        <v>&lt;td&gt;41.914303367400706 3.0754262527469685&lt;/td&gt;</v>
      </c>
      <c r="M86" t="str">
        <f>CONCATENATE("&lt;td&gt;",Zamia!K86,"&lt;/td&gt;")</f>
        <v>&lt;td&gt;154&lt;/td&gt;</v>
      </c>
      <c r="N86" s="9" t="str">
        <f>CONCATENATE("&lt;td&gt;",LEFT(TEXT(Zamia!E86,"DD/MM/AAAA hh:mm:ss"),10),"&lt;/td&gt;")</f>
        <v>&lt;td&gt;26/03/2017&lt;/td&gt;</v>
      </c>
      <c r="O86" t="str">
        <f>CONCATENATE("&lt;td&gt;",Zamia!H86,"&lt;/td&gt;")</f>
        <v>&lt;td&gt;&lt;/td&gt;</v>
      </c>
      <c r="P86" t="str">
        <f>CONCATENATE("&lt;td&gt;",Zamia!I86,"&lt;/td&gt;")</f>
        <v>&lt;td&gt;&lt;/td&gt;</v>
      </c>
      <c r="Q86" t="str">
        <f t="shared" si="15"/>
        <v>&lt;tr&gt;&lt;td&gt;&lt;a target="_blank" href="http://floracatalana.net/fraxinus-angustifolia-vahl"&gt;Fraxinus angustifolia Vahl&lt;/a&gt;&lt;/td&gt;&lt;td&gt;41.914303367400706 3.0754262527469685&lt;/td&gt;&lt;td&gt;154&lt;/td&gt;&lt;td&gt;26/03/2017&lt;/td&gt;&lt;td&gt;&lt;/td&gt;&lt;td&gt;&lt;/td&gt;&lt;/tr&gt;</v>
      </c>
    </row>
    <row r="87" spans="1:17" x14ac:dyDescent="0.25">
      <c r="A87" t="str">
        <f>Zamia!F87</f>
        <v>Fumaria capreolata L.</v>
      </c>
      <c r="B87" t="str">
        <f t="shared" si="11"/>
        <v>Fumaria</v>
      </c>
      <c r="C87" t="str">
        <f t="shared" si="12"/>
        <v>capreolata L.</v>
      </c>
      <c r="D87" t="str">
        <f t="shared" si="16"/>
        <v>capreolata</v>
      </c>
      <c r="E87" t="str">
        <f t="shared" si="17"/>
        <v>-</v>
      </c>
      <c r="F87" t="str">
        <f t="shared" si="18"/>
        <v>-</v>
      </c>
      <c r="G87" t="str">
        <f t="shared" si="13"/>
        <v>Fumaria capreolata</v>
      </c>
      <c r="H87" t="str">
        <f>IFERROR(VLOOKUP(G87,Tesaure!A87:B7085,2),"-")</f>
        <v>http://floracatalana.net/fumaria-capreolata-l-</v>
      </c>
      <c r="K87" t="str">
        <f t="shared" si="14"/>
        <v>&lt;td&gt;&lt;a target="_blank" href="http://floracatalana.net/fumaria-capreolata-l-"&gt;Fumaria capreolata L.&lt;/a&gt;&lt;/td&gt;</v>
      </c>
      <c r="L87" t="str">
        <f>CONCATENATE("&lt;td&gt;",Zamia!A87,"&lt;/td&gt;")</f>
        <v>&lt;td&gt;41.91404643105065 3.0751765485175566&lt;/td&gt;</v>
      </c>
      <c r="M87" t="str">
        <f>CONCATENATE("&lt;td&gt;",Zamia!K87,"&lt;/td&gt;")</f>
        <v>&lt;td&gt;149&lt;/td&gt;</v>
      </c>
      <c r="N87" s="9" t="str">
        <f>CONCATENATE("&lt;td&gt;",LEFT(TEXT(Zamia!E87,"DD/MM/AAAA hh:mm:ss"),10),"&lt;/td&gt;")</f>
        <v>&lt;td&gt;26/03/2017&lt;/td&gt;</v>
      </c>
      <c r="O87" t="str">
        <f>CONCATENATE("&lt;td&gt;",Zamia!H87,"&lt;/td&gt;")</f>
        <v>&lt;td&gt;&lt;/td&gt;</v>
      </c>
      <c r="P87" t="str">
        <f>CONCATENATE("&lt;td&gt;",Zamia!I87,"&lt;/td&gt;")</f>
        <v>&lt;td&gt;&lt;/td&gt;</v>
      </c>
      <c r="Q87" t="str">
        <f t="shared" si="15"/>
        <v>&lt;tr&gt;&lt;td&gt;&lt;a target="_blank" href="http://floracatalana.net/fumaria-capreolata-l-"&gt;Fumaria capreolata L.&lt;/a&gt;&lt;/td&gt;&lt;td&gt;41.91404643105065 3.0751765485175566&lt;/td&gt;&lt;td&gt;149&lt;/td&gt;&lt;td&gt;26/03/2017&lt;/td&gt;&lt;td&gt;&lt;/td&gt;&lt;td&gt;&lt;/td&gt;&lt;/tr&gt;</v>
      </c>
    </row>
    <row r="88" spans="1:17" x14ac:dyDescent="0.25">
      <c r="A88" t="str">
        <f>Zamia!F88</f>
        <v>Fumaria officinalis L.</v>
      </c>
      <c r="B88" t="str">
        <f t="shared" si="11"/>
        <v>Fumaria</v>
      </c>
      <c r="C88" t="str">
        <f t="shared" si="12"/>
        <v>officinalis L.</v>
      </c>
      <c r="D88" t="str">
        <f t="shared" si="16"/>
        <v>officinalis</v>
      </c>
      <c r="E88" t="str">
        <f t="shared" si="17"/>
        <v>-</v>
      </c>
      <c r="F88" t="str">
        <f t="shared" si="18"/>
        <v>-</v>
      </c>
      <c r="G88" t="str">
        <f t="shared" si="13"/>
        <v>Fumaria officinalis</v>
      </c>
      <c r="H88" t="str">
        <f>IFERROR(VLOOKUP(G88,Tesaure!A88:B7086,2),"-")</f>
        <v>http://floracatalana.net/fumaria-officinalis-l-</v>
      </c>
      <c r="K88" t="str">
        <f t="shared" si="14"/>
        <v>&lt;td&gt;&lt;a target="_blank" href="http://floracatalana.net/fumaria-officinalis-l-"&gt;Fumaria officinalis L.&lt;/a&gt;&lt;/td&gt;</v>
      </c>
      <c r="L88" t="str">
        <f>CONCATENATE("&lt;td&gt;",Zamia!A88,"&lt;/td&gt;")</f>
        <v>&lt;td&gt;41.91174123233384 3.093726216345944&lt;/td&gt;</v>
      </c>
      <c r="M88" t="str">
        <f>CONCATENATE("&lt;td&gt;",Zamia!K88,"&lt;/td&gt;")</f>
        <v>&lt;td&gt;195&lt;/td&gt;</v>
      </c>
      <c r="N88" s="9" t="str">
        <f>CONCATENATE("&lt;td&gt;",LEFT(TEXT(Zamia!E88,"DD/MM/AAAA hh:mm:ss"),10),"&lt;/td&gt;")</f>
        <v>&lt;td&gt;25/02/2017&lt;/td&gt;</v>
      </c>
      <c r="O88" t="str">
        <f>CONCATENATE("&lt;td&gt;",Zamia!H88,"&lt;/td&gt;")</f>
        <v>&lt;td&gt;&lt;/td&gt;</v>
      </c>
      <c r="P88" t="str">
        <f>CONCATENATE("&lt;td&gt;",Zamia!I88,"&lt;/td&gt;")</f>
        <v>&lt;td&gt;&lt;/td&gt;</v>
      </c>
      <c r="Q88" t="str">
        <f t="shared" si="15"/>
        <v>&lt;tr&gt;&lt;td&gt;&lt;a target="_blank" href="http://floracatalana.net/fumaria-officinalis-l-"&gt;Fumaria officinalis L.&lt;/a&gt;&lt;/td&gt;&lt;td&gt;41.91174123233384 3.093726216345944&lt;/td&gt;&lt;td&gt;195&lt;/td&gt;&lt;td&gt;25/02/2017&lt;/td&gt;&lt;td&gt;&lt;/td&gt;&lt;td&gt;&lt;/td&gt;&lt;/tr&gt;</v>
      </c>
    </row>
    <row r="89" spans="1:17" x14ac:dyDescent="0.25">
      <c r="A89" t="str">
        <f>Zamia!F89</f>
        <v>Galactites tomentosa Moench</v>
      </c>
      <c r="B89" t="str">
        <f t="shared" si="11"/>
        <v>Galactites</v>
      </c>
      <c r="C89" t="str">
        <f t="shared" si="12"/>
        <v>tomentosa Moench</v>
      </c>
      <c r="D89" t="str">
        <f t="shared" si="16"/>
        <v>tomentosa</v>
      </c>
      <c r="E89" t="str">
        <f t="shared" si="17"/>
        <v>-</v>
      </c>
      <c r="F89" t="str">
        <f t="shared" si="18"/>
        <v>-</v>
      </c>
      <c r="G89" t="str">
        <f t="shared" si="13"/>
        <v>Galactites tomentosa</v>
      </c>
      <c r="H89" t="str">
        <f>IFERROR(VLOOKUP(G89,Tesaure!A89:B7087,2),"-")</f>
        <v>http://floracatalana.net/galactites-tomentosa-moench</v>
      </c>
      <c r="K89" t="str">
        <f t="shared" si="14"/>
        <v>&lt;td&gt;&lt;a target="_blank" href="http://floracatalana.net/galactites-tomentosa-moench"&gt;Galactites tomentosa Moench&lt;/a&gt;&lt;/td&gt;</v>
      </c>
      <c r="L89" t="str">
        <f>CONCATENATE("&lt;td&gt;",Zamia!A89,"&lt;/td&gt;")</f>
        <v>&lt;td&gt;41.911671372561806 3.0926338997833325&lt;/td&gt;</v>
      </c>
      <c r="M89" t="str">
        <f>CONCATENATE("&lt;td&gt;",Zamia!K89,"&lt;/td&gt;")</f>
        <v>&lt;td&gt;216&lt;/td&gt;</v>
      </c>
      <c r="N89" s="9" t="str">
        <f>CONCATENATE("&lt;td&gt;",LEFT(TEXT(Zamia!E89,"DD/MM/AAAA hh:mm:ss"),10),"&lt;/td&gt;")</f>
        <v>&lt;td&gt;30/01/2017&lt;/td&gt;</v>
      </c>
      <c r="O89" t="str">
        <f>CONCATENATE("&lt;td&gt;",Zamia!H89,"&lt;/td&gt;")</f>
        <v>&lt;td&gt;&lt;/td&gt;</v>
      </c>
      <c r="P89" t="str">
        <f>CONCATENATE("&lt;td&gt;",Zamia!I89,"&lt;/td&gt;")</f>
        <v>&lt;td&gt;&lt;/td&gt;</v>
      </c>
      <c r="Q89" t="str">
        <f t="shared" si="15"/>
        <v>&lt;tr&gt;&lt;td&gt;&lt;a target="_blank" href="http://floracatalana.net/galactites-tomentosa-moench"&gt;Galactites tomentosa Moench&lt;/a&gt;&lt;/td&gt;&lt;td&gt;41.911671372561806 3.0926338997833325&lt;/td&gt;&lt;td&gt;216&lt;/td&gt;&lt;td&gt;30/01/2017&lt;/td&gt;&lt;td&gt;&lt;/td&gt;&lt;td&gt;&lt;/td&gt;&lt;/tr&gt;</v>
      </c>
    </row>
    <row r="90" spans="1:17" x14ac:dyDescent="0.25">
      <c r="A90" t="str">
        <f>Zamia!F90</f>
        <v>Galium aparine L.</v>
      </c>
      <c r="B90" t="str">
        <f t="shared" si="11"/>
        <v>Galium</v>
      </c>
      <c r="C90" t="str">
        <f t="shared" si="12"/>
        <v>aparine L.</v>
      </c>
      <c r="D90" t="str">
        <f t="shared" si="16"/>
        <v>aparine</v>
      </c>
      <c r="E90" t="str">
        <f t="shared" si="17"/>
        <v>-</v>
      </c>
      <c r="F90" t="str">
        <f t="shared" si="18"/>
        <v>-</v>
      </c>
      <c r="G90" t="str">
        <f t="shared" si="13"/>
        <v>Galium aparine</v>
      </c>
      <c r="H90" t="str">
        <f>IFERROR(VLOOKUP(G90,Tesaure!A90:B7088,2),"-")</f>
        <v>http://floracatalana.net/galium-aparine-l-</v>
      </c>
      <c r="K90" t="str">
        <f t="shared" si="14"/>
        <v>&lt;td&gt;&lt;a target="_blank" href="http://floracatalana.net/galium-aparine-l-"&gt;Galium aparine L.&lt;/a&gt;&lt;/td&gt;</v>
      </c>
      <c r="L90" t="str">
        <f>CONCATENATE("&lt;td&gt;",Zamia!A90,"&lt;/td&gt;")</f>
        <v>&lt;td&gt;41.911372103255765 3.09428631967942&lt;/td&gt;</v>
      </c>
      <c r="M90" t="str">
        <f>CONCATENATE("&lt;td&gt;",Zamia!K90,"&lt;/td&gt;")</f>
        <v>&lt;td&gt;144&lt;/td&gt;</v>
      </c>
      <c r="N90" s="9" t="str">
        <f>CONCATENATE("&lt;td&gt;",LEFT(TEXT(Zamia!E90,"DD/MM/AAAA hh:mm:ss"),10),"&lt;/td&gt;")</f>
        <v>&lt;td&gt;30/01/2017&lt;/td&gt;</v>
      </c>
      <c r="O90" t="str">
        <f>CONCATENATE("&lt;td&gt;",Zamia!H90,"&lt;/td&gt;")</f>
        <v>&lt;td&gt;&lt;/td&gt;</v>
      </c>
      <c r="P90" t="str">
        <f>CONCATENATE("&lt;td&gt;",Zamia!I90,"&lt;/td&gt;")</f>
        <v>&lt;td&gt;&lt;/td&gt;</v>
      </c>
      <c r="Q90" t="str">
        <f t="shared" si="15"/>
        <v>&lt;tr&gt;&lt;td&gt;&lt;a target="_blank" href="http://floracatalana.net/galium-aparine-l-"&gt;Galium aparine L.&lt;/a&gt;&lt;/td&gt;&lt;td&gt;41.911372103255765 3.09428631967942&lt;/td&gt;&lt;td&gt;144&lt;/td&gt;&lt;td&gt;30/01/2017&lt;/td&gt;&lt;td&gt;&lt;/td&gt;&lt;td&gt;&lt;/td&gt;&lt;/tr&gt;</v>
      </c>
    </row>
    <row r="91" spans="1:17" x14ac:dyDescent="0.25">
      <c r="A91" t="str">
        <f>Zamia!F91</f>
        <v>Geranium columbinum L.</v>
      </c>
      <c r="B91" t="str">
        <f t="shared" si="11"/>
        <v>Geranium</v>
      </c>
      <c r="C91" t="str">
        <f t="shared" si="12"/>
        <v>columbinum L.</v>
      </c>
      <c r="D91" t="str">
        <f t="shared" si="16"/>
        <v>columbinum</v>
      </c>
      <c r="E91" t="str">
        <f t="shared" si="17"/>
        <v>-</v>
      </c>
      <c r="F91" t="str">
        <f t="shared" si="18"/>
        <v>-</v>
      </c>
      <c r="G91" t="str">
        <f t="shared" si="13"/>
        <v>Geranium columbinum</v>
      </c>
      <c r="H91" t="str">
        <f>IFERROR(VLOOKUP(G91,Tesaure!A91:B7089,2),"-")</f>
        <v>http://floracatalana.net/geranium-columbinum-l-</v>
      </c>
      <c r="K91" t="str">
        <f t="shared" si="14"/>
        <v>&lt;td&gt;&lt;a target="_blank" href="http://floracatalana.net/geranium-columbinum-l-"&gt;Geranium columbinum L.&lt;/a&gt;&lt;/td&gt;</v>
      </c>
      <c r="L91" t="str">
        <f>CONCATENATE("&lt;td&gt;",Zamia!A91,"&lt;/td&gt;")</f>
        <v>&lt;td&gt;41.91440550903196 3.075910343268762&lt;/td&gt;</v>
      </c>
      <c r="M91" t="str">
        <f>CONCATENATE("&lt;td&gt;",Zamia!K91,"&lt;/td&gt;")</f>
        <v>&lt;td&gt;108&lt;/td&gt;</v>
      </c>
      <c r="N91" s="9" t="str">
        <f>CONCATENATE("&lt;td&gt;",LEFT(TEXT(Zamia!E91,"DD/MM/AAAA hh:mm:ss"),10),"&lt;/td&gt;")</f>
        <v>&lt;td&gt;26/03/2017&lt;/td&gt;</v>
      </c>
      <c r="O91" t="str">
        <f>CONCATENATE("&lt;td&gt;",Zamia!H91,"&lt;/td&gt;")</f>
        <v>&lt;td&gt;&lt;/td&gt;</v>
      </c>
      <c r="P91" t="str">
        <f>CONCATENATE("&lt;td&gt;",Zamia!I91,"&lt;/td&gt;")</f>
        <v>&lt;td&gt;&lt;/td&gt;</v>
      </c>
      <c r="Q91" t="str">
        <f t="shared" si="15"/>
        <v>&lt;tr&gt;&lt;td&gt;&lt;a target="_blank" href="http://floracatalana.net/geranium-columbinum-l-"&gt;Geranium columbinum L.&lt;/a&gt;&lt;/td&gt;&lt;td&gt;41.91440550903196 3.075910343268762&lt;/td&gt;&lt;td&gt;108&lt;/td&gt;&lt;td&gt;26/03/2017&lt;/td&gt;&lt;td&gt;&lt;/td&gt;&lt;td&gt;&lt;/td&gt;&lt;/tr&gt;</v>
      </c>
    </row>
    <row r="92" spans="1:17" x14ac:dyDescent="0.25">
      <c r="A92" t="str">
        <f>Zamia!F92</f>
        <v>Geranium molle L.</v>
      </c>
      <c r="B92" t="str">
        <f t="shared" si="11"/>
        <v>Geranium</v>
      </c>
      <c r="C92" t="str">
        <f t="shared" si="12"/>
        <v>molle L.</v>
      </c>
      <c r="D92" t="str">
        <f t="shared" si="16"/>
        <v>molle</v>
      </c>
      <c r="E92" t="str">
        <f t="shared" si="17"/>
        <v>-</v>
      </c>
      <c r="F92" t="str">
        <f t="shared" si="18"/>
        <v>-</v>
      </c>
      <c r="G92" t="str">
        <f t="shared" si="13"/>
        <v>Geranium molle</v>
      </c>
      <c r="H92" t="str">
        <f>IFERROR(VLOOKUP(G92,Tesaure!A92:B7090,2),"-")</f>
        <v>-</v>
      </c>
      <c r="K92" t="str">
        <f t="shared" si="14"/>
        <v>&lt;td&gt;Geranium molle L.&lt;/td&gt;</v>
      </c>
      <c r="L92" t="str">
        <f>CONCATENATE("&lt;td&gt;",Zamia!A92,"&lt;/td&gt;")</f>
        <v>&lt;td&gt;41.91427673836294 3.074722910552743&lt;/td&gt;</v>
      </c>
      <c r="M92" t="str">
        <f>CONCATENATE("&lt;td&gt;",Zamia!K92,"&lt;/td&gt;")</f>
        <v>&lt;td&gt;154&lt;/td&gt;</v>
      </c>
      <c r="N92" s="9" t="str">
        <f>CONCATENATE("&lt;td&gt;",LEFT(TEXT(Zamia!E92,"DD/MM/AAAA hh:mm:ss"),10),"&lt;/td&gt;")</f>
        <v>&lt;td&gt;26/03/2017&lt;/td&gt;</v>
      </c>
      <c r="O92" t="str">
        <f>CONCATENATE("&lt;td&gt;",Zamia!H92,"&lt;/td&gt;")</f>
        <v>&lt;td&gt;&lt;/td&gt;</v>
      </c>
      <c r="P92" t="str">
        <f>CONCATENATE("&lt;td&gt;",Zamia!I92,"&lt;/td&gt;")</f>
        <v>&lt;td&gt;&lt;/td&gt;</v>
      </c>
      <c r="Q92" t="str">
        <f t="shared" si="15"/>
        <v>&lt;tr&gt;&lt;td&gt;Geranium molle L.&lt;/td&gt;&lt;td&gt;41.91427673836294 3.074722910552743&lt;/td&gt;&lt;td&gt;154&lt;/td&gt;&lt;td&gt;26/03/2017&lt;/td&gt;&lt;td&gt;&lt;/td&gt;&lt;td&gt;&lt;/td&gt;&lt;/tr&gt;</v>
      </c>
    </row>
    <row r="93" spans="1:17" x14ac:dyDescent="0.25">
      <c r="A93" t="str">
        <f>Zamia!F93</f>
        <v>Geranium robertianum L. subsp. purpureum (Vill.) Nyman</v>
      </c>
      <c r="B93" t="str">
        <f t="shared" si="11"/>
        <v>Geranium</v>
      </c>
      <c r="C93" t="str">
        <f t="shared" si="12"/>
        <v>robertianum L. subsp. purpureum (Vill.) Nyman</v>
      </c>
      <c r="D93" t="str">
        <f t="shared" si="16"/>
        <v>robertianum</v>
      </c>
      <c r="E93" t="str">
        <f t="shared" si="17"/>
        <v>purpureum (Vill.) Nyman</v>
      </c>
      <c r="F93" t="str">
        <f t="shared" si="18"/>
        <v>purpureum</v>
      </c>
      <c r="G93" t="str">
        <f t="shared" si="13"/>
        <v>Geranium robertianum subsp. purpureum</v>
      </c>
      <c r="H93" t="str">
        <f>IFERROR(VLOOKUP(G93,Tesaure!A93:B7091,2),"-")</f>
        <v>http://floracatalana.net/geranium-robertianum-l-subsp-purpureum-vill-nyman</v>
      </c>
      <c r="K93" t="str">
        <f t="shared" si="14"/>
        <v>&lt;td&gt;&lt;a target="_blank" href="http://floracatalana.net/geranium-robertianum-l-subsp-purpureum-vill-nyman"&gt;Geranium robertianum L. subsp. purpureum (Vill.) Nyman&lt;/a&gt;&lt;/td&gt;</v>
      </c>
      <c r="L93" t="str">
        <f>CONCATENATE("&lt;td&gt;",Zamia!A93,"&lt;/td&gt;")</f>
        <v>&lt;td&gt;41.91174983250177 3.094494482327888&lt;/td&gt;</v>
      </c>
      <c r="M93" t="str">
        <f>CONCATENATE("&lt;td&gt;",Zamia!K93,"&lt;/td&gt;")</f>
        <v>&lt;td&gt;179&lt;/td&gt;</v>
      </c>
      <c r="N93" s="9" t="str">
        <f>CONCATENATE("&lt;td&gt;",LEFT(TEXT(Zamia!E93,"DD/MM/AAAA hh:mm:ss"),10),"&lt;/td&gt;")</f>
        <v>&lt;td&gt;30/01/2017&lt;/td&gt;</v>
      </c>
      <c r="O93" t="str">
        <f>CONCATENATE("&lt;td&gt;",Zamia!H93,"&lt;/td&gt;")</f>
        <v>&lt;td&gt;&lt;/td&gt;</v>
      </c>
      <c r="P93" t="str">
        <f>CONCATENATE("&lt;td&gt;",Zamia!I93,"&lt;/td&gt;")</f>
        <v>&lt;td&gt;&lt;/td&gt;</v>
      </c>
      <c r="Q93" t="str">
        <f t="shared" si="15"/>
        <v>&lt;tr&gt;&lt;td&gt;&lt;a target="_blank" href="http://floracatalana.net/geranium-robertianum-l-subsp-purpureum-vill-nyman"&gt;Geranium robertianum L. subsp. purpureum (Vill.) Nyman&lt;/a&gt;&lt;/td&gt;&lt;td&gt;41.91174983250177 3.094494482327888&lt;/td&gt;&lt;td&gt;179&lt;/td&gt;&lt;td&gt;30/01/2017&lt;/td&gt;&lt;td&gt;&lt;/td&gt;&lt;td&gt;&lt;/td&gt;&lt;/tr&gt;</v>
      </c>
    </row>
    <row r="94" spans="1:17" x14ac:dyDescent="0.25">
      <c r="A94" t="str">
        <f>Zamia!F94</f>
        <v>Geranium rotundifolium L.</v>
      </c>
      <c r="B94" t="str">
        <f t="shared" si="11"/>
        <v>Geranium</v>
      </c>
      <c r="C94" t="str">
        <f t="shared" si="12"/>
        <v>rotundifolium L.</v>
      </c>
      <c r="D94" t="str">
        <f t="shared" si="16"/>
        <v>rotundifolium</v>
      </c>
      <c r="E94" t="str">
        <f t="shared" si="17"/>
        <v>-</v>
      </c>
      <c r="F94" t="str">
        <f t="shared" si="18"/>
        <v>-</v>
      </c>
      <c r="G94" t="str">
        <f t="shared" si="13"/>
        <v>Geranium rotundifolium</v>
      </c>
      <c r="H94" t="str">
        <f>IFERROR(VLOOKUP(G94,Tesaure!A94:B7092,2),"-")</f>
        <v>http://floracatalana.net/geranium-rotundifolium-l-</v>
      </c>
      <c r="K94" t="str">
        <f t="shared" si="14"/>
        <v>&lt;td&gt;&lt;a target="_blank" href="http://floracatalana.net/geranium-rotundifolium-l-"&gt;Geranium rotundifolium L.&lt;/a&gt;&lt;/td&gt;</v>
      </c>
      <c r="L94" t="str">
        <f>CONCATENATE("&lt;td&gt;",Zamia!A94,"&lt;/td&gt;")</f>
        <v>&lt;td&gt;41.90915593743337 3.091882696133854&lt;/td&gt;</v>
      </c>
      <c r="M94" t="str">
        <f>CONCATENATE("&lt;td&gt;",Zamia!K94,"&lt;/td&gt;")</f>
        <v>&lt;td&gt;162&lt;/td&gt;</v>
      </c>
      <c r="N94" s="9" t="str">
        <f>CONCATENATE("&lt;td&gt;",LEFT(TEXT(Zamia!E94,"DD/MM/AAAA hh:mm:ss"),10),"&lt;/td&gt;")</f>
        <v>&lt;td&gt;11/02/2017&lt;/td&gt;</v>
      </c>
      <c r="O94" t="str">
        <f>CONCATENATE("&lt;td&gt;",Zamia!H94,"&lt;/td&gt;")</f>
        <v>&lt;td&gt;&lt;/td&gt;</v>
      </c>
      <c r="P94" t="str">
        <f>CONCATENATE("&lt;td&gt;",Zamia!I94,"&lt;/td&gt;")</f>
        <v>&lt;td&gt;&lt;/td&gt;</v>
      </c>
      <c r="Q94" t="str">
        <f t="shared" si="15"/>
        <v>&lt;tr&gt;&lt;td&gt;&lt;a target="_blank" href="http://floracatalana.net/geranium-rotundifolium-l-"&gt;Geranium rotundifolium L.&lt;/a&gt;&lt;/td&gt;&lt;td&gt;41.90915593743337 3.091882696133854&lt;/td&gt;&lt;td&gt;162&lt;/td&gt;&lt;td&gt;11/02/2017&lt;/td&gt;&lt;td&gt;&lt;/td&gt;&lt;td&gt;&lt;/td&gt;&lt;/tr&gt;</v>
      </c>
    </row>
    <row r="95" spans="1:17" x14ac:dyDescent="0.25">
      <c r="A95" t="str">
        <f>Zamia!F95</f>
        <v>Geum urbanum L.</v>
      </c>
      <c r="B95" t="str">
        <f t="shared" si="11"/>
        <v>Geum</v>
      </c>
      <c r="C95" t="str">
        <f t="shared" si="12"/>
        <v>urbanum L.</v>
      </c>
      <c r="D95" t="str">
        <f t="shared" si="16"/>
        <v>urbanum</v>
      </c>
      <c r="E95" t="str">
        <f t="shared" si="17"/>
        <v>-</v>
      </c>
      <c r="F95" t="str">
        <f t="shared" si="18"/>
        <v>-</v>
      </c>
      <c r="G95" t="str">
        <f t="shared" si="13"/>
        <v>Geum urbanum</v>
      </c>
      <c r="H95" t="str">
        <f>IFERROR(VLOOKUP(G95,Tesaure!A95:B7093,2),"-")</f>
        <v>http://floracatalana.net/geum-urbanum-l-</v>
      </c>
      <c r="K95" t="str">
        <f t="shared" si="14"/>
        <v>&lt;td&gt;&lt;a target="_blank" href="http://floracatalana.net/geum-urbanum-l-"&gt;Geum urbanum L.&lt;/a&gt;&lt;/td&gt;</v>
      </c>
      <c r="L95" t="str">
        <f>CONCATENATE("&lt;td&gt;",Zamia!A95,"&lt;/td&gt;")</f>
        <v>&lt;td&gt;41.911453329834586 3.086184619122236&lt;/td&gt;</v>
      </c>
      <c r="M95" t="str">
        <f>CONCATENATE("&lt;td&gt;",Zamia!K95,"&lt;/td&gt;")</f>
        <v>&lt;td&gt;172&lt;/td&gt;</v>
      </c>
      <c r="N95" s="9" t="str">
        <f>CONCATENATE("&lt;td&gt;",LEFT(TEXT(Zamia!E95,"DD/MM/AAAA hh:mm:ss"),10),"&lt;/td&gt;")</f>
        <v>&lt;td&gt;14/05/2017&lt;/td&gt;</v>
      </c>
      <c r="O95" t="str">
        <f>CONCATENATE("&lt;td&gt;",Zamia!H95,"&lt;/td&gt;")</f>
        <v>&lt;td&gt;&lt;/td&gt;</v>
      </c>
      <c r="P95" t="str">
        <f>CONCATENATE("&lt;td&gt;",Zamia!I95,"&lt;/td&gt;")</f>
        <v>&lt;td&gt;&lt;/td&gt;</v>
      </c>
      <c r="Q95" t="str">
        <f t="shared" si="15"/>
        <v>&lt;tr&gt;&lt;td&gt;&lt;a target="_blank" href="http://floracatalana.net/geum-urbanum-l-"&gt;Geum urbanum L.&lt;/a&gt;&lt;/td&gt;&lt;td&gt;41.911453329834586 3.086184619122236&lt;/td&gt;&lt;td&gt;172&lt;/td&gt;&lt;td&gt;14/05/2017&lt;/td&gt;&lt;td&gt;&lt;/td&gt;&lt;td&gt;&lt;/td&gt;&lt;/tr&gt;</v>
      </c>
    </row>
    <row r="96" spans="1:17" x14ac:dyDescent="0.25">
      <c r="A96" t="str">
        <f>Zamia!F96</f>
        <v>Grimnia pulvinata (Hedw.) Sm.</v>
      </c>
      <c r="B96" t="str">
        <f t="shared" si="11"/>
        <v>Grimnia</v>
      </c>
      <c r="C96" t="str">
        <f t="shared" si="12"/>
        <v>pulvinata (Hedw.) Sm.</v>
      </c>
      <c r="D96" t="str">
        <f t="shared" si="16"/>
        <v>pulvinata</v>
      </c>
      <c r="E96" t="str">
        <f t="shared" si="17"/>
        <v>-</v>
      </c>
      <c r="F96" t="str">
        <f t="shared" si="18"/>
        <v>-</v>
      </c>
      <c r="G96" t="str">
        <f t="shared" si="13"/>
        <v>Grimnia pulvinata</v>
      </c>
      <c r="H96" t="str">
        <f>IFERROR(VLOOKUP(G96,Tesaure!A96:B7094,2),"-")</f>
        <v>http://floracatalana.net/gratiola-officinalis-l-</v>
      </c>
      <c r="K96" t="str">
        <f t="shared" si="14"/>
        <v>&lt;td&gt;&lt;a target="_blank" href="http://floracatalana.net/gratiola-officinalis-l-"&gt;Grimnia pulvinata (Hedw.) Sm.&lt;/a&gt;&lt;/td&gt;</v>
      </c>
      <c r="L96" t="str">
        <f>CONCATENATE("&lt;td&gt;",Zamia!A96,"&lt;/td&gt;")</f>
        <v>&lt;td&gt;41.91395307410359 3.0914728515966123&lt;/td&gt;</v>
      </c>
      <c r="M96" t="str">
        <f>CONCATENATE("&lt;td&gt;",Zamia!K96,"&lt;/td&gt;")</f>
        <v>&lt;td&gt;235&lt;/td&gt;</v>
      </c>
      <c r="N96" s="9" t="str">
        <f>CONCATENATE("&lt;td&gt;",LEFT(TEXT(Zamia!E96,"DD/MM/AAAA hh:mm:ss"),10),"&lt;/td&gt;")</f>
        <v>&lt;td&gt;30/01/2017&lt;/td&gt;</v>
      </c>
      <c r="O96" t="str">
        <f>CONCATENATE("&lt;td&gt;",Zamia!H96,"&lt;/td&gt;")</f>
        <v>&lt;td&gt;&lt;/td&gt;</v>
      </c>
      <c r="P96" t="str">
        <f>CONCATENATE("&lt;td&gt;",Zamia!I96,"&lt;/td&gt;")</f>
        <v>&lt;td&gt;&lt;/td&gt;</v>
      </c>
      <c r="Q96" t="str">
        <f t="shared" si="15"/>
        <v>&lt;tr&gt;&lt;td&gt;&lt;a target="_blank" href="http://floracatalana.net/gratiola-officinalis-l-"&gt;Grimnia pulvinata (Hedw.) Sm.&lt;/a&gt;&lt;/td&gt;&lt;td&gt;41.91395307410359 3.0914728515966123&lt;/td&gt;&lt;td&gt;235&lt;/td&gt;&lt;td&gt;30/01/2017&lt;/td&gt;&lt;td&gt;&lt;/td&gt;&lt;td&gt;&lt;/td&gt;&lt;/tr&gt;</v>
      </c>
    </row>
    <row r="97" spans="1:17" x14ac:dyDescent="0.25">
      <c r="A97" t="str">
        <f>Zamia!F97</f>
        <v>Hedera helix L.</v>
      </c>
      <c r="B97" t="str">
        <f t="shared" si="11"/>
        <v>Hedera</v>
      </c>
      <c r="C97" t="str">
        <f t="shared" si="12"/>
        <v>helix L.</v>
      </c>
      <c r="D97" t="str">
        <f t="shared" si="16"/>
        <v>helix</v>
      </c>
      <c r="E97" t="str">
        <f t="shared" si="17"/>
        <v>-</v>
      </c>
      <c r="F97" t="str">
        <f t="shared" si="18"/>
        <v>-</v>
      </c>
      <c r="G97" t="str">
        <f t="shared" si="13"/>
        <v>Hedera helix</v>
      </c>
      <c r="H97" t="str">
        <f>IFERROR(VLOOKUP(G97,Tesaure!A97:B7095,2),"-")</f>
        <v>http://floracatalana.net/hedera-helix-l-</v>
      </c>
      <c r="K97" t="str">
        <f t="shared" si="14"/>
        <v>&lt;td&gt;&lt;a target="_blank" href="http://floracatalana.net/hedera-helix-l-"&gt;Hedera helix L.&lt;/a&gt;&lt;/td&gt;</v>
      </c>
      <c r="L97" t="str">
        <f>CONCATENATE("&lt;td&gt;",Zamia!A97,"&lt;/td&gt;")</f>
        <v>&lt;td&gt;41.91403183386353 3.0913964946192443&lt;/td&gt;</v>
      </c>
      <c r="M97" t="str">
        <f>CONCATENATE("&lt;td&gt;",Zamia!K97,"&lt;/td&gt;")</f>
        <v>&lt;td&gt;233&lt;/td&gt;</v>
      </c>
      <c r="N97" s="9" t="str">
        <f>CONCATENATE("&lt;td&gt;",LEFT(TEXT(Zamia!E97,"DD/MM/AAAA hh:mm:ss"),10),"&lt;/td&gt;")</f>
        <v>&lt;td&gt;30/01/2017&lt;/td&gt;</v>
      </c>
      <c r="O97" t="str">
        <f>CONCATENATE("&lt;td&gt;",Zamia!H97,"&lt;/td&gt;")</f>
        <v>&lt;td&gt;&lt;/td&gt;</v>
      </c>
      <c r="P97" t="str">
        <f>CONCATENATE("&lt;td&gt;",Zamia!I97,"&lt;/td&gt;")</f>
        <v>&lt;td&gt;&lt;/td&gt;</v>
      </c>
      <c r="Q97" t="str">
        <f t="shared" si="15"/>
        <v>&lt;tr&gt;&lt;td&gt;&lt;a target="_blank" href="http://floracatalana.net/hedera-helix-l-"&gt;Hedera helix L.&lt;/a&gt;&lt;/td&gt;&lt;td&gt;41.91403183386353 3.0913964946192443&lt;/td&gt;&lt;td&gt;233&lt;/td&gt;&lt;td&gt;30/01/2017&lt;/td&gt;&lt;td&gt;&lt;/td&gt;&lt;td&gt;&lt;/td&gt;&lt;/tr&gt;</v>
      </c>
    </row>
    <row r="98" spans="1:17" x14ac:dyDescent="0.25">
      <c r="A98" t="str">
        <f>Zamia!F98</f>
        <v>Hieracium murorum L.</v>
      </c>
      <c r="B98" t="str">
        <f t="shared" si="11"/>
        <v>Hieracium</v>
      </c>
      <c r="C98" t="str">
        <f t="shared" si="12"/>
        <v>murorum L.</v>
      </c>
      <c r="D98" t="str">
        <f t="shared" si="16"/>
        <v>murorum</v>
      </c>
      <c r="E98" t="str">
        <f t="shared" si="17"/>
        <v>-</v>
      </c>
      <c r="F98" t="str">
        <f t="shared" si="18"/>
        <v>-</v>
      </c>
      <c r="G98" t="str">
        <f t="shared" si="13"/>
        <v>Hieracium murorum</v>
      </c>
      <c r="H98" t="str">
        <f>IFERROR(VLOOKUP(G98,Tesaure!A98:B7096,2),"-")</f>
        <v>http://floracatalana.net/hieracium-murorum-l-</v>
      </c>
      <c r="K98" t="str">
        <f t="shared" si="14"/>
        <v>&lt;td&gt;&lt;a target="_blank" href="http://floracatalana.net/hieracium-murorum-l-"&gt;Hieracium murorum L.&lt;/a&gt;&lt;/td&gt;</v>
      </c>
      <c r="L98" t="str">
        <f>CONCATENATE("&lt;td&gt;",Zamia!A98,"&lt;/td&gt;")</f>
        <v>&lt;td&gt;41.91403080853272 3.0917306803344533&lt;/td&gt;</v>
      </c>
      <c r="M98" t="str">
        <f>CONCATENATE("&lt;td&gt;",Zamia!K98,"&lt;/td&gt;")</f>
        <v>&lt;td&gt;229&lt;/td&gt;</v>
      </c>
      <c r="N98" s="9" t="str">
        <f>CONCATENATE("&lt;td&gt;",LEFT(TEXT(Zamia!E98,"DD/MM/AAAA hh:mm:ss"),10),"&lt;/td&gt;")</f>
        <v>&lt;td&gt;16/04/2017&lt;/td&gt;</v>
      </c>
      <c r="O98" t="str">
        <f>CONCATENATE("&lt;td&gt;",Zamia!H98,"&lt;/td&gt;")</f>
        <v>&lt;td&gt;&lt;/td&gt;</v>
      </c>
      <c r="P98" t="str">
        <f>CONCATENATE("&lt;td&gt;",Zamia!I98,"&lt;/td&gt;")</f>
        <v>&lt;td&gt;&lt;/td&gt;</v>
      </c>
      <c r="Q98" t="str">
        <f t="shared" si="15"/>
        <v>&lt;tr&gt;&lt;td&gt;&lt;a target="_blank" href="http://floracatalana.net/hieracium-murorum-l-"&gt;Hieracium murorum L.&lt;/a&gt;&lt;/td&gt;&lt;td&gt;41.91403080853272 3.0917306803344533&lt;/td&gt;&lt;td&gt;229&lt;/td&gt;&lt;td&gt;16/04/2017&lt;/td&gt;&lt;td&gt;&lt;/td&gt;&lt;td&gt;&lt;/td&gt;&lt;/tr&gt;</v>
      </c>
    </row>
    <row r="99" spans="1:17" x14ac:dyDescent="0.25">
      <c r="A99" t="str">
        <f>Zamia!F99</f>
        <v>Hieracium pilosella L.</v>
      </c>
      <c r="B99" t="str">
        <f t="shared" si="11"/>
        <v>Hieracium</v>
      </c>
      <c r="C99" t="str">
        <f t="shared" si="12"/>
        <v>pilosella L.</v>
      </c>
      <c r="D99" t="str">
        <f t="shared" si="16"/>
        <v>pilosella</v>
      </c>
      <c r="E99" t="str">
        <f t="shared" si="17"/>
        <v>-</v>
      </c>
      <c r="F99" t="str">
        <f t="shared" si="18"/>
        <v>-</v>
      </c>
      <c r="G99" t="str">
        <f t="shared" si="13"/>
        <v>Hieracium pilosella</v>
      </c>
      <c r="H99" t="str">
        <f>IFERROR(VLOOKUP(G99,Tesaure!A99:B7097,2),"-")</f>
        <v>http://floracatalana.net/hieracium-pilosella-l-</v>
      </c>
      <c r="K99" t="str">
        <f t="shared" si="14"/>
        <v>&lt;td&gt;&lt;a target="_blank" href="http://floracatalana.net/hieracium-pilosella-l-"&gt;Hieracium pilosella L.&lt;/a&gt;&lt;/td&gt;</v>
      </c>
      <c r="L99" t="str">
        <f>CONCATENATE("&lt;td&gt;",Zamia!A99,"&lt;/td&gt;")</f>
        <v>&lt;td&gt;41.9136053019192 3.092237363384562&lt;/td&gt;</v>
      </c>
      <c r="M99" t="str">
        <f>CONCATENATE("&lt;td&gt;",Zamia!K99,"&lt;/td&gt;")</f>
        <v>&lt;td&gt;236&lt;/td&gt;</v>
      </c>
      <c r="N99" s="9" t="str">
        <f>CONCATENATE("&lt;td&gt;",LEFT(TEXT(Zamia!E99,"DD/MM/AAAA hh:mm:ss"),10),"&lt;/td&gt;")</f>
        <v>&lt;td&gt;30/01/2017&lt;/td&gt;</v>
      </c>
      <c r="O99" t="str">
        <f>CONCATENATE("&lt;td&gt;",Zamia!H99,"&lt;/td&gt;")</f>
        <v>&lt;td&gt;&lt;/td&gt;</v>
      </c>
      <c r="P99" t="str">
        <f>CONCATENATE("&lt;td&gt;",Zamia!I99,"&lt;/td&gt;")</f>
        <v>&lt;td&gt;&lt;/td&gt;</v>
      </c>
      <c r="Q99" t="str">
        <f t="shared" si="15"/>
        <v>&lt;tr&gt;&lt;td&gt;&lt;a target="_blank" href="http://floracatalana.net/hieracium-pilosella-l-"&gt;Hieracium pilosella L.&lt;/a&gt;&lt;/td&gt;&lt;td&gt;41.9136053019192 3.092237363384562&lt;/td&gt;&lt;td&gt;236&lt;/td&gt;&lt;td&gt;30/01/2017&lt;/td&gt;&lt;td&gt;&lt;/td&gt;&lt;td&gt;&lt;/td&gt;&lt;/tr&gt;</v>
      </c>
    </row>
    <row r="100" spans="1:17" x14ac:dyDescent="0.25">
      <c r="A100" t="str">
        <f>Zamia!F100</f>
        <v>Hyoscyamus albus L.</v>
      </c>
      <c r="B100" t="str">
        <f t="shared" si="11"/>
        <v>Hyoscyamus</v>
      </c>
      <c r="C100" t="str">
        <f t="shared" si="12"/>
        <v>albus L.</v>
      </c>
      <c r="D100" t="str">
        <f t="shared" si="16"/>
        <v>albus</v>
      </c>
      <c r="E100" t="str">
        <f t="shared" si="17"/>
        <v>-</v>
      </c>
      <c r="F100" t="str">
        <f t="shared" si="18"/>
        <v>-</v>
      </c>
      <c r="G100" t="str">
        <f t="shared" si="13"/>
        <v>Hyoscyamus albus</v>
      </c>
      <c r="H100" t="str">
        <f>IFERROR(VLOOKUP(G100,Tesaure!A100:B7098,2),"-")</f>
        <v>http://floracatalana.net/hyoscyamus-albus-l-</v>
      </c>
      <c r="K100" t="str">
        <f t="shared" si="14"/>
        <v>&lt;td&gt;&lt;a target="_blank" href="http://floracatalana.net/hyoscyamus-albus-l-"&gt;Hyoscyamus albus L.&lt;/a&gt;&lt;/td&gt;</v>
      </c>
      <c r="L100" t="str">
        <f>CONCATENATE("&lt;td&gt;",Zamia!A100,"&lt;/td&gt;")</f>
        <v>&lt;td&gt;41.914701214908135 3.0756367495655197&lt;/td&gt;</v>
      </c>
      <c r="M100" t="str">
        <f>CONCATENATE("&lt;td&gt;",Zamia!K100,"&lt;/td&gt;")</f>
        <v>&lt;td&gt;195&lt;/td&gt;</v>
      </c>
      <c r="N100" s="9" t="str">
        <f>CONCATENATE("&lt;td&gt;",LEFT(TEXT(Zamia!E100,"DD/MM/AAAA hh:mm:ss"),10),"&lt;/td&gt;")</f>
        <v>&lt;td&gt;11/02/2017&lt;/td&gt;</v>
      </c>
      <c r="O100" t="str">
        <f>CONCATENATE("&lt;td&gt;",Zamia!H100,"&lt;/td&gt;")</f>
        <v>&lt;td&gt;&lt;/td&gt;</v>
      </c>
      <c r="P100" t="str">
        <f>CONCATENATE("&lt;td&gt;",Zamia!I100,"&lt;/td&gt;")</f>
        <v>&lt;td&gt;&lt;/td&gt;</v>
      </c>
      <c r="Q100" t="str">
        <f t="shared" si="15"/>
        <v>&lt;tr&gt;&lt;td&gt;&lt;a target="_blank" href="http://floracatalana.net/hyoscyamus-albus-l-"&gt;Hyoscyamus albus L.&lt;/a&gt;&lt;/td&gt;&lt;td&gt;41.914701214908135 3.0756367495655197&lt;/td&gt;&lt;td&gt;195&lt;/td&gt;&lt;td&gt;11/02/2017&lt;/td&gt;&lt;td&gt;&lt;/td&gt;&lt;td&gt;&lt;/td&gt;&lt;/tr&gt;</v>
      </c>
    </row>
    <row r="101" spans="1:17" x14ac:dyDescent="0.25">
      <c r="A101" t="str">
        <f>Zamia!F101</f>
        <v>Hypericum humifusum L.</v>
      </c>
      <c r="B101" t="str">
        <f t="shared" si="11"/>
        <v>Hypericum</v>
      </c>
      <c r="C101" t="str">
        <f t="shared" si="12"/>
        <v>humifusum L.</v>
      </c>
      <c r="D101" t="str">
        <f t="shared" si="16"/>
        <v>humifusum</v>
      </c>
      <c r="E101" t="str">
        <f t="shared" si="17"/>
        <v>-</v>
      </c>
      <c r="F101" t="str">
        <f t="shared" si="18"/>
        <v>-</v>
      </c>
      <c r="G101" t="str">
        <f t="shared" si="13"/>
        <v>Hypericum humifusum</v>
      </c>
      <c r="H101" t="str">
        <f>IFERROR(VLOOKUP(G101,Tesaure!A101:B7099,2),"-")</f>
        <v>http://floracatalana.net/hypericum-humifusum-l-</v>
      </c>
      <c r="K101" t="str">
        <f t="shared" si="14"/>
        <v>&lt;td&gt;&lt;a target="_blank" href="http://floracatalana.net/hypericum-humifusum-l-"&gt;Hypericum humifusum L.&lt;/a&gt;&lt;/td&gt;</v>
      </c>
      <c r="L101" t="str">
        <f>CONCATENATE("&lt;td&gt;",Zamia!A101,"&lt;/td&gt;")</f>
        <v>&lt;td&gt;41.91435370761126 3.0910270197078757&lt;/td&gt;</v>
      </c>
      <c r="M101" t="str">
        <f>CONCATENATE("&lt;td&gt;",Zamia!K101,"&lt;/td&gt;")</f>
        <v>&lt;td&gt;195&lt;/td&gt;</v>
      </c>
      <c r="N101" s="9" t="str">
        <f>CONCATENATE("&lt;td&gt;",LEFT(TEXT(Zamia!E101,"DD/MM/AAAA hh:mm:ss"),10),"&lt;/td&gt;")</f>
        <v>&lt;td&gt;09/04/2017&lt;/td&gt;</v>
      </c>
      <c r="O101" t="str">
        <f>CONCATENATE("&lt;td&gt;",Zamia!H101,"&lt;/td&gt;")</f>
        <v>&lt;td&gt;&lt;/td&gt;</v>
      </c>
      <c r="P101" t="str">
        <f>CONCATENATE("&lt;td&gt;",Zamia!I101,"&lt;/td&gt;")</f>
        <v>&lt;td&gt;&lt;/td&gt;</v>
      </c>
      <c r="Q101" t="str">
        <f t="shared" si="15"/>
        <v>&lt;tr&gt;&lt;td&gt;&lt;a target="_blank" href="http://floracatalana.net/hypericum-humifusum-l-"&gt;Hypericum humifusum L.&lt;/a&gt;&lt;/td&gt;&lt;td&gt;41.91435370761126 3.0910270197078757&lt;/td&gt;&lt;td&gt;195&lt;/td&gt;&lt;td&gt;09/04/2017&lt;/td&gt;&lt;td&gt;&lt;/td&gt;&lt;td&gt;&lt;/td&gt;&lt;/tr&gt;</v>
      </c>
    </row>
    <row r="102" spans="1:17" x14ac:dyDescent="0.25">
      <c r="A102" t="str">
        <f>Zamia!F102</f>
        <v>Hypericum perforatum L.</v>
      </c>
      <c r="B102" t="str">
        <f t="shared" si="11"/>
        <v>Hypericum</v>
      </c>
      <c r="C102" t="str">
        <f t="shared" si="12"/>
        <v>perforatum L.</v>
      </c>
      <c r="D102" t="str">
        <f t="shared" si="16"/>
        <v>perforatum</v>
      </c>
      <c r="E102" t="str">
        <f t="shared" si="17"/>
        <v>-</v>
      </c>
      <c r="F102" t="str">
        <f t="shared" si="18"/>
        <v>-</v>
      </c>
      <c r="G102" t="str">
        <f t="shared" si="13"/>
        <v>Hypericum perforatum</v>
      </c>
      <c r="H102" t="str">
        <f>IFERROR(VLOOKUP(G102,Tesaure!A102:B7100,2),"-")</f>
        <v>http://floracatalana.net/hypericum-perforatum-l-</v>
      </c>
      <c r="K102" t="str">
        <f t="shared" si="14"/>
        <v>&lt;td&gt;&lt;a target="_blank" href="http://floracatalana.net/hypericum-perforatum-l-"&gt;Hypericum perforatum L.&lt;/a&gt;&lt;/td&gt;</v>
      </c>
      <c r="L102" t="str">
        <f>CONCATENATE("&lt;td&gt;",Zamia!A102,"&lt;/td&gt;")</f>
        <v>&lt;td&gt;41.911854524096576 3.0859624255291815&lt;/td&gt;</v>
      </c>
      <c r="M102" t="str">
        <f>CONCATENATE("&lt;td&gt;",Zamia!K102,"&lt;/td&gt;")</f>
        <v>&lt;td&gt;202&lt;/td&gt;</v>
      </c>
      <c r="N102" s="9" t="str">
        <f>CONCATENATE("&lt;td&gt;",LEFT(TEXT(Zamia!E102,"DD/MM/AAAA hh:mm:ss"),10),"&lt;/td&gt;")</f>
        <v>&lt;td&gt;16/04/2017&lt;/td&gt;</v>
      </c>
      <c r="O102" t="str">
        <f>CONCATENATE("&lt;td&gt;",Zamia!H102,"&lt;/td&gt;")</f>
        <v>&lt;td&gt;&lt;/td&gt;</v>
      </c>
      <c r="P102" t="str">
        <f>CONCATENATE("&lt;td&gt;",Zamia!I102,"&lt;/td&gt;")</f>
        <v>&lt;td&gt;&lt;/td&gt;</v>
      </c>
      <c r="Q102" t="str">
        <f t="shared" si="15"/>
        <v>&lt;tr&gt;&lt;td&gt;&lt;a target="_blank" href="http://floracatalana.net/hypericum-perforatum-l-"&gt;Hypericum perforatum L.&lt;/a&gt;&lt;/td&gt;&lt;td&gt;41.911854524096576 3.0859624255291815&lt;/td&gt;&lt;td&gt;202&lt;/td&gt;&lt;td&gt;16/04/2017&lt;/td&gt;&lt;td&gt;&lt;/td&gt;&lt;td&gt;&lt;/td&gt;&lt;/tr&gt;</v>
      </c>
    </row>
    <row r="103" spans="1:17" x14ac:dyDescent="0.25">
      <c r="A103" t="str">
        <f>Zamia!F103</f>
        <v>Hypochoeris glabra L.</v>
      </c>
      <c r="B103" t="str">
        <f t="shared" si="11"/>
        <v>Hypochoeris</v>
      </c>
      <c r="C103" t="str">
        <f t="shared" si="12"/>
        <v>glabra L.</v>
      </c>
      <c r="D103" t="str">
        <f t="shared" si="16"/>
        <v>glabra</v>
      </c>
      <c r="E103" t="str">
        <f t="shared" si="17"/>
        <v>-</v>
      </c>
      <c r="F103" t="str">
        <f t="shared" si="18"/>
        <v>-</v>
      </c>
      <c r="G103" t="str">
        <f t="shared" si="13"/>
        <v>Hypochoeris glabra</v>
      </c>
      <c r="H103" t="str">
        <f>IFERROR(VLOOKUP(G103,Tesaure!A103:B7101,2),"-")</f>
        <v>http://floracatalana.net/hypochoeris-glabra-l-</v>
      </c>
      <c r="K103" t="str">
        <f t="shared" si="14"/>
        <v>&lt;td&gt;&lt;a target="_blank" href="http://floracatalana.net/hypochoeris-glabra-l-"&gt;Hypochoeris glabra L.&lt;/a&gt;&lt;/td&gt;</v>
      </c>
      <c r="L103" t="str">
        <f>CONCATENATE("&lt;td&gt;",Zamia!A103,"&lt;/td&gt;")</f>
        <v>&lt;td&gt;41.91427773619789 3.0903116358302083&lt;/td&gt;</v>
      </c>
      <c r="M103" t="str">
        <f>CONCATENATE("&lt;td&gt;",Zamia!K103,"&lt;/td&gt;")</f>
        <v>&lt;td&gt;206&lt;/td&gt;</v>
      </c>
      <c r="N103" s="9" t="str">
        <f>CONCATENATE("&lt;td&gt;",LEFT(TEXT(Zamia!E103,"DD/MM/AAAA hh:mm:ss"),10),"&lt;/td&gt;")</f>
        <v>&lt;td&gt;09/04/2017&lt;/td&gt;</v>
      </c>
      <c r="O103" t="str">
        <f>CONCATENATE("&lt;td&gt;",Zamia!H103,"&lt;/td&gt;")</f>
        <v>&lt;td&gt;&lt;/td&gt;</v>
      </c>
      <c r="P103" t="str">
        <f>CONCATENATE("&lt;td&gt;",Zamia!I103,"&lt;/td&gt;")</f>
        <v>&lt;td&gt;&lt;/td&gt;</v>
      </c>
      <c r="Q103" t="str">
        <f t="shared" si="15"/>
        <v>&lt;tr&gt;&lt;td&gt;&lt;a target="_blank" href="http://floracatalana.net/hypochoeris-glabra-l-"&gt;Hypochoeris glabra L.&lt;/a&gt;&lt;/td&gt;&lt;td&gt;41.91427773619789 3.0903116358302083&lt;/td&gt;&lt;td&gt;206&lt;/td&gt;&lt;td&gt;09/04/2017&lt;/td&gt;&lt;td&gt;&lt;/td&gt;&lt;td&gt;&lt;/td&gt;&lt;/tr&gt;</v>
      </c>
    </row>
    <row r="104" spans="1:17" x14ac:dyDescent="0.25">
      <c r="A104" t="str">
        <f>Zamia!F104</f>
        <v>hypochoeris peluda</v>
      </c>
      <c r="B104" t="str">
        <f t="shared" si="11"/>
        <v>hypochoeris</v>
      </c>
      <c r="C104" t="str">
        <f t="shared" si="12"/>
        <v>peluda</v>
      </c>
      <c r="D104" t="str">
        <f t="shared" si="16"/>
        <v>peluda</v>
      </c>
      <c r="E104" t="str">
        <f t="shared" si="17"/>
        <v>-</v>
      </c>
      <c r="F104" t="str">
        <f t="shared" si="18"/>
        <v>-</v>
      </c>
      <c r="G104" t="str">
        <f t="shared" si="13"/>
        <v>hypochoeris peluda</v>
      </c>
      <c r="H104" t="str">
        <f>IFERROR(VLOOKUP(G104,Tesaure!A104:B7102,2),"-")</f>
        <v>http://floracatalana.net/hypochoeris-maculata-l-</v>
      </c>
      <c r="K104" t="str">
        <f t="shared" si="14"/>
        <v>&lt;td&gt;&lt;a target="_blank" href="http://floracatalana.net/hypochoeris-maculata-l-"&gt;hypochoeris peluda&lt;/a&gt;&lt;/td&gt;</v>
      </c>
      <c r="L104" t="str">
        <f>CONCATENATE("&lt;td&gt;",Zamia!A104,"&lt;/td&gt;")</f>
        <v>&lt;td&gt;41.91353415149916 3.0924128643430038&lt;/td&gt;</v>
      </c>
      <c r="M104" t="str">
        <f>CONCATENATE("&lt;td&gt;",Zamia!K104,"&lt;/td&gt;")</f>
        <v>&lt;td&gt;108&lt;/td&gt;</v>
      </c>
      <c r="N104" s="9" t="str">
        <f>CONCATENATE("&lt;td&gt;",LEFT(TEXT(Zamia!E104,"DD/MM/AAAA hh:mm:ss"),10),"&lt;/td&gt;")</f>
        <v>&lt;td&gt;16/04/2017&lt;/td&gt;</v>
      </c>
      <c r="O104" t="str">
        <f>CONCATENATE("&lt;td&gt;",Zamia!H104,"&lt;/td&gt;")</f>
        <v>&lt;td&gt;&lt;/td&gt;</v>
      </c>
      <c r="P104" t="str">
        <f>CONCATENATE("&lt;td&gt;",Zamia!I104,"&lt;/td&gt;")</f>
        <v>&lt;td&gt;&lt;/td&gt;</v>
      </c>
      <c r="Q104" t="str">
        <f t="shared" si="15"/>
        <v>&lt;tr&gt;&lt;td&gt;&lt;a target="_blank" href="http://floracatalana.net/hypochoeris-maculata-l-"&gt;hypochoeris peluda&lt;/a&gt;&lt;/td&gt;&lt;td&gt;41.91353415149916 3.0924128643430038&lt;/td&gt;&lt;td&gt;108&lt;/td&gt;&lt;td&gt;16/04/2017&lt;/td&gt;&lt;td&gt;&lt;/td&gt;&lt;td&gt;&lt;/td&gt;&lt;/tr&gt;</v>
      </c>
    </row>
    <row r="105" spans="1:17" x14ac:dyDescent="0.25">
      <c r="A105" t="str">
        <f>Zamia!F105</f>
        <v>Inula graveolens (L.) Desf.</v>
      </c>
      <c r="B105" t="str">
        <f t="shared" si="11"/>
        <v>Inula</v>
      </c>
      <c r="C105" t="str">
        <f t="shared" si="12"/>
        <v>graveolens (L.) Desf.</v>
      </c>
      <c r="D105" t="str">
        <f t="shared" si="16"/>
        <v>graveolens</v>
      </c>
      <c r="E105" t="str">
        <f t="shared" si="17"/>
        <v>-</v>
      </c>
      <c r="F105" t="str">
        <f t="shared" si="18"/>
        <v>-</v>
      </c>
      <c r="G105" t="str">
        <f t="shared" si="13"/>
        <v>Inula graveolens</v>
      </c>
      <c r="H105" t="str">
        <f>IFERROR(VLOOKUP(G105,Tesaure!A105:B7103,2),"-")</f>
        <v>http://floracatalana.net/inula-graveolens-l-desf-</v>
      </c>
      <c r="K105" t="str">
        <f t="shared" si="14"/>
        <v>&lt;td&gt;&lt;a target="_blank" href="http://floracatalana.net/inula-graveolens-l-desf-"&gt;Inula graveolens (L.) Desf.&lt;/a&gt;&lt;/td&gt;</v>
      </c>
      <c r="L105" t="str">
        <f>CONCATENATE("&lt;td&gt;",Zamia!A105,"&lt;/td&gt;")</f>
        <v>&lt;td&gt;41.91450297081622 3.091133926895149&lt;/td&gt;</v>
      </c>
      <c r="M105" t="str">
        <f>CONCATENATE("&lt;td&gt;",Zamia!K105,"&lt;/td&gt;")</f>
        <v>&lt;td&gt;211&lt;/td&gt;</v>
      </c>
      <c r="N105" s="9" t="str">
        <f>CONCATENATE("&lt;td&gt;",LEFT(TEXT(Zamia!E105,"DD/MM/AAAA hh:mm:ss"),10),"&lt;/td&gt;")</f>
        <v>&lt;td&gt;30/01/2017&lt;/td&gt;</v>
      </c>
      <c r="O105" t="str">
        <f>CONCATENATE("&lt;td&gt;",Zamia!H105,"&lt;/td&gt;")</f>
        <v>&lt;td&gt;&lt;/td&gt;</v>
      </c>
      <c r="P105" t="str">
        <f>CONCATENATE("&lt;td&gt;",Zamia!I105,"&lt;/td&gt;")</f>
        <v>&lt;td&gt;&lt;/td&gt;</v>
      </c>
      <c r="Q105" t="str">
        <f t="shared" si="15"/>
        <v>&lt;tr&gt;&lt;td&gt;&lt;a target="_blank" href="http://floracatalana.net/inula-graveolens-l-desf-"&gt;Inula graveolens (L.) Desf.&lt;/a&gt;&lt;/td&gt;&lt;td&gt;41.91450297081622 3.091133926895149&lt;/td&gt;&lt;td&gt;211&lt;/td&gt;&lt;td&gt;30/01/2017&lt;/td&gt;&lt;td&gt;&lt;/td&gt;&lt;td&gt;&lt;/td&gt;&lt;/tr&gt;</v>
      </c>
    </row>
    <row r="106" spans="1:17" x14ac:dyDescent="0.25">
      <c r="A106" t="str">
        <f>Zamia!F106</f>
        <v>Inula viscosa (L.) Ait.</v>
      </c>
      <c r="B106" t="str">
        <f t="shared" si="11"/>
        <v>Inula</v>
      </c>
      <c r="C106" t="str">
        <f t="shared" si="12"/>
        <v>viscosa (L.) Ait.</v>
      </c>
      <c r="D106" t="str">
        <f t="shared" si="16"/>
        <v>viscosa</v>
      </c>
      <c r="E106" t="str">
        <f t="shared" si="17"/>
        <v>-</v>
      </c>
      <c r="F106" t="str">
        <f t="shared" si="18"/>
        <v>-</v>
      </c>
      <c r="G106" t="str">
        <f t="shared" si="13"/>
        <v>Inula viscosa</v>
      </c>
      <c r="H106" t="str">
        <f>IFERROR(VLOOKUP(G106,Tesaure!A106:B7104,2),"-")</f>
        <v>http://floracatalana.net/inula-viscosa-l-aiton</v>
      </c>
      <c r="K106" t="str">
        <f t="shared" si="14"/>
        <v>&lt;td&gt;&lt;a target="_blank" href="http://floracatalana.net/inula-viscosa-l-aiton"&gt;Inula viscosa (L.) Ait.&lt;/a&gt;&lt;/td&gt;</v>
      </c>
      <c r="L106" t="str">
        <f>CONCATENATE("&lt;td&gt;",Zamia!A106,"&lt;/td&gt;")</f>
        <v>&lt;td&gt;41.91452622413635 3.0911439657211304&lt;/td&gt;</v>
      </c>
      <c r="M106" t="str">
        <f>CONCATENATE("&lt;td&gt;",Zamia!K106,"&lt;/td&gt;")</f>
        <v>&lt;td&gt;222&lt;/td&gt;</v>
      </c>
      <c r="N106" s="9" t="str">
        <f>CONCATENATE("&lt;td&gt;",LEFT(TEXT(Zamia!E106,"DD/MM/AAAA hh:mm:ss"),10),"&lt;/td&gt;")</f>
        <v>&lt;td&gt;13/10/2017&lt;/td&gt;</v>
      </c>
      <c r="O106" t="str">
        <f>CONCATENATE("&lt;td&gt;",Zamia!H106,"&lt;/td&gt;")</f>
        <v>&lt;td&gt;&lt;/td&gt;</v>
      </c>
      <c r="P106" t="str">
        <f>CONCATENATE("&lt;td&gt;",Zamia!I106,"&lt;/td&gt;")</f>
        <v>&lt;td&gt;&lt;/td&gt;</v>
      </c>
      <c r="Q106" t="str">
        <f t="shared" si="15"/>
        <v>&lt;tr&gt;&lt;td&gt;&lt;a target="_blank" href="http://floracatalana.net/inula-viscosa-l-aiton"&gt;Inula viscosa (L.) Ait.&lt;/a&gt;&lt;/td&gt;&lt;td&gt;41.91452622413635 3.0911439657211304&lt;/td&gt;&lt;td&gt;222&lt;/td&gt;&lt;td&gt;13/10/2017&lt;/td&gt;&lt;td&gt;&lt;/td&gt;&lt;td&gt;&lt;/td&gt;&lt;/tr&gt;</v>
      </c>
    </row>
    <row r="107" spans="1:17" x14ac:dyDescent="0.25">
      <c r="A107" t="str">
        <f>Zamia!F107</f>
        <v>Juncus bufonius L.</v>
      </c>
      <c r="B107" t="str">
        <f t="shared" si="11"/>
        <v>Juncus</v>
      </c>
      <c r="C107" t="str">
        <f t="shared" si="12"/>
        <v>bufonius L.</v>
      </c>
      <c r="D107" t="str">
        <f t="shared" si="16"/>
        <v>bufonius</v>
      </c>
      <c r="E107" t="str">
        <f t="shared" si="17"/>
        <v>-</v>
      </c>
      <c r="F107" t="str">
        <f t="shared" si="18"/>
        <v>-</v>
      </c>
      <c r="G107" t="str">
        <f t="shared" si="13"/>
        <v>Juncus bufonius</v>
      </c>
      <c r="H107" t="str">
        <f>IFERROR(VLOOKUP(G107,Tesaure!A107:B7105,2),"-")</f>
        <v>http://floracatalana.net/juncus-bufonius-l-</v>
      </c>
      <c r="K107" t="str">
        <f t="shared" si="14"/>
        <v>&lt;td&gt;&lt;a target="_blank" href="http://floracatalana.net/juncus-bufonius-l-"&gt;Juncus bufonius L.&lt;/a&gt;&lt;/td&gt;</v>
      </c>
      <c r="L107" t="str">
        <f>CONCATENATE("&lt;td&gt;",Zamia!A107,"&lt;/td&gt;")</f>
        <v>&lt;td&gt;41.914935799546285 3.0903996370913407&lt;/td&gt;</v>
      </c>
      <c r="M107" t="str">
        <f>CONCATENATE("&lt;td&gt;",Zamia!K107,"&lt;/td&gt;")</f>
        <v>&lt;td&gt;204&lt;/td&gt;</v>
      </c>
      <c r="N107" s="9" t="str">
        <f>CONCATENATE("&lt;td&gt;",LEFT(TEXT(Zamia!E107,"DD/MM/AAAA hh:mm:ss"),10),"&lt;/td&gt;")</f>
        <v>&lt;td&gt;16/04/2017&lt;/td&gt;</v>
      </c>
      <c r="O107" t="str">
        <f>CONCATENATE("&lt;td&gt;",Zamia!H107,"&lt;/td&gt;")</f>
        <v>&lt;td&gt;&lt;/td&gt;</v>
      </c>
      <c r="P107" t="str">
        <f>CONCATENATE("&lt;td&gt;",Zamia!I107,"&lt;/td&gt;")</f>
        <v>&lt;td&gt;&lt;/td&gt;</v>
      </c>
      <c r="Q107" t="str">
        <f t="shared" si="15"/>
        <v>&lt;tr&gt;&lt;td&gt;&lt;a target="_blank" href="http://floracatalana.net/juncus-bufonius-l-"&gt;Juncus bufonius L.&lt;/a&gt;&lt;/td&gt;&lt;td&gt;41.914935799546285 3.0903996370913407&lt;/td&gt;&lt;td&gt;204&lt;/td&gt;&lt;td&gt;16/04/2017&lt;/td&gt;&lt;td&gt;&lt;/td&gt;&lt;td&gt;&lt;/td&gt;&lt;/tr&gt;</v>
      </c>
    </row>
    <row r="108" spans="1:17" x14ac:dyDescent="0.25">
      <c r="A108" t="str">
        <f>Zamia!F108</f>
        <v>Juncus effusus L.</v>
      </c>
      <c r="B108" t="str">
        <f t="shared" si="11"/>
        <v>Juncus</v>
      </c>
      <c r="C108" t="str">
        <f t="shared" si="12"/>
        <v>effusus L.</v>
      </c>
      <c r="D108" t="str">
        <f t="shared" si="16"/>
        <v>effusus</v>
      </c>
      <c r="E108" t="str">
        <f t="shared" si="17"/>
        <v>-</v>
      </c>
      <c r="F108" t="str">
        <f t="shared" si="18"/>
        <v>-</v>
      </c>
      <c r="G108" t="str">
        <f t="shared" si="13"/>
        <v>Juncus effusus</v>
      </c>
      <c r="H108" t="str">
        <f>IFERROR(VLOOKUP(G108,Tesaure!A108:B7106,2),"-")</f>
        <v>http://floracatalana.net/juncus-effusus-l-</v>
      </c>
      <c r="K108" t="str">
        <f t="shared" si="14"/>
        <v>&lt;td&gt;&lt;a target="_blank" href="http://floracatalana.net/juncus-effusus-l-"&gt;Juncus effusus L.&lt;/a&gt;&lt;/td&gt;</v>
      </c>
      <c r="L108" t="str">
        <f>CONCATENATE("&lt;td&gt;",Zamia!A108,"&lt;/td&gt;")</f>
        <v>&lt;td&gt;41.909942702176856 3.0875474503968214&lt;/td&gt;</v>
      </c>
      <c r="M108" t="str">
        <f>CONCATENATE("&lt;td&gt;",Zamia!K108,"&lt;/td&gt;")</f>
        <v>&lt;td&gt;177&lt;/td&gt;</v>
      </c>
      <c r="N108" s="9" t="str">
        <f>CONCATENATE("&lt;td&gt;",LEFT(TEXT(Zamia!E108,"DD/MM/AAAA hh:mm:ss"),10),"&lt;/td&gt;")</f>
        <v>&lt;td&gt;30/01/2017&lt;/td&gt;</v>
      </c>
      <c r="O108" t="str">
        <f>CONCATENATE("&lt;td&gt;",Zamia!H108,"&lt;/td&gt;")</f>
        <v>&lt;td&gt;&lt;/td&gt;</v>
      </c>
      <c r="P108" t="str">
        <f>CONCATENATE("&lt;td&gt;",Zamia!I108,"&lt;/td&gt;")</f>
        <v>&lt;td&gt;&lt;/td&gt;</v>
      </c>
      <c r="Q108" t="str">
        <f t="shared" si="15"/>
        <v>&lt;tr&gt;&lt;td&gt;&lt;a target="_blank" href="http://floracatalana.net/juncus-effusus-l-"&gt;Juncus effusus L.&lt;/a&gt;&lt;/td&gt;&lt;td&gt;41.909942702176856 3.0875474503968214&lt;/td&gt;&lt;td&gt;177&lt;/td&gt;&lt;td&gt;30/01/2017&lt;/td&gt;&lt;td&gt;&lt;/td&gt;&lt;td&gt;&lt;/td&gt;&lt;/tr&gt;</v>
      </c>
    </row>
    <row r="109" spans="1:17" x14ac:dyDescent="0.25">
      <c r="A109" t="str">
        <f>Zamia!F109</f>
        <v>Juncus tenageia L.</v>
      </c>
      <c r="B109" t="str">
        <f t="shared" si="11"/>
        <v>Juncus</v>
      </c>
      <c r="C109" t="str">
        <f t="shared" si="12"/>
        <v>tenageia L.</v>
      </c>
      <c r="D109" t="str">
        <f t="shared" si="16"/>
        <v>tenageia</v>
      </c>
      <c r="E109" t="str">
        <f t="shared" si="17"/>
        <v>-</v>
      </c>
      <c r="F109" t="str">
        <f t="shared" si="18"/>
        <v>-</v>
      </c>
      <c r="G109" t="str">
        <f t="shared" si="13"/>
        <v>Juncus tenageia</v>
      </c>
      <c r="H109" t="str">
        <f>IFERROR(VLOOKUP(G109,Tesaure!A109:B7107,2),"-")</f>
        <v>http://floracatalana.net/juncus-tenageia-l-f-</v>
      </c>
      <c r="K109" t="str">
        <f t="shared" si="14"/>
        <v>&lt;td&gt;&lt;a target="_blank" href="http://floracatalana.net/juncus-tenageia-l-f-"&gt;Juncus tenageia L.&lt;/a&gt;&lt;/td&gt;</v>
      </c>
      <c r="L109" t="str">
        <f>CONCATENATE("&lt;td&gt;",Zamia!A109,"&lt;/td&gt;")</f>
        <v>&lt;td&gt;41.909626597736796 3.0888644132351764&lt;/td&gt;</v>
      </c>
      <c r="M109" t="str">
        <f>CONCATENATE("&lt;td&gt;",Zamia!K109,"&lt;/td&gt;")</f>
        <v>&lt;td&gt;76&lt;/td&gt;</v>
      </c>
      <c r="N109" s="9" t="str">
        <f>CONCATENATE("&lt;td&gt;",LEFT(TEXT(Zamia!E109,"DD/MM/AAAA hh:mm:ss"),10),"&lt;/td&gt;")</f>
        <v>&lt;td&gt;16/04/2017&lt;/td&gt;</v>
      </c>
      <c r="O109" t="str">
        <f>CONCATENATE("&lt;td&gt;",Zamia!H109,"&lt;/td&gt;")</f>
        <v>&lt;td&gt;&lt;/td&gt;</v>
      </c>
      <c r="P109" t="str">
        <f>CONCATENATE("&lt;td&gt;",Zamia!I109,"&lt;/td&gt;")</f>
        <v>&lt;td&gt;&lt;/td&gt;</v>
      </c>
      <c r="Q109" t="str">
        <f t="shared" si="15"/>
        <v>&lt;tr&gt;&lt;td&gt;&lt;a target="_blank" href="http://floracatalana.net/juncus-tenageia-l-f-"&gt;Juncus tenageia L.&lt;/a&gt;&lt;/td&gt;&lt;td&gt;41.909626597736796 3.0888644132351764&lt;/td&gt;&lt;td&gt;76&lt;/td&gt;&lt;td&gt;16/04/2017&lt;/td&gt;&lt;td&gt;&lt;/td&gt;&lt;td&gt;&lt;/td&gt;&lt;/tr&gt;</v>
      </c>
    </row>
    <row r="110" spans="1:17" x14ac:dyDescent="0.25">
      <c r="A110" t="str">
        <f>Zamia!F110</f>
        <v>Juniperus communis L.</v>
      </c>
      <c r="B110" t="str">
        <f t="shared" si="11"/>
        <v>Juniperus</v>
      </c>
      <c r="C110" t="str">
        <f t="shared" si="12"/>
        <v>communis L.</v>
      </c>
      <c r="D110" t="str">
        <f t="shared" si="16"/>
        <v>communis</v>
      </c>
      <c r="E110" t="str">
        <f t="shared" si="17"/>
        <v>-</v>
      </c>
      <c r="F110" t="str">
        <f t="shared" si="18"/>
        <v>-</v>
      </c>
      <c r="G110" t="str">
        <f t="shared" si="13"/>
        <v>Juniperus communis</v>
      </c>
      <c r="H110" t="str">
        <f>IFERROR(VLOOKUP(G110,Tesaure!A110:B7108,2),"-")</f>
        <v>http://floracatalana.net/juniperus-communis-l-</v>
      </c>
      <c r="K110" t="str">
        <f t="shared" si="14"/>
        <v>&lt;td&gt;&lt;a target="_blank" href="http://floracatalana.net/juniperus-communis-l-"&gt;Juniperus communis L.&lt;/a&gt;&lt;/td&gt;</v>
      </c>
      <c r="L110" t="str">
        <f>CONCATENATE("&lt;td&gt;",Zamia!A110,"&lt;/td&gt;")</f>
        <v>&lt;td&gt;41.90935511194235 3.0897006111590195&lt;/td&gt;</v>
      </c>
      <c r="M110" t="str">
        <f>CONCATENATE("&lt;td&gt;",Zamia!K110,"&lt;/td&gt;")</f>
        <v>&lt;td&gt;223&lt;/td&gt;</v>
      </c>
      <c r="N110" s="9" t="str">
        <f>CONCATENATE("&lt;td&gt;",LEFT(TEXT(Zamia!E110,"DD/MM/AAAA hh:mm:ss"),10),"&lt;/td&gt;")</f>
        <v>&lt;td&gt;11/02/2017&lt;/td&gt;</v>
      </c>
      <c r="O110" t="str">
        <f>CONCATENATE("&lt;td&gt;",Zamia!H110,"&lt;/td&gt;")</f>
        <v>&lt;td&gt;&lt;/td&gt;</v>
      </c>
      <c r="P110" t="str">
        <f>CONCATENATE("&lt;td&gt;",Zamia!I110,"&lt;/td&gt;")</f>
        <v>&lt;td&gt;&lt;/td&gt;</v>
      </c>
      <c r="Q110" t="str">
        <f t="shared" si="15"/>
        <v>&lt;tr&gt;&lt;td&gt;&lt;a target="_blank" href="http://floracatalana.net/juniperus-communis-l-"&gt;Juniperus communis L.&lt;/a&gt;&lt;/td&gt;&lt;td&gt;41.90935511194235 3.0897006111590195&lt;/td&gt;&lt;td&gt;223&lt;/td&gt;&lt;td&gt;11/02/2017&lt;/td&gt;&lt;td&gt;&lt;/td&gt;&lt;td&gt;&lt;/td&gt;&lt;/tr&gt;</v>
      </c>
    </row>
    <row r="111" spans="1:17" x14ac:dyDescent="0.25">
      <c r="A111" t="str">
        <f>Zamia!F111</f>
        <v>Lamarckia aurea (L.) Moench</v>
      </c>
      <c r="B111" t="str">
        <f t="shared" si="11"/>
        <v>Lamarckia</v>
      </c>
      <c r="C111" t="str">
        <f t="shared" si="12"/>
        <v>aurea (L.) Moench</v>
      </c>
      <c r="D111" t="str">
        <f t="shared" si="16"/>
        <v>aurea</v>
      </c>
      <c r="E111" t="str">
        <f t="shared" si="17"/>
        <v>-</v>
      </c>
      <c r="F111" t="str">
        <f t="shared" si="18"/>
        <v>-</v>
      </c>
      <c r="G111" t="str">
        <f t="shared" si="13"/>
        <v>Lamarckia aurea</v>
      </c>
      <c r="H111" t="str">
        <f>IFERROR(VLOOKUP(G111,Tesaure!A111:B7109,2),"-")</f>
        <v>http://floracatalana.net/lamarckia-aurea-l-moench</v>
      </c>
      <c r="K111" t="str">
        <f t="shared" si="14"/>
        <v>&lt;td&gt;&lt;a target="_blank" href="http://floracatalana.net/lamarckia-aurea-l-moench"&gt;Lamarckia aurea (L.) Moench&lt;/a&gt;&lt;/td&gt;</v>
      </c>
      <c r="L111" t="str">
        <f>CONCATENATE("&lt;td&gt;",Zamia!A111,"&lt;/td&gt;")</f>
        <v>&lt;td&gt;41.914861404804604 3.080159616681489&lt;/td&gt;</v>
      </c>
      <c r="M111" t="str">
        <f>CONCATENATE("&lt;td&gt;",Zamia!K111,"&lt;/td&gt;")</f>
        <v>&lt;td&gt;167&lt;/td&gt;</v>
      </c>
      <c r="N111" s="9" t="str">
        <f>CONCATENATE("&lt;td&gt;",LEFT(TEXT(Zamia!E111,"DD/MM/AAAA hh:mm:ss"),10),"&lt;/td&gt;")</f>
        <v>&lt;td&gt;09/04/2017&lt;/td&gt;</v>
      </c>
      <c r="O111" t="str">
        <f>CONCATENATE("&lt;td&gt;",Zamia!H111,"&lt;/td&gt;")</f>
        <v>&lt;td&gt;&lt;/td&gt;</v>
      </c>
      <c r="P111" t="str">
        <f>CONCATENATE("&lt;td&gt;",Zamia!I111,"&lt;/td&gt;")</f>
        <v>&lt;td&gt;&lt;/td&gt;</v>
      </c>
      <c r="Q111" t="str">
        <f t="shared" si="15"/>
        <v>&lt;tr&gt;&lt;td&gt;&lt;a target="_blank" href="http://floracatalana.net/lamarckia-aurea-l-moench"&gt;Lamarckia aurea (L.) Moench&lt;/a&gt;&lt;/td&gt;&lt;td&gt;41.914861404804604 3.080159616681489&lt;/td&gt;&lt;td&gt;167&lt;/td&gt;&lt;td&gt;09/04/2017&lt;/td&gt;&lt;td&gt;&lt;/td&gt;&lt;td&gt;&lt;/td&gt;&lt;/tr&gt;</v>
      </c>
    </row>
    <row r="112" spans="1:17" x14ac:dyDescent="0.25">
      <c r="A112" t="str">
        <f>Zamia!F112</f>
        <v>Lamium album L.</v>
      </c>
      <c r="B112" t="str">
        <f t="shared" si="11"/>
        <v>Lamium</v>
      </c>
      <c r="C112" t="str">
        <f t="shared" si="12"/>
        <v>album L.</v>
      </c>
      <c r="D112" t="str">
        <f t="shared" si="16"/>
        <v>album</v>
      </c>
      <c r="E112" t="str">
        <f t="shared" si="17"/>
        <v>-</v>
      </c>
      <c r="F112" t="str">
        <f t="shared" si="18"/>
        <v>-</v>
      </c>
      <c r="G112" t="str">
        <f t="shared" si="13"/>
        <v>Lamium album</v>
      </c>
      <c r="H112" t="str">
        <f>IFERROR(VLOOKUP(G112,Tesaure!A112:B7110,2),"-")</f>
        <v>http://floracatalana.net/lamium-album-l-</v>
      </c>
      <c r="K112" t="str">
        <f t="shared" si="14"/>
        <v>&lt;td&gt;&lt;a target="_blank" href="http://floracatalana.net/lamium-album-l-"&gt;Lamium album L.&lt;/a&gt;&lt;/td&gt;</v>
      </c>
      <c r="L112" t="str">
        <f>CONCATENATE("&lt;td&gt;",Zamia!A112,"&lt;/td&gt;")</f>
        <v>&lt;td&gt;41.911049803404076 3.0933301394330606&lt;/td&gt;</v>
      </c>
      <c r="M112" t="str">
        <f>CONCATENATE("&lt;td&gt;",Zamia!K112,"&lt;/td&gt;")</f>
        <v>&lt;td&gt;213&lt;/td&gt;</v>
      </c>
      <c r="N112" s="9" t="str">
        <f>CONCATENATE("&lt;td&gt;",LEFT(TEXT(Zamia!E112,"DD/MM/AAAA hh:mm:ss"),10),"&lt;/td&gt;")</f>
        <v>&lt;td&gt;11/02/2017&lt;/td&gt;</v>
      </c>
      <c r="O112" t="str">
        <f>CONCATENATE("&lt;td&gt;",Zamia!H112,"&lt;/td&gt;")</f>
        <v>&lt;td&gt;&lt;/td&gt;</v>
      </c>
      <c r="P112" t="str">
        <f>CONCATENATE("&lt;td&gt;",Zamia!I112,"&lt;/td&gt;")</f>
        <v>&lt;td&gt;&lt;/td&gt;</v>
      </c>
      <c r="Q112" t="str">
        <f t="shared" si="15"/>
        <v>&lt;tr&gt;&lt;td&gt;&lt;a target="_blank" href="http://floracatalana.net/lamium-album-l-"&gt;Lamium album L.&lt;/a&gt;&lt;/td&gt;&lt;td&gt;41.911049803404076 3.0933301394330606&lt;/td&gt;&lt;td&gt;213&lt;/td&gt;&lt;td&gt;11/02/2017&lt;/td&gt;&lt;td&gt;&lt;/td&gt;&lt;td&gt;&lt;/td&gt;&lt;/tr&gt;</v>
      </c>
    </row>
    <row r="113" spans="1:17" x14ac:dyDescent="0.25">
      <c r="A113" t="str">
        <f>Zamia!F113</f>
        <v>Lamium hybridum Vill. subsp. hybridum</v>
      </c>
      <c r="B113" t="str">
        <f t="shared" si="11"/>
        <v>Lamium</v>
      </c>
      <c r="C113" t="str">
        <f t="shared" si="12"/>
        <v>hybridum Vill. subsp. hybridum</v>
      </c>
      <c r="D113" t="str">
        <f t="shared" si="16"/>
        <v>hybridum</v>
      </c>
      <c r="E113" t="str">
        <f t="shared" si="17"/>
        <v>hybridum</v>
      </c>
      <c r="F113" t="str">
        <f t="shared" si="18"/>
        <v>hybridum</v>
      </c>
      <c r="G113" t="str">
        <f t="shared" si="13"/>
        <v>Lamium hybridum subsp. hybridum</v>
      </c>
      <c r="H113" t="str">
        <f>IFERROR(VLOOKUP(G113,Tesaure!A113:B7111,2),"-")</f>
        <v>http://floracatalana.net/lamium-hybridum-vill-subsp-hybridum</v>
      </c>
      <c r="K113" t="str">
        <f t="shared" si="14"/>
        <v>&lt;td&gt;&lt;a target="_blank" href="http://floracatalana.net/lamium-hybridum-vill-subsp-hybridum"&gt;Lamium hybridum Vill. subsp. hybridum&lt;/a&gt;&lt;/td&gt;</v>
      </c>
      <c r="L113" t="str">
        <f>CONCATENATE("&lt;td&gt;",Zamia!A113,"&lt;/td&gt;")</f>
        <v>&lt;td&gt;41.9116474880529 3.0936533293498956&lt;/td&gt;</v>
      </c>
      <c r="M113" t="str">
        <f>CONCATENATE("&lt;td&gt;",Zamia!K113,"&lt;/td&gt;")</f>
        <v>&lt;td&gt;166&lt;/td&gt;</v>
      </c>
      <c r="N113" s="9" t="str">
        <f>CONCATENATE("&lt;td&gt;",LEFT(TEXT(Zamia!E113,"DD/MM/AAAA hh:mm:ss"),10),"&lt;/td&gt;")</f>
        <v>&lt;td&gt;25/02/2017&lt;/td&gt;</v>
      </c>
      <c r="O113" t="str">
        <f>CONCATENATE("&lt;td&gt;",Zamia!H113,"&lt;/td&gt;")</f>
        <v>&lt;td&gt;&lt;/td&gt;</v>
      </c>
      <c r="P113" t="str">
        <f>CONCATENATE("&lt;td&gt;",Zamia!I113,"&lt;/td&gt;")</f>
        <v>&lt;td&gt;&lt;/td&gt;</v>
      </c>
      <c r="Q113" t="str">
        <f t="shared" si="15"/>
        <v>&lt;tr&gt;&lt;td&gt;&lt;a target="_blank" href="http://floracatalana.net/lamium-hybridum-vill-subsp-hybridum"&gt;Lamium hybridum Vill. subsp. hybridum&lt;/a&gt;&lt;/td&gt;&lt;td&gt;41.9116474880529 3.0936533293498956&lt;/td&gt;&lt;td&gt;166&lt;/td&gt;&lt;td&gt;25/02/2017&lt;/td&gt;&lt;td&gt;&lt;/td&gt;&lt;td&gt;&lt;/td&gt;&lt;/tr&gt;</v>
      </c>
    </row>
    <row r="114" spans="1:17" x14ac:dyDescent="0.25">
      <c r="A114" t="str">
        <f>Zamia!F114</f>
        <v>Lapsana communis L. subsp. communis</v>
      </c>
      <c r="B114" t="str">
        <f t="shared" si="11"/>
        <v>Lapsana</v>
      </c>
      <c r="C114" t="str">
        <f t="shared" si="12"/>
        <v>communis L. subsp. communis</v>
      </c>
      <c r="D114" t="str">
        <f t="shared" si="16"/>
        <v>communis</v>
      </c>
      <c r="E114" t="str">
        <f t="shared" si="17"/>
        <v>communis</v>
      </c>
      <c r="F114" t="str">
        <f t="shared" si="18"/>
        <v>communis</v>
      </c>
      <c r="G114" t="str">
        <f t="shared" si="13"/>
        <v>Lapsana communis subsp. communis</v>
      </c>
      <c r="H114" t="str">
        <f>IFERROR(VLOOKUP(G114,Tesaure!A114:B7112,2),"-")</f>
        <v>http://floracatalana.net/lapsana-communis-l-subsp-communis</v>
      </c>
      <c r="K114" t="str">
        <f t="shared" si="14"/>
        <v>&lt;td&gt;&lt;a target="_blank" href="http://floracatalana.net/lapsana-communis-l-subsp-communis"&gt;Lapsana communis L. subsp. communis&lt;/a&gt;&lt;/td&gt;</v>
      </c>
      <c r="L114" t="str">
        <f>CONCATENATE("&lt;td&gt;",Zamia!A114,"&lt;/td&gt;")</f>
        <v>&lt;td&gt;41.913022586045905 3.08619016971474&lt;/td&gt;</v>
      </c>
      <c r="M114" t="str">
        <f>CONCATENATE("&lt;td&gt;",Zamia!K114,"&lt;/td&gt;")</f>
        <v>&lt;td&gt;172&lt;/td&gt;</v>
      </c>
      <c r="N114" s="9" t="str">
        <f>CONCATENATE("&lt;td&gt;",LEFT(TEXT(Zamia!E114,"DD/MM/AAAA hh:mm:ss"),10),"&lt;/td&gt;")</f>
        <v>&lt;td&gt;14/05/2017&lt;/td&gt;</v>
      </c>
      <c r="O114" t="str">
        <f>CONCATENATE("&lt;td&gt;",Zamia!H114,"&lt;/td&gt;")</f>
        <v>&lt;td&gt;&lt;/td&gt;</v>
      </c>
      <c r="P114" t="str">
        <f>CONCATENATE("&lt;td&gt;",Zamia!I114,"&lt;/td&gt;")</f>
        <v>&lt;td&gt;&lt;/td&gt;</v>
      </c>
      <c r="Q114" t="str">
        <f t="shared" si="15"/>
        <v>&lt;tr&gt;&lt;td&gt;&lt;a target="_blank" href="http://floracatalana.net/lapsana-communis-l-subsp-communis"&gt;Lapsana communis L. subsp. communis&lt;/a&gt;&lt;/td&gt;&lt;td&gt;41.913022586045905 3.08619016971474&lt;/td&gt;&lt;td&gt;172&lt;/td&gt;&lt;td&gt;14/05/2017&lt;/td&gt;&lt;td&gt;&lt;/td&gt;&lt;td&gt;&lt;/td&gt;&lt;/tr&gt;</v>
      </c>
    </row>
    <row r="115" spans="1:17" x14ac:dyDescent="0.25">
      <c r="A115" t="str">
        <f>Zamia!F115</f>
        <v>Lathyrus cicera L.</v>
      </c>
      <c r="B115" t="str">
        <f t="shared" si="11"/>
        <v>Lathyrus</v>
      </c>
      <c r="C115" t="str">
        <f t="shared" si="12"/>
        <v>cicera L.</v>
      </c>
      <c r="D115" t="str">
        <f t="shared" si="16"/>
        <v>cicera</v>
      </c>
      <c r="E115" t="str">
        <f t="shared" si="17"/>
        <v>-</v>
      </c>
      <c r="F115" t="str">
        <f t="shared" si="18"/>
        <v>-</v>
      </c>
      <c r="G115" t="str">
        <f t="shared" si="13"/>
        <v>Lathyrus cicera</v>
      </c>
      <c r="H115" t="str">
        <f>IFERROR(VLOOKUP(G115,Tesaure!A115:B7113,2),"-")</f>
        <v>http://floracatalana.net/lathyrus-cicera-l-</v>
      </c>
      <c r="K115" t="str">
        <f t="shared" si="14"/>
        <v>&lt;td&gt;&lt;a target="_blank" href="http://floracatalana.net/lathyrus-cicera-l-"&gt;Lathyrus cicera L.&lt;/a&gt;&lt;/td&gt;</v>
      </c>
      <c r="L115" t="str">
        <f>CONCATENATE("&lt;td&gt;",Zamia!A115,"&lt;/td&gt;")</f>
        <v>&lt;td&gt;41.91408378141969 3.0821544434507313&lt;/td&gt;</v>
      </c>
      <c r="M115" t="str">
        <f>CONCATENATE("&lt;td&gt;",Zamia!K115,"&lt;/td&gt;")</f>
        <v>&lt;td&gt;182&lt;/td&gt;</v>
      </c>
      <c r="N115" s="9" t="str">
        <f>CONCATENATE("&lt;td&gt;",LEFT(TEXT(Zamia!E115,"DD/MM/AAAA hh:mm:ss"),10),"&lt;/td&gt;")</f>
        <v>&lt;td&gt;05/05/2017&lt;/td&gt;</v>
      </c>
      <c r="O115" t="str">
        <f>CONCATENATE("&lt;td&gt;",Zamia!H115,"&lt;/td&gt;")</f>
        <v>&lt;td&gt;&lt;/td&gt;</v>
      </c>
      <c r="P115" t="str">
        <f>CONCATENATE("&lt;td&gt;",Zamia!I115,"&lt;/td&gt;")</f>
        <v>&lt;td&gt;&lt;/td&gt;</v>
      </c>
      <c r="Q115" t="str">
        <f t="shared" si="15"/>
        <v>&lt;tr&gt;&lt;td&gt;&lt;a target="_blank" href="http://floracatalana.net/lathyrus-cicera-l-"&gt;Lathyrus cicera L.&lt;/a&gt;&lt;/td&gt;&lt;td&gt;41.91408378141969 3.0821544434507313&lt;/td&gt;&lt;td&gt;182&lt;/td&gt;&lt;td&gt;05/05/2017&lt;/td&gt;&lt;td&gt;&lt;/td&gt;&lt;td&gt;&lt;/td&gt;&lt;/tr&gt;</v>
      </c>
    </row>
    <row r="116" spans="1:17" x14ac:dyDescent="0.25">
      <c r="A116" t="str">
        <f>Zamia!F116</f>
        <v>Lathyrus sphaericus Retz.</v>
      </c>
      <c r="B116" t="str">
        <f t="shared" si="11"/>
        <v>Lathyrus</v>
      </c>
      <c r="C116" t="str">
        <f t="shared" si="12"/>
        <v>sphaericus Retz.</v>
      </c>
      <c r="D116" t="str">
        <f t="shared" si="16"/>
        <v>sphaericus</v>
      </c>
      <c r="E116" t="str">
        <f t="shared" si="17"/>
        <v>-</v>
      </c>
      <c r="F116" t="str">
        <f t="shared" si="18"/>
        <v>-</v>
      </c>
      <c r="G116" t="str">
        <f t="shared" si="13"/>
        <v>Lathyrus sphaericus</v>
      </c>
      <c r="H116" t="str">
        <f>IFERROR(VLOOKUP(G116,Tesaure!A116:B7114,2),"-")</f>
        <v>http://floracatalana.net/lathyrus-sphaericus-retz-</v>
      </c>
      <c r="K116" t="str">
        <f t="shared" si="14"/>
        <v>&lt;td&gt;&lt;a target="_blank" href="http://floracatalana.net/lathyrus-sphaericus-retz-"&gt;Lathyrus sphaericus Retz.&lt;/a&gt;&lt;/td&gt;</v>
      </c>
      <c r="L116" t="str">
        <f>CONCATENATE("&lt;td&gt;",Zamia!A116,"&lt;/td&gt;")</f>
        <v>&lt;td&gt;41.90942971807009 3.0904481458669455&lt;/td&gt;</v>
      </c>
      <c r="M116" t="str">
        <f>CONCATENATE("&lt;td&gt;",Zamia!K116,"&lt;/td&gt;")</f>
        <v>&lt;td&gt;193&lt;/td&gt;</v>
      </c>
      <c r="N116" s="9" t="str">
        <f>CONCATENATE("&lt;td&gt;",LEFT(TEXT(Zamia!E116,"DD/MM/AAAA hh:mm:ss"),10),"&lt;/td&gt;")</f>
        <v>&lt;td&gt;16/04/2017&lt;/td&gt;</v>
      </c>
      <c r="O116" t="str">
        <f>CONCATENATE("&lt;td&gt;",Zamia!H116,"&lt;/td&gt;")</f>
        <v>&lt;td&gt;&lt;/td&gt;</v>
      </c>
      <c r="P116" t="str">
        <f>CONCATENATE("&lt;td&gt;",Zamia!I116,"&lt;/td&gt;")</f>
        <v>&lt;td&gt;&lt;/td&gt;</v>
      </c>
      <c r="Q116" t="str">
        <f t="shared" si="15"/>
        <v>&lt;tr&gt;&lt;td&gt;&lt;a target="_blank" href="http://floracatalana.net/lathyrus-sphaericus-retz-"&gt;Lathyrus sphaericus Retz.&lt;/a&gt;&lt;/td&gt;&lt;td&gt;41.90942971807009 3.0904481458669455&lt;/td&gt;&lt;td&gt;193&lt;/td&gt;&lt;td&gt;16/04/2017&lt;/td&gt;&lt;td&gt;&lt;/td&gt;&lt;td&gt;&lt;/td&gt;&lt;/tr&gt;</v>
      </c>
    </row>
    <row r="117" spans="1:17" x14ac:dyDescent="0.25">
      <c r="A117" t="str">
        <f>Zamia!F117</f>
        <v>Lavandula stoechas L. subsp. stoechas</v>
      </c>
      <c r="B117" t="str">
        <f t="shared" si="11"/>
        <v>Lavandula</v>
      </c>
      <c r="C117" t="str">
        <f t="shared" si="12"/>
        <v>stoechas L. subsp. stoechas</v>
      </c>
      <c r="D117" t="str">
        <f t="shared" si="16"/>
        <v>stoechas</v>
      </c>
      <c r="E117" t="str">
        <f t="shared" si="17"/>
        <v>stoechas</v>
      </c>
      <c r="F117" t="str">
        <f t="shared" si="18"/>
        <v>stoechas</v>
      </c>
      <c r="G117" t="str">
        <f t="shared" si="13"/>
        <v>Lavandula stoechas subsp. stoechas</v>
      </c>
      <c r="H117" t="str">
        <f>IFERROR(VLOOKUP(G117,Tesaure!A117:B7115,2),"-")</f>
        <v>http://floracatalana.net/lavandula-stoechas-l-subsp-stoechas</v>
      </c>
      <c r="K117" t="str">
        <f t="shared" si="14"/>
        <v>&lt;td&gt;&lt;a target="_blank" href="http://floracatalana.net/lavandula-stoechas-l-subsp-stoechas"&gt;Lavandula stoechas L. subsp. stoechas&lt;/a&gt;&lt;/td&gt;</v>
      </c>
      <c r="L117" t="str">
        <f>CONCATENATE("&lt;td&gt;",Zamia!A117,"&lt;/td&gt;")</f>
        <v>&lt;td&gt;41.91283782567839 3.091919649169435&lt;/td&gt;</v>
      </c>
      <c r="M117" t="str">
        <f>CONCATENATE("&lt;td&gt;",Zamia!K117,"&lt;/td&gt;")</f>
        <v>&lt;td&gt;219&lt;/td&gt;</v>
      </c>
      <c r="N117" s="9" t="str">
        <f>CONCATENATE("&lt;td&gt;",LEFT(TEXT(Zamia!E117,"DD/MM/AAAA hh:mm:ss"),10),"&lt;/td&gt;")</f>
        <v>&lt;td&gt;30/01/2017&lt;/td&gt;</v>
      </c>
      <c r="O117" t="str">
        <f>CONCATENATE("&lt;td&gt;",Zamia!H117,"&lt;/td&gt;")</f>
        <v>&lt;td&gt;&lt;/td&gt;</v>
      </c>
      <c r="P117" t="str">
        <f>CONCATENATE("&lt;td&gt;",Zamia!I117,"&lt;/td&gt;")</f>
        <v>&lt;td&gt;&lt;/td&gt;</v>
      </c>
      <c r="Q117" t="str">
        <f t="shared" si="15"/>
        <v>&lt;tr&gt;&lt;td&gt;&lt;a target="_blank" href="http://floracatalana.net/lavandula-stoechas-l-subsp-stoechas"&gt;Lavandula stoechas L. subsp. stoechas&lt;/a&gt;&lt;/td&gt;&lt;td&gt;41.91283782567839 3.091919649169435&lt;/td&gt;&lt;td&gt;219&lt;/td&gt;&lt;td&gt;30/01/2017&lt;/td&gt;&lt;td&gt;&lt;/td&gt;&lt;td&gt;&lt;/td&gt;&lt;/tr&gt;</v>
      </c>
    </row>
    <row r="118" spans="1:17" x14ac:dyDescent="0.25">
      <c r="A118" t="str">
        <f>Zamia!F118</f>
        <v>Lepidium draba L.</v>
      </c>
      <c r="B118" t="str">
        <f t="shared" si="11"/>
        <v>Lepidium</v>
      </c>
      <c r="C118" t="str">
        <f t="shared" si="12"/>
        <v>draba L.</v>
      </c>
      <c r="D118" t="str">
        <f t="shared" si="16"/>
        <v>draba</v>
      </c>
      <c r="E118" t="str">
        <f t="shared" si="17"/>
        <v>-</v>
      </c>
      <c r="F118" t="str">
        <f t="shared" si="18"/>
        <v>-</v>
      </c>
      <c r="G118" t="str">
        <f t="shared" si="13"/>
        <v>Lepidium draba</v>
      </c>
      <c r="H118" t="str">
        <f>IFERROR(VLOOKUP(G118,Tesaure!A118:B7116,2),"-")</f>
        <v>-</v>
      </c>
      <c r="K118" t="str">
        <f t="shared" si="14"/>
        <v>&lt;td&gt;Lepidium draba L.&lt;/td&gt;</v>
      </c>
      <c r="L118" t="str">
        <f>CONCATENATE("&lt;td&gt;",Zamia!A118,"&lt;/td&gt;")</f>
        <v>&lt;td&gt;41.910896988081795 3.093907402236296&lt;/td&gt;</v>
      </c>
      <c r="M118" t="str">
        <f>CONCATENATE("&lt;td&gt;",Zamia!K118,"&lt;/td&gt;")</f>
        <v>&lt;td&gt;222&lt;/td&gt;</v>
      </c>
      <c r="N118" s="9" t="str">
        <f>CONCATENATE("&lt;td&gt;",LEFT(TEXT(Zamia!E118,"DD/MM/AAAA hh:mm:ss"),10),"&lt;/td&gt;")</f>
        <v>&lt;td&gt;16/04/2017&lt;/td&gt;</v>
      </c>
      <c r="O118" t="str">
        <f>CONCATENATE("&lt;td&gt;",Zamia!H118,"&lt;/td&gt;")</f>
        <v>&lt;td&gt;&lt;/td&gt;</v>
      </c>
      <c r="P118" t="str">
        <f>CONCATENATE("&lt;td&gt;",Zamia!I118,"&lt;/td&gt;")</f>
        <v>&lt;td&gt;&lt;/td&gt;</v>
      </c>
      <c r="Q118" t="str">
        <f t="shared" si="15"/>
        <v>&lt;tr&gt;&lt;td&gt;Lepidium draba L.&lt;/td&gt;&lt;td&gt;41.910896988081795 3.093907402236296&lt;/td&gt;&lt;td&gt;222&lt;/td&gt;&lt;td&gt;16/04/2017&lt;/td&gt;&lt;td&gt;&lt;/td&gt;&lt;td&gt;&lt;/td&gt;&lt;/tr&gt;</v>
      </c>
    </row>
    <row r="119" spans="1:17" x14ac:dyDescent="0.25">
      <c r="A119" t="str">
        <f>Zamia!F119</f>
        <v>Limodorum abortivum (L.) Swartz</v>
      </c>
      <c r="B119" t="str">
        <f t="shared" si="11"/>
        <v>Limodorum</v>
      </c>
      <c r="C119" t="str">
        <f t="shared" si="12"/>
        <v>abortivum (L.) Swartz</v>
      </c>
      <c r="D119" t="str">
        <f t="shared" si="16"/>
        <v>abortivum</v>
      </c>
      <c r="E119" t="str">
        <f t="shared" si="17"/>
        <v>-</v>
      </c>
      <c r="F119" t="str">
        <f t="shared" si="18"/>
        <v>-</v>
      </c>
      <c r="G119" t="str">
        <f t="shared" si="13"/>
        <v>Limodorum abortivum</v>
      </c>
      <c r="H119" t="str">
        <f>IFERROR(VLOOKUP(G119,Tesaure!A119:B7117,2),"-")</f>
        <v>http://floracatalana.net/limodorum-abortivum-l-sw-</v>
      </c>
      <c r="K119" t="str">
        <f t="shared" si="14"/>
        <v>&lt;td&gt;&lt;a target="_blank" href="http://floracatalana.net/limodorum-abortivum-l-sw-"&gt;Limodorum abortivum (L.) Swartz&lt;/a&gt;&lt;/td&gt;</v>
      </c>
      <c r="L119" t="str">
        <f>CONCATENATE("&lt;td&gt;",Zamia!A119,"&lt;/td&gt;")</f>
        <v>&lt;td&gt;41.912315549071415 3.094102146723565&lt;/td&gt;</v>
      </c>
      <c r="M119" t="str">
        <f>CONCATENATE("&lt;td&gt;",Zamia!K119,"&lt;/td&gt;")</f>
        <v>&lt;td&gt;167&lt;/td&gt;</v>
      </c>
      <c r="N119" s="9" t="str">
        <f>CONCATENATE("&lt;td&gt;",LEFT(TEXT(Zamia!E119,"DD/MM/AAAA hh:mm:ss"),10),"&lt;/td&gt;")</f>
        <v>&lt;td&gt;16/04/2017&lt;/td&gt;</v>
      </c>
      <c r="O119" t="str">
        <f>CONCATENATE("&lt;td&gt;",Zamia!H119,"&lt;/td&gt;")</f>
        <v>&lt;td&gt;&lt;/td&gt;</v>
      </c>
      <c r="P119" t="str">
        <f>CONCATENATE("&lt;td&gt;",Zamia!I119,"&lt;/td&gt;")</f>
        <v>&lt;td&gt;&lt;/td&gt;</v>
      </c>
      <c r="Q119" t="str">
        <f t="shared" si="15"/>
        <v>&lt;tr&gt;&lt;td&gt;&lt;a target="_blank" href="http://floracatalana.net/limodorum-abortivum-l-sw-"&gt;Limodorum abortivum (L.) Swartz&lt;/a&gt;&lt;/td&gt;&lt;td&gt;41.912315549071415 3.094102146723565&lt;/td&gt;&lt;td&gt;167&lt;/td&gt;&lt;td&gt;16/04/2017&lt;/td&gt;&lt;td&gt;&lt;/td&gt;&lt;td&gt;&lt;/td&gt;&lt;/tr&gt;</v>
      </c>
    </row>
    <row r="120" spans="1:17" x14ac:dyDescent="0.25">
      <c r="A120" t="str">
        <f>Zamia!F120</f>
        <v>Linaria pelisseriana (L.) Mill.</v>
      </c>
      <c r="B120" t="str">
        <f t="shared" si="11"/>
        <v>Linaria</v>
      </c>
      <c r="C120" t="str">
        <f t="shared" si="12"/>
        <v>pelisseriana (L.) Mill.</v>
      </c>
      <c r="D120" t="str">
        <f t="shared" si="16"/>
        <v>pelisseriana</v>
      </c>
      <c r="E120" t="str">
        <f t="shared" si="17"/>
        <v>-</v>
      </c>
      <c r="F120" t="str">
        <f t="shared" si="18"/>
        <v>-</v>
      </c>
      <c r="G120" t="str">
        <f t="shared" si="13"/>
        <v>Linaria pelisseriana</v>
      </c>
      <c r="H120" t="str">
        <f>IFERROR(VLOOKUP(G120,Tesaure!A120:B7118,2),"-")</f>
        <v>http://floracatalana.net/linaria-pelisseriana-l-mill-</v>
      </c>
      <c r="K120" t="str">
        <f t="shared" si="14"/>
        <v>&lt;td&gt;&lt;a target="_blank" href="http://floracatalana.net/linaria-pelisseriana-l-mill-"&gt;Linaria pelisseriana (L.) Mill.&lt;/a&gt;&lt;/td&gt;</v>
      </c>
      <c r="L120" t="str">
        <f>CONCATENATE("&lt;td&gt;",Zamia!A120,"&lt;/td&gt;")</f>
        <v>&lt;td&gt;41.90959715788524 3.090882832660738&lt;/td&gt;</v>
      </c>
      <c r="M120" t="str">
        <f>CONCATENATE("&lt;td&gt;",Zamia!K120,"&lt;/td&gt;")</f>
        <v>&lt;td&gt;204&lt;/td&gt;</v>
      </c>
      <c r="N120" s="9" t="str">
        <f>CONCATENATE("&lt;td&gt;",LEFT(TEXT(Zamia!E120,"DD/MM/AAAA hh:mm:ss"),10),"&lt;/td&gt;")</f>
        <v>&lt;td&gt;16/04/2017&lt;/td&gt;</v>
      </c>
      <c r="O120" t="str">
        <f>CONCATENATE("&lt;td&gt;",Zamia!H120,"&lt;/td&gt;")</f>
        <v>&lt;td&gt;&lt;/td&gt;</v>
      </c>
      <c r="P120" t="str">
        <f>CONCATENATE("&lt;td&gt;",Zamia!I120,"&lt;/td&gt;")</f>
        <v>&lt;td&gt;&lt;/td&gt;</v>
      </c>
      <c r="Q120" t="str">
        <f t="shared" si="15"/>
        <v>&lt;tr&gt;&lt;td&gt;&lt;a target="_blank" href="http://floracatalana.net/linaria-pelisseriana-l-mill-"&gt;Linaria pelisseriana (L.) Mill.&lt;/a&gt;&lt;/td&gt;&lt;td&gt;41.90959715788524 3.090882832660738&lt;/td&gt;&lt;td&gt;204&lt;/td&gt;&lt;td&gt;16/04/2017&lt;/td&gt;&lt;td&gt;&lt;/td&gt;&lt;td&gt;&lt;/td&gt;&lt;/tr&gt;</v>
      </c>
    </row>
    <row r="121" spans="1:17" x14ac:dyDescent="0.25">
      <c r="A121" t="str">
        <f>Zamia!F121</f>
        <v>Linum usitatissimum L. subsp. angustifolium (Huds.) Thell.</v>
      </c>
      <c r="B121" t="str">
        <f t="shared" si="11"/>
        <v>Linum</v>
      </c>
      <c r="C121" t="str">
        <f t="shared" si="12"/>
        <v>usitatissimum L. subsp. angustifolium (Huds.) Thell.</v>
      </c>
      <c r="D121" t="str">
        <f t="shared" si="16"/>
        <v>usitatissimum</v>
      </c>
      <c r="E121" t="str">
        <f t="shared" si="17"/>
        <v>angustifolium (Huds.) Thell.</v>
      </c>
      <c r="F121" t="str">
        <f t="shared" si="18"/>
        <v>angustifolium</v>
      </c>
      <c r="G121" t="str">
        <f t="shared" si="13"/>
        <v>Linum usitatissimum subsp. angustifolium</v>
      </c>
      <c r="H121" t="str">
        <f>IFERROR(VLOOKUP(G121,Tesaure!A121:B7119,2),"-")</f>
        <v>http://floracatalana.net/linum-usitatissimum-l-subsp-angustifolium-huds-thell-</v>
      </c>
      <c r="K121" t="str">
        <f t="shared" si="14"/>
        <v>&lt;td&gt;&lt;a target="_blank" href="http://floracatalana.net/linum-usitatissimum-l-subsp-angustifolium-huds-thell-"&gt;Linum usitatissimum L. subsp. angustifolium (Huds.) Thell.&lt;/a&gt;&lt;/td&gt;</v>
      </c>
      <c r="L121" t="str">
        <f>CONCATENATE("&lt;td&gt;",Zamia!A121,"&lt;/td&gt;")</f>
        <v>&lt;td&gt;41.914508636272785 3.081794886623621&lt;/td&gt;</v>
      </c>
      <c r="M121" t="str">
        <f>CONCATENATE("&lt;td&gt;",Zamia!K121,"&lt;/td&gt;")</f>
        <v>&lt;td&gt;201&lt;/td&gt;</v>
      </c>
      <c r="N121" s="9" t="str">
        <f>CONCATENATE("&lt;td&gt;",LEFT(TEXT(Zamia!E121,"DD/MM/AAAA hh:mm:ss"),10),"&lt;/td&gt;")</f>
        <v>&lt;td&gt;05/05/2017&lt;/td&gt;</v>
      </c>
      <c r="O121" t="str">
        <f>CONCATENATE("&lt;td&gt;",Zamia!H121,"&lt;/td&gt;")</f>
        <v>&lt;td&gt;&lt;/td&gt;</v>
      </c>
      <c r="P121" t="str">
        <f>CONCATENATE("&lt;td&gt;",Zamia!I121,"&lt;/td&gt;")</f>
        <v>&lt;td&gt;&lt;/td&gt;</v>
      </c>
      <c r="Q121" t="str">
        <f t="shared" si="15"/>
        <v>&lt;tr&gt;&lt;td&gt;&lt;a target="_blank" href="http://floracatalana.net/linum-usitatissimum-l-subsp-angustifolium-huds-thell-"&gt;Linum usitatissimum L. subsp. angustifolium (Huds.) Thell.&lt;/a&gt;&lt;/td&gt;&lt;td&gt;41.914508636272785 3.081794886623621&lt;/td&gt;&lt;td&gt;201&lt;/td&gt;&lt;td&gt;05/05/2017&lt;/td&gt;&lt;td&gt;&lt;/td&gt;&lt;td&gt;&lt;/td&gt;&lt;/tr&gt;</v>
      </c>
    </row>
    <row r="122" spans="1:17" x14ac:dyDescent="0.25">
      <c r="A122" t="str">
        <f>Zamia!F122</f>
        <v>Lolium rigidum Gaud.</v>
      </c>
      <c r="B122" t="str">
        <f t="shared" si="11"/>
        <v>Lolium</v>
      </c>
      <c r="C122" t="str">
        <f t="shared" si="12"/>
        <v>rigidum Gaud.</v>
      </c>
      <c r="D122" t="str">
        <f t="shared" si="16"/>
        <v>rigidum</v>
      </c>
      <c r="E122" t="str">
        <f t="shared" si="17"/>
        <v>-</v>
      </c>
      <c r="F122" t="str">
        <f t="shared" si="18"/>
        <v>-</v>
      </c>
      <c r="G122" t="str">
        <f t="shared" si="13"/>
        <v>Lolium rigidum</v>
      </c>
      <c r="H122" t="str">
        <f>IFERROR(VLOOKUP(G122,Tesaure!A122:B7120,2),"-")</f>
        <v>http://floracatalana.net/lolium-rigidum-gaudin</v>
      </c>
      <c r="K122" t="str">
        <f t="shared" si="14"/>
        <v>&lt;td&gt;&lt;a target="_blank" href="http://floracatalana.net/lolium-rigidum-gaudin"&gt;Lolium rigidum Gaud.&lt;/a&gt;&lt;/td&gt;</v>
      </c>
      <c r="L122" t="str">
        <f>CONCATENATE("&lt;td&gt;",Zamia!A122,"&lt;/td&gt;")</f>
        <v>&lt;td&gt;41.91545721124544 3.089958427233015&lt;/td&gt;</v>
      </c>
      <c r="M122" t="str">
        <f>CONCATENATE("&lt;td&gt;",Zamia!K122,"&lt;/td&gt;")</f>
        <v>&lt;td&gt;211&lt;/td&gt;</v>
      </c>
      <c r="N122" s="9" t="str">
        <f>CONCATENATE("&lt;td&gt;",LEFT(TEXT(Zamia!E122,"DD/MM/AAAA hh:mm:ss"),10),"&lt;/td&gt;")</f>
        <v>&lt;td&gt;14/05/2017&lt;/td&gt;</v>
      </c>
      <c r="O122" t="str">
        <f>CONCATENATE("&lt;td&gt;",Zamia!H122,"&lt;/td&gt;")</f>
        <v>&lt;td&gt;&lt;/td&gt;</v>
      </c>
      <c r="P122" t="str">
        <f>CONCATENATE("&lt;td&gt;",Zamia!I122,"&lt;/td&gt;")</f>
        <v>&lt;td&gt;&lt;/td&gt;</v>
      </c>
      <c r="Q122" t="str">
        <f t="shared" si="15"/>
        <v>&lt;tr&gt;&lt;td&gt;&lt;a target="_blank" href="http://floracatalana.net/lolium-rigidum-gaudin"&gt;Lolium rigidum Gaud.&lt;/a&gt;&lt;/td&gt;&lt;td&gt;41.91545721124544 3.089958427233015&lt;/td&gt;&lt;td&gt;211&lt;/td&gt;&lt;td&gt;14/05/2017&lt;/td&gt;&lt;td&gt;&lt;/td&gt;&lt;td&gt;&lt;/td&gt;&lt;/tr&gt;</v>
      </c>
    </row>
    <row r="123" spans="1:17" x14ac:dyDescent="0.25">
      <c r="A123" t="str">
        <f>Zamia!F123</f>
        <v>Lonicera etrusca Santi</v>
      </c>
      <c r="B123" t="str">
        <f t="shared" si="11"/>
        <v>Lonicera</v>
      </c>
      <c r="C123" t="str">
        <f t="shared" si="12"/>
        <v>etrusca Santi</v>
      </c>
      <c r="D123" t="str">
        <f t="shared" si="16"/>
        <v>etrusca</v>
      </c>
      <c r="E123" t="str">
        <f t="shared" si="17"/>
        <v>-</v>
      </c>
      <c r="F123" t="str">
        <f t="shared" si="18"/>
        <v>-</v>
      </c>
      <c r="G123" t="str">
        <f t="shared" si="13"/>
        <v>Lonicera etrusca</v>
      </c>
      <c r="H123" t="str">
        <f>IFERROR(VLOOKUP(G123,Tesaure!A123:B7121,2),"-")</f>
        <v>http://floracatalana.net/lonicera-etrusca-santi</v>
      </c>
      <c r="K123" t="str">
        <f t="shared" si="14"/>
        <v>&lt;td&gt;&lt;a target="_blank" href="http://floracatalana.net/lonicera-etrusca-santi"&gt;Lonicera etrusca Santi&lt;/a&gt;&lt;/td&gt;</v>
      </c>
      <c r="L123" t="str">
        <f>CONCATENATE("&lt;td&gt;",Zamia!A123,"&lt;/td&gt;")</f>
        <v>&lt;td&gt;41.91336009153923 3.0918687107904534&lt;/td&gt;</v>
      </c>
      <c r="M123" t="str">
        <f>CONCATENATE("&lt;td&gt;",Zamia!K123,"&lt;/td&gt;")</f>
        <v>&lt;td&gt;216&lt;/td&gt;</v>
      </c>
      <c r="N123" s="9" t="str">
        <f>CONCATENATE("&lt;td&gt;",LEFT(TEXT(Zamia!E123,"DD/MM/AAAA hh:mm:ss"),10),"&lt;/td&gt;")</f>
        <v>&lt;td&gt;30/01/2017&lt;/td&gt;</v>
      </c>
      <c r="O123" t="str">
        <f>CONCATENATE("&lt;td&gt;",Zamia!H123,"&lt;/td&gt;")</f>
        <v>&lt;td&gt;&lt;/td&gt;</v>
      </c>
      <c r="P123" t="str">
        <f>CONCATENATE("&lt;td&gt;",Zamia!I123,"&lt;/td&gt;")</f>
        <v>&lt;td&gt;&lt;/td&gt;</v>
      </c>
      <c r="Q123" t="str">
        <f t="shared" si="15"/>
        <v>&lt;tr&gt;&lt;td&gt;&lt;a target="_blank" href="http://floracatalana.net/lonicera-etrusca-santi"&gt;Lonicera etrusca Santi&lt;/a&gt;&lt;/td&gt;&lt;td&gt;41.91336009153923 3.0918687107904534&lt;/td&gt;&lt;td&gt;216&lt;/td&gt;&lt;td&gt;30/01/2017&lt;/td&gt;&lt;td&gt;&lt;/td&gt;&lt;td&gt;&lt;/td&gt;&lt;/tr&gt;</v>
      </c>
    </row>
    <row r="124" spans="1:17" x14ac:dyDescent="0.25">
      <c r="A124" t="str">
        <f>Zamia!F124</f>
        <v>Lonicera implexa Ait.</v>
      </c>
      <c r="B124" t="str">
        <f t="shared" si="11"/>
        <v>Lonicera</v>
      </c>
      <c r="C124" t="str">
        <f t="shared" si="12"/>
        <v>implexa Ait.</v>
      </c>
      <c r="D124" t="str">
        <f t="shared" si="16"/>
        <v>implexa</v>
      </c>
      <c r="E124" t="str">
        <f t="shared" si="17"/>
        <v>-</v>
      </c>
      <c r="F124" t="str">
        <f t="shared" si="18"/>
        <v>-</v>
      </c>
      <c r="G124" t="str">
        <f t="shared" si="13"/>
        <v>Lonicera implexa</v>
      </c>
      <c r="H124" t="str">
        <f>IFERROR(VLOOKUP(G124,Tesaure!A124:B7122,2),"-")</f>
        <v>-</v>
      </c>
      <c r="K124" t="str">
        <f t="shared" si="14"/>
        <v>&lt;td&gt;Lonicera implexa Ait.&lt;/td&gt;</v>
      </c>
      <c r="L124" t="str">
        <f>CONCATENATE("&lt;td&gt;",Zamia!A124,"&lt;/td&gt;")</f>
        <v>&lt;td&gt;41.90975387705442 3.094341814452171&lt;/td&gt;</v>
      </c>
      <c r="M124" t="str">
        <f>CONCATENATE("&lt;td&gt;",Zamia!K124,"&lt;/td&gt;")</f>
        <v>&lt;td&gt;195&lt;/td&gt;</v>
      </c>
      <c r="N124" s="9" t="str">
        <f>CONCATENATE("&lt;td&gt;",LEFT(TEXT(Zamia!E124,"DD/MM/AAAA hh:mm:ss"),10),"&lt;/td&gt;")</f>
        <v>&lt;td&gt;30/01/2017&lt;/td&gt;</v>
      </c>
      <c r="O124" t="str">
        <f>CONCATENATE("&lt;td&gt;",Zamia!H124,"&lt;/td&gt;")</f>
        <v>&lt;td&gt;&lt;/td&gt;</v>
      </c>
      <c r="P124" t="str">
        <f>CONCATENATE("&lt;td&gt;",Zamia!I124,"&lt;/td&gt;")</f>
        <v>&lt;td&gt;&lt;/td&gt;</v>
      </c>
      <c r="Q124" t="str">
        <f t="shared" si="15"/>
        <v>&lt;tr&gt;&lt;td&gt;Lonicera implexa Ait.&lt;/td&gt;&lt;td&gt;41.90975387705442 3.094341814452171&lt;/td&gt;&lt;td&gt;195&lt;/td&gt;&lt;td&gt;30/01/2017&lt;/td&gt;&lt;td&gt;&lt;/td&gt;&lt;td&gt;&lt;/td&gt;&lt;/tr&gt;</v>
      </c>
    </row>
    <row r="125" spans="1:17" x14ac:dyDescent="0.25">
      <c r="A125" t="str">
        <f>Zamia!F125</f>
        <v>Lythrum hyssopifolia L.</v>
      </c>
      <c r="B125" t="str">
        <f t="shared" si="11"/>
        <v>Lythrum</v>
      </c>
      <c r="C125" t="str">
        <f t="shared" si="12"/>
        <v>hyssopifolia L.</v>
      </c>
      <c r="D125" t="str">
        <f t="shared" si="16"/>
        <v>hyssopifolia</v>
      </c>
      <c r="E125" t="str">
        <f t="shared" si="17"/>
        <v>-</v>
      </c>
      <c r="F125" t="str">
        <f t="shared" si="18"/>
        <v>-</v>
      </c>
      <c r="G125" t="str">
        <f t="shared" si="13"/>
        <v>Lythrum hyssopifolia</v>
      </c>
      <c r="H125" t="str">
        <f>IFERROR(VLOOKUP(G125,Tesaure!A125:B7123,2),"-")</f>
        <v>http://floracatalana.net/lythrum-hyssopifolia-l-</v>
      </c>
      <c r="K125" t="str">
        <f t="shared" si="14"/>
        <v>&lt;td&gt;&lt;a target="_blank" href="http://floracatalana.net/lythrum-hyssopifolia-l-"&gt;Lythrum hyssopifolia L.&lt;/a&gt;&lt;/td&gt;</v>
      </c>
      <c r="L125" t="str">
        <f>CONCATENATE("&lt;td&gt;",Zamia!A125,"&lt;/td&gt;")</f>
        <v>&lt;td&gt;41.91399610506549 3.091135273180592&lt;/td&gt;</v>
      </c>
      <c r="M125" t="str">
        <f>CONCATENATE("&lt;td&gt;",Zamia!K125,"&lt;/td&gt;")</f>
        <v>&lt;td&gt;189&lt;/td&gt;</v>
      </c>
      <c r="N125" s="9" t="str">
        <f>CONCATENATE("&lt;td&gt;",LEFT(TEXT(Zamia!E125,"DD/MM/AAAA hh:mm:ss"),10),"&lt;/td&gt;")</f>
        <v>&lt;td&gt;14/05/2017&lt;/td&gt;</v>
      </c>
      <c r="O125" t="str">
        <f>CONCATENATE("&lt;td&gt;",Zamia!H125,"&lt;/td&gt;")</f>
        <v>&lt;td&gt;&lt;/td&gt;</v>
      </c>
      <c r="P125" t="str">
        <f>CONCATENATE("&lt;td&gt;",Zamia!I125,"&lt;/td&gt;")</f>
        <v>&lt;td&gt;&lt;/td&gt;</v>
      </c>
      <c r="Q125" t="str">
        <f t="shared" si="15"/>
        <v>&lt;tr&gt;&lt;td&gt;&lt;a target="_blank" href="http://floracatalana.net/lythrum-hyssopifolia-l-"&gt;Lythrum hyssopifolia L.&lt;/a&gt;&lt;/td&gt;&lt;td&gt;41.91399610506549 3.091135273180592&lt;/td&gt;&lt;td&gt;189&lt;/td&gt;&lt;td&gt;14/05/2017&lt;/td&gt;&lt;td&gt;&lt;/td&gt;&lt;td&gt;&lt;/td&gt;&lt;/tr&gt;</v>
      </c>
    </row>
    <row r="126" spans="1:17" x14ac:dyDescent="0.25">
      <c r="A126" t="str">
        <f>Zamia!F126</f>
        <v>Marrubium vulgare L.</v>
      </c>
      <c r="B126" t="str">
        <f t="shared" si="11"/>
        <v>Marrubium</v>
      </c>
      <c r="C126" t="str">
        <f t="shared" si="12"/>
        <v>vulgare L.</v>
      </c>
      <c r="D126" t="str">
        <f t="shared" si="16"/>
        <v>vulgare</v>
      </c>
      <c r="E126" t="str">
        <f t="shared" si="17"/>
        <v>-</v>
      </c>
      <c r="F126" t="str">
        <f t="shared" si="18"/>
        <v>-</v>
      </c>
      <c r="G126" t="str">
        <f t="shared" si="13"/>
        <v>Marrubium vulgare</v>
      </c>
      <c r="H126" t="str">
        <f>IFERROR(VLOOKUP(G126,Tesaure!A126:B7124,2),"-")</f>
        <v>http://floracatalana.net/marrubium-vulgare-l-</v>
      </c>
      <c r="K126" t="str">
        <f t="shared" si="14"/>
        <v>&lt;td&gt;&lt;a target="_blank" href="http://floracatalana.net/marrubium-vulgare-l-"&gt;Marrubium vulgare L.&lt;/a&gt;&lt;/td&gt;</v>
      </c>
      <c r="L126" t="str">
        <f>CONCATENATE("&lt;td&gt;",Zamia!A126,"&lt;/td&gt;")</f>
        <v>&lt;td&gt;41.91495558562689 3.0757875773237053&lt;/td&gt;</v>
      </c>
      <c r="M126" t="str">
        <f>CONCATENATE("&lt;td&gt;",Zamia!K126,"&lt;/td&gt;")</f>
        <v>&lt;td&gt;188&lt;/td&gt;</v>
      </c>
      <c r="N126" s="9" t="str">
        <f>CONCATENATE("&lt;td&gt;",LEFT(TEXT(Zamia!E126,"DD/MM/AAAA hh:mm:ss"),10),"&lt;/td&gt;")</f>
        <v>&lt;td&gt;11/02/2017&lt;/td&gt;</v>
      </c>
      <c r="O126" t="str">
        <f>CONCATENATE("&lt;td&gt;",Zamia!H126,"&lt;/td&gt;")</f>
        <v>&lt;td&gt;&lt;/td&gt;</v>
      </c>
      <c r="P126" t="str">
        <f>CONCATENATE("&lt;td&gt;",Zamia!I126,"&lt;/td&gt;")</f>
        <v>&lt;td&gt;&lt;/td&gt;</v>
      </c>
      <c r="Q126" t="str">
        <f t="shared" si="15"/>
        <v>&lt;tr&gt;&lt;td&gt;&lt;a target="_blank" href="http://floracatalana.net/marrubium-vulgare-l-"&gt;Marrubium vulgare L.&lt;/a&gt;&lt;/td&gt;&lt;td&gt;41.91495558562689 3.0757875773237053&lt;/td&gt;&lt;td&gt;188&lt;/td&gt;&lt;td&gt;11/02/2017&lt;/td&gt;&lt;td&gt;&lt;/td&gt;&lt;td&gt;&lt;/td&gt;&lt;/tr&gt;</v>
      </c>
    </row>
    <row r="127" spans="1:17" x14ac:dyDescent="0.25">
      <c r="A127" t="str">
        <f>Zamia!F127</f>
        <v>Medicago arabica (L.) Huds.</v>
      </c>
      <c r="B127" t="str">
        <f t="shared" si="11"/>
        <v>Medicago</v>
      </c>
      <c r="C127" t="str">
        <f t="shared" si="12"/>
        <v>arabica (L.) Huds.</v>
      </c>
      <c r="D127" t="str">
        <f t="shared" si="16"/>
        <v>arabica</v>
      </c>
      <c r="E127" t="str">
        <f t="shared" si="17"/>
        <v>-</v>
      </c>
      <c r="F127" t="str">
        <f t="shared" si="18"/>
        <v>-</v>
      </c>
      <c r="G127" t="str">
        <f t="shared" si="13"/>
        <v>Medicago arabica</v>
      </c>
      <c r="H127" t="str">
        <f>IFERROR(VLOOKUP(G127,Tesaure!A127:B7125,2),"-")</f>
        <v>http://floracatalana.net/medicago-arabica-l-huds-</v>
      </c>
      <c r="K127" t="str">
        <f t="shared" si="14"/>
        <v>&lt;td&gt;&lt;a target="_blank" href="http://floracatalana.net/medicago-arabica-l-huds-"&gt;Medicago arabica (L.) Huds.&lt;/a&gt;&lt;/td&gt;</v>
      </c>
      <c r="L127" t="str">
        <f>CONCATENATE("&lt;td&gt;",Zamia!A127,"&lt;/td&gt;")</f>
        <v>&lt;td&gt;41.91195662116854 3.094510615280798&lt;/td&gt;</v>
      </c>
      <c r="M127" t="str">
        <f>CONCATENATE("&lt;td&gt;",Zamia!K127,"&lt;/td&gt;")</f>
        <v>&lt;td&gt;224&lt;/td&gt;</v>
      </c>
      <c r="N127" s="9" t="str">
        <f>CONCATENATE("&lt;td&gt;",LEFT(TEXT(Zamia!E127,"DD/MM/AAAA hh:mm:ss"),10),"&lt;/td&gt;")</f>
        <v>&lt;td&gt;30/01/2017&lt;/td&gt;</v>
      </c>
      <c r="O127" t="str">
        <f>CONCATENATE("&lt;td&gt;",Zamia!H127,"&lt;/td&gt;")</f>
        <v>&lt;td&gt;&lt;/td&gt;</v>
      </c>
      <c r="P127" t="str">
        <f>CONCATENATE("&lt;td&gt;",Zamia!I127,"&lt;/td&gt;")</f>
        <v>&lt;td&gt;&lt;/td&gt;</v>
      </c>
      <c r="Q127" t="str">
        <f t="shared" si="15"/>
        <v>&lt;tr&gt;&lt;td&gt;&lt;a target="_blank" href="http://floracatalana.net/medicago-arabica-l-huds-"&gt;Medicago arabica (L.) Huds.&lt;/a&gt;&lt;/td&gt;&lt;td&gt;41.91195662116854 3.094510615280798&lt;/td&gt;&lt;td&gt;224&lt;/td&gt;&lt;td&gt;30/01/2017&lt;/td&gt;&lt;td&gt;&lt;/td&gt;&lt;td&gt;&lt;/td&gt;&lt;/tr&gt;</v>
      </c>
    </row>
    <row r="128" spans="1:17" x14ac:dyDescent="0.25">
      <c r="A128" t="str">
        <f>Zamia!F128</f>
        <v>Medicago polymorpha L.</v>
      </c>
      <c r="B128" t="str">
        <f t="shared" si="11"/>
        <v>Medicago</v>
      </c>
      <c r="C128" t="str">
        <f t="shared" si="12"/>
        <v>polymorpha L.</v>
      </c>
      <c r="D128" t="str">
        <f t="shared" si="16"/>
        <v>polymorpha</v>
      </c>
      <c r="E128" t="str">
        <f t="shared" si="17"/>
        <v>-</v>
      </c>
      <c r="F128" t="str">
        <f t="shared" si="18"/>
        <v>-</v>
      </c>
      <c r="G128" t="str">
        <f t="shared" si="13"/>
        <v>Medicago polymorpha</v>
      </c>
      <c r="H128" t="str">
        <f>IFERROR(VLOOKUP(G128,Tesaure!A128:B7126,2),"-")</f>
        <v>http://floracatalana.net/medicago-polymorpha-l-</v>
      </c>
      <c r="K128" t="str">
        <f t="shared" si="14"/>
        <v>&lt;td&gt;&lt;a target="_blank" href="http://floracatalana.net/medicago-polymorpha-l-"&gt;Medicago polymorpha L.&lt;/a&gt;&lt;/td&gt;</v>
      </c>
      <c r="L128" t="str">
        <f>CONCATENATE("&lt;td&gt;",Zamia!A128,"&lt;/td&gt;")</f>
        <v>&lt;td&gt;41.91456843435178 3.0911618550372064&lt;/td&gt;</v>
      </c>
      <c r="M128" t="str">
        <f>CONCATENATE("&lt;td&gt;",Zamia!K128,"&lt;/td&gt;")</f>
        <v>&lt;td&gt;217&lt;/td&gt;</v>
      </c>
      <c r="N128" s="9" t="str">
        <f>CONCATENATE("&lt;td&gt;",LEFT(TEXT(Zamia!E128,"DD/MM/AAAA hh:mm:ss"),10),"&lt;/td&gt;")</f>
        <v>&lt;td&gt;09/04/2017&lt;/td&gt;</v>
      </c>
      <c r="O128" t="str">
        <f>CONCATENATE("&lt;td&gt;",Zamia!H128,"&lt;/td&gt;")</f>
        <v>&lt;td&gt;&lt;/td&gt;</v>
      </c>
      <c r="P128" t="str">
        <f>CONCATENATE("&lt;td&gt;",Zamia!I128,"&lt;/td&gt;")</f>
        <v>&lt;td&gt;&lt;/td&gt;</v>
      </c>
      <c r="Q128" t="str">
        <f t="shared" si="15"/>
        <v>&lt;tr&gt;&lt;td&gt;&lt;a target="_blank" href="http://floracatalana.net/medicago-polymorpha-l-"&gt;Medicago polymorpha L.&lt;/a&gt;&lt;/td&gt;&lt;td&gt;41.91456843435178 3.0911618550372064&lt;/td&gt;&lt;td&gt;217&lt;/td&gt;&lt;td&gt;09/04/2017&lt;/td&gt;&lt;td&gt;&lt;/td&gt;&lt;td&gt;&lt;/td&gt;&lt;/tr&gt;</v>
      </c>
    </row>
    <row r="129" spans="1:17" x14ac:dyDescent="0.25">
      <c r="A129" t="str">
        <f>Zamia!F129</f>
        <v>Melica minuta L.</v>
      </c>
      <c r="B129" t="str">
        <f t="shared" si="11"/>
        <v>Melica</v>
      </c>
      <c r="C129" t="str">
        <f t="shared" si="12"/>
        <v>minuta L.</v>
      </c>
      <c r="D129" t="str">
        <f t="shared" si="16"/>
        <v>minuta</v>
      </c>
      <c r="E129" t="str">
        <f t="shared" si="17"/>
        <v>-</v>
      </c>
      <c r="F129" t="str">
        <f t="shared" si="18"/>
        <v>-</v>
      </c>
      <c r="G129" t="str">
        <f t="shared" si="13"/>
        <v>Melica minuta</v>
      </c>
      <c r="H129" t="str">
        <f>IFERROR(VLOOKUP(G129,Tesaure!A129:B7127,2),"-")</f>
        <v>http://floracatalana.net/melica-minuta-l-</v>
      </c>
      <c r="K129" t="str">
        <f t="shared" si="14"/>
        <v>&lt;td&gt;&lt;a target="_blank" href="http://floracatalana.net/melica-minuta-l-"&gt;Melica minuta L.&lt;/a&gt;&lt;/td&gt;</v>
      </c>
      <c r="L129" t="str">
        <f>CONCATENATE("&lt;td&gt;",Zamia!A129,"&lt;/td&gt;")</f>
        <v>&lt;td&gt;41.911601430293935 3.0858610549591465&lt;/td&gt;</v>
      </c>
      <c r="M129" t="str">
        <f>CONCATENATE("&lt;td&gt;",Zamia!K129,"&lt;/td&gt;")</f>
        <v>&lt;td&gt;162&lt;/td&gt;</v>
      </c>
      <c r="N129" s="9" t="str">
        <f>CONCATENATE("&lt;td&gt;",LEFT(TEXT(Zamia!E129,"DD/MM/AAAA hh:mm:ss"),10),"&lt;/td&gt;")</f>
        <v>&lt;td&gt;14/05/2017&lt;/td&gt;</v>
      </c>
      <c r="O129" t="str">
        <f>CONCATENATE("&lt;td&gt;",Zamia!H129,"&lt;/td&gt;")</f>
        <v>&lt;td&gt;&lt;/td&gt;</v>
      </c>
      <c r="P129" t="str">
        <f>CONCATENATE("&lt;td&gt;",Zamia!I129,"&lt;/td&gt;")</f>
        <v>&lt;td&gt;&lt;/td&gt;</v>
      </c>
      <c r="Q129" t="str">
        <f t="shared" si="15"/>
        <v>&lt;tr&gt;&lt;td&gt;&lt;a target="_blank" href="http://floracatalana.net/melica-minuta-l-"&gt;Melica minuta L.&lt;/a&gt;&lt;/td&gt;&lt;td&gt;41.911601430293935 3.0858610549591465&lt;/td&gt;&lt;td&gt;162&lt;/td&gt;&lt;td&gt;14/05/2017&lt;/td&gt;&lt;td&gt;&lt;/td&gt;&lt;td&gt;&lt;/td&gt;&lt;/tr&gt;</v>
      </c>
    </row>
    <row r="130" spans="1:17" x14ac:dyDescent="0.25">
      <c r="A130" t="str">
        <f>Zamia!F130</f>
        <v>Melissa officinalis L.</v>
      </c>
      <c r="B130" t="str">
        <f t="shared" ref="B130:B193" si="19">IF(A130&lt;&gt;0,LEFT(A130,SEARCH(" ",A130)-1),"-")</f>
        <v>Melissa</v>
      </c>
      <c r="C130" t="str">
        <f t="shared" ref="C130:C193" si="20">IF(A130&lt;&gt;0,RIGHT(A130,LEN(A130)-SEARCH(" ",A130)),"-")</f>
        <v>officinalis L.</v>
      </c>
      <c r="D130" t="str">
        <f t="shared" si="16"/>
        <v>officinalis</v>
      </c>
      <c r="E130" t="str">
        <f t="shared" si="17"/>
        <v>-</v>
      </c>
      <c r="F130" t="str">
        <f t="shared" si="18"/>
        <v>-</v>
      </c>
      <c r="G130" t="str">
        <f t="shared" si="13"/>
        <v>Melissa officinalis</v>
      </c>
      <c r="H130" t="str">
        <f>IFERROR(VLOOKUP(G130,Tesaure!A130:B7128,2),"-")</f>
        <v>-</v>
      </c>
      <c r="K130" t="str">
        <f t="shared" si="14"/>
        <v>&lt;td&gt;Melissa officinalis L.&lt;/td&gt;</v>
      </c>
      <c r="L130" t="str">
        <f>CONCATENATE("&lt;td&gt;",Zamia!A130,"&lt;/td&gt;")</f>
        <v>&lt;td&gt;41.9118264837121 3.086055682462718&lt;/td&gt;</v>
      </c>
      <c r="M130" t="str">
        <f>CONCATENATE("&lt;td&gt;",Zamia!K130,"&lt;/td&gt;")</f>
        <v>&lt;td&gt;189&lt;/td&gt;</v>
      </c>
      <c r="N130" s="9" t="str">
        <f>CONCATENATE("&lt;td&gt;",LEFT(TEXT(Zamia!E130,"DD/MM/AAAA hh:mm:ss"),10),"&lt;/td&gt;")</f>
        <v>&lt;td&gt;16/04/2017&lt;/td&gt;</v>
      </c>
      <c r="O130" t="str">
        <f>CONCATENATE("&lt;td&gt;",Zamia!H130,"&lt;/td&gt;")</f>
        <v>&lt;td&gt;&lt;/td&gt;</v>
      </c>
      <c r="P130" t="str">
        <f>CONCATENATE("&lt;td&gt;",Zamia!I130,"&lt;/td&gt;")</f>
        <v>&lt;td&gt;&lt;/td&gt;</v>
      </c>
      <c r="Q130" t="str">
        <f t="shared" si="15"/>
        <v>&lt;tr&gt;&lt;td&gt;Melissa officinalis L.&lt;/td&gt;&lt;td&gt;41.9118264837121 3.086055682462718&lt;/td&gt;&lt;td&gt;189&lt;/td&gt;&lt;td&gt;16/04/2017&lt;/td&gt;&lt;td&gt;&lt;/td&gt;&lt;td&gt;&lt;/td&gt;&lt;/tr&gt;</v>
      </c>
    </row>
    <row r="131" spans="1:17" x14ac:dyDescent="0.25">
      <c r="A131" t="str">
        <f>Zamia!F131</f>
        <v>Mentha aquatica L.</v>
      </c>
      <c r="B131" t="str">
        <f t="shared" si="19"/>
        <v>Mentha</v>
      </c>
      <c r="C131" t="str">
        <f t="shared" si="20"/>
        <v>aquatica L.</v>
      </c>
      <c r="D131" t="str">
        <f t="shared" si="16"/>
        <v>aquatica</v>
      </c>
      <c r="E131" t="str">
        <f t="shared" si="17"/>
        <v>-</v>
      </c>
      <c r="F131" t="str">
        <f t="shared" si="18"/>
        <v>-</v>
      </c>
      <c r="G131" t="str">
        <f t="shared" ref="G131:G194" si="21">IF(F131="-",CONCATENATE(B131," ",D131),CONCATENATE(B131," ",D131," subsp. ",F131))</f>
        <v>Mentha aquatica</v>
      </c>
      <c r="H131" t="str">
        <f>IFERROR(VLOOKUP(G131,Tesaure!A131:B7129,2),"-")</f>
        <v>http://floracatalana.net/mentha-aquatica-l-</v>
      </c>
      <c r="K131" t="str">
        <f t="shared" ref="K131:K194" si="22">IF(H131&lt;&gt;"-",CONCATENATE("&lt;td&gt;&lt;a target=",CHAR(34),"_blank",CHAR(34), " href=",CHAR(34),H131,CHAR(34),"&gt;",A131,"&lt;/a&gt;&lt;/td&gt;"),CONCATENATE("&lt;td&gt;",A131,"&lt;/td&gt;"))</f>
        <v>&lt;td&gt;&lt;a target="_blank" href="http://floracatalana.net/mentha-aquatica-l-"&gt;Mentha aquatica L.&lt;/a&gt;&lt;/td&gt;</v>
      </c>
      <c r="L131" t="str">
        <f>CONCATENATE("&lt;td&gt;",Zamia!A131,"&lt;/td&gt;")</f>
        <v>&lt;td&gt;41.91061556339264 3.0936920642852783&lt;/td&gt;</v>
      </c>
      <c r="M131" t="str">
        <f>CONCATENATE("&lt;td&gt;",Zamia!K131,"&lt;/td&gt;")</f>
        <v>&lt;td&gt;207&lt;/td&gt;</v>
      </c>
      <c r="N131" s="9" t="str">
        <f>CONCATENATE("&lt;td&gt;",LEFT(TEXT(Zamia!E131,"DD/MM/AAAA hh:mm:ss"),10),"&lt;/td&gt;")</f>
        <v>&lt;td&gt;13/10/2017&lt;/td&gt;</v>
      </c>
      <c r="O131" t="str">
        <f>CONCATENATE("&lt;td&gt;",Zamia!H131,"&lt;/td&gt;")</f>
        <v>&lt;td&gt;&lt;/td&gt;</v>
      </c>
      <c r="P131" t="str">
        <f>CONCATENATE("&lt;td&gt;",Zamia!I131,"&lt;/td&gt;")</f>
        <v>&lt;td&gt;&lt;/td&gt;</v>
      </c>
      <c r="Q131" t="str">
        <f t="shared" ref="Q131:Q194" si="23">IF(A131&lt;&gt;0,CONCATENATE("&lt;tr&gt;",K131,L131,M131,N131,O131,P131,"&lt;/tr&gt;"),"")</f>
        <v>&lt;tr&gt;&lt;td&gt;&lt;a target="_blank" href="http://floracatalana.net/mentha-aquatica-l-"&gt;Mentha aquatica L.&lt;/a&gt;&lt;/td&gt;&lt;td&gt;41.91061556339264 3.0936920642852783&lt;/td&gt;&lt;td&gt;207&lt;/td&gt;&lt;td&gt;13/10/2017&lt;/td&gt;&lt;td&gt;&lt;/td&gt;&lt;td&gt;&lt;/td&gt;&lt;/tr&gt;</v>
      </c>
    </row>
    <row r="132" spans="1:17" x14ac:dyDescent="0.25">
      <c r="A132" t="str">
        <f>Zamia!F132</f>
        <v>Mentha pulegium L.</v>
      </c>
      <c r="B132" t="str">
        <f t="shared" si="19"/>
        <v>Mentha</v>
      </c>
      <c r="C132" t="str">
        <f t="shared" si="20"/>
        <v>pulegium L.</v>
      </c>
      <c r="D132" t="str">
        <f t="shared" si="16"/>
        <v>pulegium</v>
      </c>
      <c r="E132" t="str">
        <f t="shared" si="17"/>
        <v>-</v>
      </c>
      <c r="F132" t="str">
        <f t="shared" si="18"/>
        <v>-</v>
      </c>
      <c r="G132" t="str">
        <f t="shared" si="21"/>
        <v>Mentha pulegium</v>
      </c>
      <c r="H132" t="str">
        <f>IFERROR(VLOOKUP(G132,Tesaure!A132:B7130,2),"-")</f>
        <v>http://floracatalana.net/mentha-pulegium-l-</v>
      </c>
      <c r="K132" t="str">
        <f t="shared" si="22"/>
        <v>&lt;td&gt;&lt;a target="_blank" href="http://floracatalana.net/mentha-pulegium-l-"&gt;Mentha pulegium L.&lt;/a&gt;&lt;/td&gt;</v>
      </c>
      <c r="L132" t="str">
        <f>CONCATENATE("&lt;td&gt;",Zamia!A132,"&lt;/td&gt;")</f>
        <v>&lt;td&gt;41.91434788786914 3.081330410758131&lt;/td&gt;</v>
      </c>
      <c r="M132" t="str">
        <f>CONCATENATE("&lt;td&gt;",Zamia!K132,"&lt;/td&gt;")</f>
        <v>&lt;td&gt;138&lt;/td&gt;</v>
      </c>
      <c r="N132" s="9" t="str">
        <f>CONCATENATE("&lt;td&gt;",LEFT(TEXT(Zamia!E132,"DD/MM/AAAA hh:mm:ss"),10),"&lt;/td&gt;")</f>
        <v>&lt;td&gt;26/03/2017&lt;/td&gt;</v>
      </c>
      <c r="O132" t="str">
        <f>CONCATENATE("&lt;td&gt;",Zamia!H132,"&lt;/td&gt;")</f>
        <v>&lt;td&gt;&lt;/td&gt;</v>
      </c>
      <c r="P132" t="str">
        <f>CONCATENATE("&lt;td&gt;",Zamia!I132,"&lt;/td&gt;")</f>
        <v>&lt;td&gt;&lt;/td&gt;</v>
      </c>
      <c r="Q132" t="str">
        <f t="shared" si="23"/>
        <v>&lt;tr&gt;&lt;td&gt;&lt;a target="_blank" href="http://floracatalana.net/mentha-pulegium-l-"&gt;Mentha pulegium L.&lt;/a&gt;&lt;/td&gt;&lt;td&gt;41.91434788786914 3.081330410758131&lt;/td&gt;&lt;td&gt;138&lt;/td&gt;&lt;td&gt;26/03/2017&lt;/td&gt;&lt;td&gt;&lt;/td&gt;&lt;td&gt;&lt;/td&gt;&lt;/tr&gt;</v>
      </c>
    </row>
    <row r="133" spans="1:17" x14ac:dyDescent="0.25">
      <c r="A133" t="str">
        <f>Zamia!F133</f>
        <v>Mentha suaveolens Ehrh.</v>
      </c>
      <c r="B133" t="str">
        <f t="shared" si="19"/>
        <v>Mentha</v>
      </c>
      <c r="C133" t="str">
        <f t="shared" si="20"/>
        <v>suaveolens Ehrh.</v>
      </c>
      <c r="D133" t="str">
        <f t="shared" si="16"/>
        <v>suaveolens</v>
      </c>
      <c r="E133" t="str">
        <f t="shared" si="17"/>
        <v>-</v>
      </c>
      <c r="F133" t="str">
        <f t="shared" si="18"/>
        <v>-</v>
      </c>
      <c r="G133" t="str">
        <f t="shared" si="21"/>
        <v>Mentha suaveolens</v>
      </c>
      <c r="H133" t="str">
        <f>IFERROR(VLOOKUP(G133,Tesaure!A133:B7131,2),"-")</f>
        <v>http://floracatalana.net/mentha-suaveolens-ehrh-</v>
      </c>
      <c r="K133" t="str">
        <f t="shared" si="22"/>
        <v>&lt;td&gt;&lt;a target="_blank" href="http://floracatalana.net/mentha-suaveolens-ehrh-"&gt;Mentha suaveolens Ehrh.&lt;/a&gt;&lt;/td&gt;</v>
      </c>
      <c r="L133" t="str">
        <f>CONCATENATE("&lt;td&gt;",Zamia!A133,"&lt;/td&gt;")</f>
        <v>&lt;td&gt;41.91455689825692 3.0824372936155897&lt;/td&gt;</v>
      </c>
      <c r="M133" t="str">
        <f>CONCATENATE("&lt;td&gt;",Zamia!K133,"&lt;/td&gt;")</f>
        <v>&lt;td&gt;175&lt;/td&gt;</v>
      </c>
      <c r="N133" s="9" t="str">
        <f>CONCATENATE("&lt;td&gt;",LEFT(TEXT(Zamia!E133,"DD/MM/AAAA hh:mm:ss"),10),"&lt;/td&gt;")</f>
        <v>&lt;td&gt;05/05/2017&lt;/td&gt;</v>
      </c>
      <c r="O133" t="str">
        <f>CONCATENATE("&lt;td&gt;",Zamia!H133,"&lt;/td&gt;")</f>
        <v>&lt;td&gt;&lt;/td&gt;</v>
      </c>
      <c r="P133" t="str">
        <f>CONCATENATE("&lt;td&gt;",Zamia!I133,"&lt;/td&gt;")</f>
        <v>&lt;td&gt;&lt;/td&gt;</v>
      </c>
      <c r="Q133" t="str">
        <f t="shared" si="23"/>
        <v>&lt;tr&gt;&lt;td&gt;&lt;a target="_blank" href="http://floracatalana.net/mentha-suaveolens-ehrh-"&gt;Mentha suaveolens Ehrh.&lt;/a&gt;&lt;/td&gt;&lt;td&gt;41.91455689825692 3.0824372936155897&lt;/td&gt;&lt;td&gt;175&lt;/td&gt;&lt;td&gt;05/05/2017&lt;/td&gt;&lt;td&gt;&lt;/td&gt;&lt;td&gt;&lt;/td&gt;&lt;/tr&gt;</v>
      </c>
    </row>
    <row r="134" spans="1:17" x14ac:dyDescent="0.25">
      <c r="A134" t="str">
        <f>Zamia!F134</f>
        <v>Mercurialis annua L.</v>
      </c>
      <c r="B134" t="str">
        <f t="shared" si="19"/>
        <v>Mercurialis</v>
      </c>
      <c r="C134" t="str">
        <f t="shared" si="20"/>
        <v>annua L.</v>
      </c>
      <c r="D134" t="str">
        <f t="shared" ref="D134:D197" si="24">IFERROR(LEFT(C134,SEARCH(" ",C134)-1),C134)</f>
        <v>annua</v>
      </c>
      <c r="E134" t="str">
        <f t="shared" si="17"/>
        <v>-</v>
      </c>
      <c r="F134" t="str">
        <f t="shared" si="18"/>
        <v>-</v>
      </c>
      <c r="G134" t="str">
        <f t="shared" si="21"/>
        <v>Mercurialis annua</v>
      </c>
      <c r="H134" t="str">
        <f>IFERROR(VLOOKUP(G134,Tesaure!A134:B7132,2),"-")</f>
        <v>http://floracatalana.net/mercurialis-annua-l-</v>
      </c>
      <c r="K134" t="str">
        <f t="shared" si="22"/>
        <v>&lt;td&gt;&lt;a target="_blank" href="http://floracatalana.net/mercurialis-annua-l-"&gt;Mercurialis annua L.&lt;/a&gt;&lt;/td&gt;</v>
      </c>
      <c r="L134" t="str">
        <f>CONCATENATE("&lt;td&gt;",Zamia!A134,"&lt;/td&gt;")</f>
        <v>&lt;td&gt;41.91166772843061 3.093585005304931&lt;/td&gt;</v>
      </c>
      <c r="M134" t="str">
        <f>CONCATENATE("&lt;td&gt;",Zamia!K134,"&lt;/td&gt;")</f>
        <v>&lt;td&gt;199&lt;/td&gt;</v>
      </c>
      <c r="N134" s="9" t="str">
        <f>CONCATENATE("&lt;td&gt;",LEFT(TEXT(Zamia!E134,"DD/MM/AAAA hh:mm:ss"),10),"&lt;/td&gt;")</f>
        <v>&lt;td&gt;30/01/2017&lt;/td&gt;</v>
      </c>
      <c r="O134" t="str">
        <f>CONCATENATE("&lt;td&gt;",Zamia!H134,"&lt;/td&gt;")</f>
        <v>&lt;td&gt;&lt;/td&gt;</v>
      </c>
      <c r="P134" t="str">
        <f>CONCATENATE("&lt;td&gt;",Zamia!I134,"&lt;/td&gt;")</f>
        <v>&lt;td&gt;&lt;/td&gt;</v>
      </c>
      <c r="Q134" t="str">
        <f t="shared" si="23"/>
        <v>&lt;tr&gt;&lt;td&gt;&lt;a target="_blank" href="http://floracatalana.net/mercurialis-annua-l-"&gt;Mercurialis annua L.&lt;/a&gt;&lt;/td&gt;&lt;td&gt;41.91166772843061 3.093585005304931&lt;/td&gt;&lt;td&gt;199&lt;/td&gt;&lt;td&gt;30/01/2017&lt;/td&gt;&lt;td&gt;&lt;/td&gt;&lt;td&gt;&lt;/td&gt;&lt;/tr&gt;</v>
      </c>
    </row>
    <row r="135" spans="1:17" x14ac:dyDescent="0.25">
      <c r="A135" t="str">
        <f>Zamia!F135</f>
        <v>Muscari comosum (L.) Mill.</v>
      </c>
      <c r="B135" t="str">
        <f t="shared" si="19"/>
        <v>Muscari</v>
      </c>
      <c r="C135" t="str">
        <f t="shared" si="20"/>
        <v>comosum (L.) Mill.</v>
      </c>
      <c r="D135" t="str">
        <f t="shared" si="24"/>
        <v>comosum</v>
      </c>
      <c r="E135" t="str">
        <f t="shared" ref="E135:E198" si="25">IFERROR(RIGHT(C135,LEN(C135)-(SEARCH(" subsp.",C135)+7)),"-")</f>
        <v>-</v>
      </c>
      <c r="F135" t="str">
        <f t="shared" ref="F135:F198" si="26">IF(E135&lt;&gt;"-",IFERROR(LEFT(E135,SEARCH(" ",E135)-1),E135),"-")</f>
        <v>-</v>
      </c>
      <c r="G135" t="str">
        <f t="shared" si="21"/>
        <v>Muscari comosum</v>
      </c>
      <c r="H135" t="str">
        <f>IFERROR(VLOOKUP(G135,Tesaure!A135:B7133,2),"-")</f>
        <v>http://floracatalana.net/muscari-comosum-l-mill-</v>
      </c>
      <c r="K135" t="str">
        <f t="shared" si="22"/>
        <v>&lt;td&gt;&lt;a target="_blank" href="http://floracatalana.net/muscari-comosum-l-mill-"&gt;Muscari comosum (L.) Mill.&lt;/a&gt;&lt;/td&gt;</v>
      </c>
      <c r="L135" t="str">
        <f>CONCATENATE("&lt;td&gt;",Zamia!A135,"&lt;/td&gt;")</f>
        <v>&lt;td&gt;41.914149995126365 3.075352746820537&lt;/td&gt;</v>
      </c>
      <c r="M135" t="str">
        <f>CONCATENATE("&lt;td&gt;",Zamia!K135,"&lt;/td&gt;")</f>
        <v>&lt;td&gt;150&lt;/td&gt;</v>
      </c>
      <c r="N135" s="9" t="str">
        <f>CONCATENATE("&lt;td&gt;",LEFT(TEXT(Zamia!E135,"DD/MM/AAAA hh:mm:ss"),10),"&lt;/td&gt;")</f>
        <v>&lt;td&gt;26/03/2017&lt;/td&gt;</v>
      </c>
      <c r="O135" t="str">
        <f>CONCATENATE("&lt;td&gt;",Zamia!H135,"&lt;/td&gt;")</f>
        <v>&lt;td&gt;&lt;/td&gt;</v>
      </c>
      <c r="P135" t="str">
        <f>CONCATENATE("&lt;td&gt;",Zamia!I135,"&lt;/td&gt;")</f>
        <v>&lt;td&gt;&lt;/td&gt;</v>
      </c>
      <c r="Q135" t="str">
        <f t="shared" si="23"/>
        <v>&lt;tr&gt;&lt;td&gt;&lt;a target="_blank" href="http://floracatalana.net/muscari-comosum-l-mill-"&gt;Muscari comosum (L.) Mill.&lt;/a&gt;&lt;/td&gt;&lt;td&gt;41.914149995126365 3.075352746820537&lt;/td&gt;&lt;td&gt;150&lt;/td&gt;&lt;td&gt;26/03/2017&lt;/td&gt;&lt;td&gt;&lt;/td&gt;&lt;td&gt;&lt;/td&gt;&lt;/tr&gt;</v>
      </c>
    </row>
    <row r="136" spans="1:17" x14ac:dyDescent="0.25">
      <c r="A136" t="str">
        <f>Zamia!F136</f>
        <v>Myosotis arvensis (L.) Hill. subsp. arvensis</v>
      </c>
      <c r="B136" t="str">
        <f t="shared" si="19"/>
        <v>Myosotis</v>
      </c>
      <c r="C136" t="str">
        <f t="shared" si="20"/>
        <v>arvensis (L.) Hill. subsp. arvensis</v>
      </c>
      <c r="D136" t="str">
        <f t="shared" si="24"/>
        <v>arvensis</v>
      </c>
      <c r="E136" t="str">
        <f t="shared" si="25"/>
        <v>arvensis</v>
      </c>
      <c r="F136" t="str">
        <f t="shared" si="26"/>
        <v>arvensis</v>
      </c>
      <c r="G136" t="str">
        <f t="shared" si="21"/>
        <v>Myosotis arvensis subsp. arvensis</v>
      </c>
      <c r="H136" t="str">
        <f>IFERROR(VLOOKUP(G136,Tesaure!A136:B7134,2),"-")</f>
        <v>http://floracatalana.net/myosotis-arvensis-l-hill-subsp-arvensis</v>
      </c>
      <c r="K136" t="str">
        <f t="shared" si="22"/>
        <v>&lt;td&gt;&lt;a target="_blank" href="http://floracatalana.net/myosotis-arvensis-l-hill-subsp-arvensis"&gt;Myosotis arvensis (L.) Hill. subsp. arvensis&lt;/a&gt;&lt;/td&gt;</v>
      </c>
      <c r="L136" t="str">
        <f>CONCATENATE("&lt;td&gt;",Zamia!A136,"&lt;/td&gt;")</f>
        <v>&lt;td&gt;41.90918066319113 3.0920721612218562&lt;/td&gt;</v>
      </c>
      <c r="M136" t="str">
        <f>CONCATENATE("&lt;td&gt;",Zamia!K136,"&lt;/td&gt;")</f>
        <v>&lt;td&gt;199&lt;/td&gt;</v>
      </c>
      <c r="N136" s="9" t="str">
        <f>CONCATENATE("&lt;td&gt;",LEFT(TEXT(Zamia!E136,"DD/MM/AAAA hh:mm:ss"),10),"&lt;/td&gt;")</f>
        <v>&lt;td&gt;16/04/2017&lt;/td&gt;</v>
      </c>
      <c r="O136" t="str">
        <f>CONCATENATE("&lt;td&gt;",Zamia!H136,"&lt;/td&gt;")</f>
        <v>&lt;td&gt;&lt;/td&gt;</v>
      </c>
      <c r="P136" t="str">
        <f>CONCATENATE("&lt;td&gt;",Zamia!I136,"&lt;/td&gt;")</f>
        <v>&lt;td&gt;&lt;/td&gt;</v>
      </c>
      <c r="Q136" t="str">
        <f t="shared" si="23"/>
        <v>&lt;tr&gt;&lt;td&gt;&lt;a target="_blank" href="http://floracatalana.net/myosotis-arvensis-l-hill-subsp-arvensis"&gt;Myosotis arvensis (L.) Hill. subsp. arvensis&lt;/a&gt;&lt;/td&gt;&lt;td&gt;41.90918066319113 3.0920721612218562&lt;/td&gt;&lt;td&gt;199&lt;/td&gt;&lt;td&gt;16/04/2017&lt;/td&gt;&lt;td&gt;&lt;/td&gt;&lt;td&gt;&lt;/td&gt;&lt;/tr&gt;</v>
      </c>
    </row>
    <row r="137" spans="1:17" x14ac:dyDescent="0.25">
      <c r="A137" t="str">
        <f>Zamia!F137</f>
        <v>Myosotis discolor Pers.</v>
      </c>
      <c r="B137" t="str">
        <f t="shared" si="19"/>
        <v>Myosotis</v>
      </c>
      <c r="C137" t="str">
        <f t="shared" si="20"/>
        <v>discolor Pers.</v>
      </c>
      <c r="D137" t="str">
        <f t="shared" si="24"/>
        <v>discolor</v>
      </c>
      <c r="E137" t="str">
        <f t="shared" si="25"/>
        <v>-</v>
      </c>
      <c r="F137" t="str">
        <f t="shared" si="26"/>
        <v>-</v>
      </c>
      <c r="G137" t="str">
        <f t="shared" si="21"/>
        <v>Myosotis discolor</v>
      </c>
      <c r="H137" t="str">
        <f>IFERROR(VLOOKUP(G137,Tesaure!A137:B7135,2),"-")</f>
        <v>http://floracatalana.net/myosotis-discolor-pers-</v>
      </c>
      <c r="K137" t="str">
        <f t="shared" si="22"/>
        <v>&lt;td&gt;&lt;a target="_blank" href="http://floracatalana.net/myosotis-discolor-pers-"&gt;Myosotis discolor Pers.&lt;/a&gt;&lt;/td&gt;</v>
      </c>
      <c r="L137" t="str">
        <f>CONCATENATE("&lt;td&gt;",Zamia!A137,"&lt;/td&gt;")</f>
        <v>&lt;td&gt;41.909431982819314 3.090247395029412&lt;/td&gt;</v>
      </c>
      <c r="M137" t="str">
        <f>CONCATENATE("&lt;td&gt;",Zamia!K137,"&lt;/td&gt;")</f>
        <v>&lt;td&gt;217&lt;/td&gt;</v>
      </c>
      <c r="N137" s="9" t="str">
        <f>CONCATENATE("&lt;td&gt;",LEFT(TEXT(Zamia!E137,"DD/MM/AAAA hh:mm:ss"),10),"&lt;/td&gt;")</f>
        <v>&lt;td&gt;16/04/2017&lt;/td&gt;</v>
      </c>
      <c r="O137" t="str">
        <f>CONCATENATE("&lt;td&gt;",Zamia!H137,"&lt;/td&gt;")</f>
        <v>&lt;td&gt;&lt;/td&gt;</v>
      </c>
      <c r="P137" t="str">
        <f>CONCATENATE("&lt;td&gt;",Zamia!I137,"&lt;/td&gt;")</f>
        <v>&lt;td&gt;&lt;/td&gt;</v>
      </c>
      <c r="Q137" t="str">
        <f t="shared" si="23"/>
        <v>&lt;tr&gt;&lt;td&gt;&lt;a target="_blank" href="http://floracatalana.net/myosotis-discolor-pers-"&gt;Myosotis discolor Pers.&lt;/a&gt;&lt;/td&gt;&lt;td&gt;41.909431982819314 3.090247395029412&lt;/td&gt;&lt;td&gt;217&lt;/td&gt;&lt;td&gt;16/04/2017&lt;/td&gt;&lt;td&gt;&lt;/td&gt;&lt;td&gt;&lt;/td&gt;&lt;/tr&gt;</v>
      </c>
    </row>
    <row r="138" spans="1:17" x14ac:dyDescent="0.25">
      <c r="A138" t="str">
        <f>Zamia!F138</f>
        <v>Myosotis ramosissima Rochel in Schultes</v>
      </c>
      <c r="B138" t="str">
        <f t="shared" si="19"/>
        <v>Myosotis</v>
      </c>
      <c r="C138" t="str">
        <f t="shared" si="20"/>
        <v>ramosissima Rochel in Schultes</v>
      </c>
      <c r="D138" t="str">
        <f t="shared" si="24"/>
        <v>ramosissima</v>
      </c>
      <c r="E138" t="str">
        <f t="shared" si="25"/>
        <v>-</v>
      </c>
      <c r="F138" t="str">
        <f t="shared" si="26"/>
        <v>-</v>
      </c>
      <c r="G138" t="str">
        <f t="shared" si="21"/>
        <v>Myosotis ramosissima</v>
      </c>
      <c r="H138" t="str">
        <f>IFERROR(VLOOKUP(G138,Tesaure!A138:B7136,2),"-")</f>
        <v>http://floracatalana.net/myosotis-ramosissima-rochel-in-schultes</v>
      </c>
      <c r="K138" t="str">
        <f t="shared" si="22"/>
        <v>&lt;td&gt;&lt;a target="_blank" href="http://floracatalana.net/myosotis-ramosissima-rochel-in-schultes"&gt;Myosotis ramosissima Rochel in Schultes&lt;/a&gt;&lt;/td&gt;</v>
      </c>
      <c r="L138" t="str">
        <f>CONCATENATE("&lt;td&gt;",Zamia!A138,"&lt;/td&gt;")</f>
        <v>&lt;td&gt;41.91448269511325 3.07597376120464&lt;/td&gt;</v>
      </c>
      <c r="M138" t="str">
        <f>CONCATENATE("&lt;td&gt;",Zamia!K138,"&lt;/td&gt;")</f>
        <v>&lt;td&gt;148&lt;/td&gt;</v>
      </c>
      <c r="N138" s="9" t="str">
        <f>CONCATENATE("&lt;td&gt;",LEFT(TEXT(Zamia!E138,"DD/MM/AAAA hh:mm:ss"),10),"&lt;/td&gt;")</f>
        <v>&lt;td&gt;26/03/2017&lt;/td&gt;</v>
      </c>
      <c r="O138" t="str">
        <f>CONCATENATE("&lt;td&gt;",Zamia!H138,"&lt;/td&gt;")</f>
        <v>&lt;td&gt;&lt;/td&gt;</v>
      </c>
      <c r="P138" t="str">
        <f>CONCATENATE("&lt;td&gt;",Zamia!I138,"&lt;/td&gt;")</f>
        <v>&lt;td&gt;&lt;/td&gt;</v>
      </c>
      <c r="Q138" t="str">
        <f t="shared" si="23"/>
        <v>&lt;tr&gt;&lt;td&gt;&lt;a target="_blank" href="http://floracatalana.net/myosotis-ramosissima-rochel-in-schultes"&gt;Myosotis ramosissima Rochel in Schultes&lt;/a&gt;&lt;/td&gt;&lt;td&gt;41.91448269511325 3.07597376120464&lt;/td&gt;&lt;td&gt;148&lt;/td&gt;&lt;td&gt;26/03/2017&lt;/td&gt;&lt;td&gt;&lt;/td&gt;&lt;td&gt;&lt;/td&gt;&lt;/tr&gt;</v>
      </c>
    </row>
    <row r="139" spans="1:17" x14ac:dyDescent="0.25">
      <c r="A139" t="str">
        <f>Zamia!F139</f>
        <v>Odontides luteus (L.) Clairville</v>
      </c>
      <c r="B139" t="str">
        <f t="shared" si="19"/>
        <v>Odontides</v>
      </c>
      <c r="C139" t="str">
        <f t="shared" si="20"/>
        <v>luteus (L.) Clairville</v>
      </c>
      <c r="D139" t="str">
        <f t="shared" si="24"/>
        <v>luteus</v>
      </c>
      <c r="E139" t="str">
        <f t="shared" si="25"/>
        <v>-</v>
      </c>
      <c r="F139" t="str">
        <f t="shared" si="26"/>
        <v>-</v>
      </c>
      <c r="G139" t="str">
        <f t="shared" si="21"/>
        <v>Odontides luteus</v>
      </c>
      <c r="H139" t="str">
        <f>IFERROR(VLOOKUP(G139,Tesaure!A139:B7137,2),"-")</f>
        <v>http://floracatalana.net/odontides-luteus-l-clairv-</v>
      </c>
      <c r="K139" t="str">
        <f t="shared" si="22"/>
        <v>&lt;td&gt;&lt;a target="_blank" href="http://floracatalana.net/odontides-luteus-l-clairv-"&gt;Odontides luteus (L.) Clairville&lt;/a&gt;&lt;/td&gt;</v>
      </c>
      <c r="L139" t="str">
        <f>CONCATENATE("&lt;td&gt;",Zamia!A139,"&lt;/td&gt;")</f>
        <v>&lt;td&gt;41.91378593444824 3.0918467044830322&lt;/td&gt;</v>
      </c>
      <c r="M139" t="str">
        <f>CONCATENATE("&lt;td&gt;",Zamia!K139,"&lt;/td&gt;")</f>
        <v>&lt;td&gt;230&lt;/td&gt;</v>
      </c>
      <c r="N139" s="9" t="str">
        <f>CONCATENATE("&lt;td&gt;",LEFT(TEXT(Zamia!E139,"DD/MM/AAAA hh:mm:ss"),10),"&lt;/td&gt;")</f>
        <v>&lt;td&gt;13/10/2017&lt;/td&gt;</v>
      </c>
      <c r="O139" t="str">
        <f>CONCATENATE("&lt;td&gt;",Zamia!H139,"&lt;/td&gt;")</f>
        <v>&lt;td&gt;&lt;/td&gt;</v>
      </c>
      <c r="P139" t="str">
        <f>CONCATENATE("&lt;td&gt;",Zamia!I139,"&lt;/td&gt;")</f>
        <v>&lt;td&gt;&lt;/td&gt;</v>
      </c>
      <c r="Q139" t="str">
        <f t="shared" si="23"/>
        <v>&lt;tr&gt;&lt;td&gt;&lt;a target="_blank" href="http://floracatalana.net/odontides-luteus-l-clairv-"&gt;Odontides luteus (L.) Clairville&lt;/a&gt;&lt;/td&gt;&lt;td&gt;41.91378593444824 3.0918467044830322&lt;/td&gt;&lt;td&gt;230&lt;/td&gt;&lt;td&gt;13/10/2017&lt;/td&gt;&lt;td&gt;&lt;/td&gt;&lt;td&gt;&lt;/td&gt;&lt;/tr&gt;</v>
      </c>
    </row>
    <row r="140" spans="1:17" x14ac:dyDescent="0.25">
      <c r="A140" t="str">
        <f>Zamia!F140</f>
        <v>Origanum vulgare L.</v>
      </c>
      <c r="B140" t="str">
        <f t="shared" si="19"/>
        <v>Origanum</v>
      </c>
      <c r="C140" t="str">
        <f t="shared" si="20"/>
        <v>vulgare L.</v>
      </c>
      <c r="D140" t="str">
        <f t="shared" si="24"/>
        <v>vulgare</v>
      </c>
      <c r="E140" t="str">
        <f t="shared" si="25"/>
        <v>-</v>
      </c>
      <c r="F140" t="str">
        <f t="shared" si="26"/>
        <v>-</v>
      </c>
      <c r="G140" t="str">
        <f t="shared" si="21"/>
        <v>Origanum vulgare</v>
      </c>
      <c r="H140" t="str">
        <f>IFERROR(VLOOKUP(G140,Tesaure!A140:B7138,2),"-")</f>
        <v>http://floracatalana.net/origanum-vulgare-l-</v>
      </c>
      <c r="K140" t="str">
        <f t="shared" si="22"/>
        <v>&lt;td&gt;&lt;a target="_blank" href="http://floracatalana.net/origanum-vulgare-l-"&gt;Origanum vulgare L.&lt;/a&gt;&lt;/td&gt;</v>
      </c>
      <c r="L140" t="str">
        <f>CONCATENATE("&lt;td&gt;",Zamia!A140,"&lt;/td&gt;")</f>
        <v>&lt;td&gt;41.911590942514025 3.094225515013383&lt;/td&gt;</v>
      </c>
      <c r="M140" t="str">
        <f>CONCATENATE("&lt;td&gt;",Zamia!K140,"&lt;/td&gt;")</f>
        <v>&lt;td&gt;244&lt;/td&gt;</v>
      </c>
      <c r="N140" s="9" t="str">
        <f>CONCATENATE("&lt;td&gt;",LEFT(TEXT(Zamia!E140,"DD/MM/AAAA hh:mm:ss"),10),"&lt;/td&gt;")</f>
        <v>&lt;td&gt;30/01/2017&lt;/td&gt;</v>
      </c>
      <c r="O140" t="str">
        <f>CONCATENATE("&lt;td&gt;",Zamia!H140,"&lt;/td&gt;")</f>
        <v>&lt;td&gt;&lt;/td&gt;</v>
      </c>
      <c r="P140" t="str">
        <f>CONCATENATE("&lt;td&gt;",Zamia!I140,"&lt;/td&gt;")</f>
        <v>&lt;td&gt;&lt;/td&gt;</v>
      </c>
      <c r="Q140" t="str">
        <f t="shared" si="23"/>
        <v>&lt;tr&gt;&lt;td&gt;&lt;a target="_blank" href="http://floracatalana.net/origanum-vulgare-l-"&gt;Origanum vulgare L.&lt;/a&gt;&lt;/td&gt;&lt;td&gt;41.911590942514025 3.094225515013383&lt;/td&gt;&lt;td&gt;244&lt;/td&gt;&lt;td&gt;30/01/2017&lt;/td&gt;&lt;td&gt;&lt;/td&gt;&lt;td&gt;&lt;/td&gt;&lt;/tr&gt;</v>
      </c>
    </row>
    <row r="141" spans="1:17" x14ac:dyDescent="0.25">
      <c r="A141" t="str">
        <f>Zamia!F141</f>
        <v>Ornithopus compressus L.</v>
      </c>
      <c r="B141" t="str">
        <f t="shared" si="19"/>
        <v>Ornithopus</v>
      </c>
      <c r="C141" t="str">
        <f t="shared" si="20"/>
        <v>compressus L.</v>
      </c>
      <c r="D141" t="str">
        <f t="shared" si="24"/>
        <v>compressus</v>
      </c>
      <c r="E141" t="str">
        <f t="shared" si="25"/>
        <v>-</v>
      </c>
      <c r="F141" t="str">
        <f t="shared" si="26"/>
        <v>-</v>
      </c>
      <c r="G141" t="str">
        <f t="shared" si="21"/>
        <v>Ornithopus compressus</v>
      </c>
      <c r="H141" t="str">
        <f>IFERROR(VLOOKUP(G141,Tesaure!A141:B7139,2),"-")</f>
        <v>http://floracatalana.net/ornithopus-compressus-l-</v>
      </c>
      <c r="K141" t="str">
        <f t="shared" si="22"/>
        <v>&lt;td&gt;&lt;a target="_blank" href="http://floracatalana.net/ornithopus-compressus-l-"&gt;Ornithopus compressus L.&lt;/a&gt;&lt;/td&gt;</v>
      </c>
      <c r="L141" t="str">
        <f>CONCATENATE("&lt;td&gt;",Zamia!A141,"&lt;/td&gt;")</f>
        <v>&lt;td&gt;41.9138896848253 3.090883903365752&lt;/td&gt;</v>
      </c>
      <c r="M141" t="str">
        <f>CONCATENATE("&lt;td&gt;",Zamia!K141,"&lt;/td&gt;")</f>
        <v>&lt;td&gt;193&lt;/td&gt;</v>
      </c>
      <c r="N141" s="9" t="str">
        <f>CONCATENATE("&lt;td&gt;",LEFT(TEXT(Zamia!E141,"DD/MM/AAAA hh:mm:ss"),10),"&lt;/td&gt;")</f>
        <v>&lt;td&gt;16/04/2017&lt;/td&gt;</v>
      </c>
      <c r="O141" t="str">
        <f>CONCATENATE("&lt;td&gt;",Zamia!H141,"&lt;/td&gt;")</f>
        <v>&lt;td&gt;&lt;/td&gt;</v>
      </c>
      <c r="P141" t="str">
        <f>CONCATENATE("&lt;td&gt;",Zamia!I141,"&lt;/td&gt;")</f>
        <v>&lt;td&gt;&lt;/td&gt;</v>
      </c>
      <c r="Q141" t="str">
        <f t="shared" si="23"/>
        <v>&lt;tr&gt;&lt;td&gt;&lt;a target="_blank" href="http://floracatalana.net/ornithopus-compressus-l-"&gt;Ornithopus compressus L.&lt;/a&gt;&lt;/td&gt;&lt;td&gt;41.9138896848253 3.090883903365752&lt;/td&gt;&lt;td&gt;193&lt;/td&gt;&lt;td&gt;16/04/2017&lt;/td&gt;&lt;td&gt;&lt;/td&gt;&lt;td&gt;&lt;/td&gt;&lt;/tr&gt;</v>
      </c>
    </row>
    <row r="142" spans="1:17" x14ac:dyDescent="0.25">
      <c r="A142" t="str">
        <f>Zamia!F142</f>
        <v>Orobanche minor Sm. in Sowerby</v>
      </c>
      <c r="B142" t="str">
        <f t="shared" si="19"/>
        <v>Orobanche</v>
      </c>
      <c r="C142" t="str">
        <f t="shared" si="20"/>
        <v>minor Sm. in Sowerby</v>
      </c>
      <c r="D142" t="str">
        <f t="shared" si="24"/>
        <v>minor</v>
      </c>
      <c r="E142" t="str">
        <f t="shared" si="25"/>
        <v>-</v>
      </c>
      <c r="F142" t="str">
        <f t="shared" si="26"/>
        <v>-</v>
      </c>
      <c r="G142" t="str">
        <f t="shared" si="21"/>
        <v>Orobanche minor</v>
      </c>
      <c r="H142" t="str">
        <f>IFERROR(VLOOKUP(G142,Tesaure!A142:B7140,2),"-")</f>
        <v>http://floracatalana.net/orobanche-minor-sm-in-sowerby</v>
      </c>
      <c r="K142" t="str">
        <f t="shared" si="22"/>
        <v>&lt;td&gt;&lt;a target="_blank" href="http://floracatalana.net/orobanche-minor-sm-in-sowerby"&gt;Orobanche minor Sm. in Sowerby&lt;/a&gt;&lt;/td&gt;</v>
      </c>
      <c r="L142" t="str">
        <f>CONCATENATE("&lt;td&gt;",Zamia!A142,"&lt;/td&gt;")</f>
        <v>&lt;td&gt;41.91164266624397 3.093721724536503&lt;/td&gt;</v>
      </c>
      <c r="M142" t="str">
        <f>CONCATENATE("&lt;td&gt;",Zamia!K142,"&lt;/td&gt;")</f>
        <v>&lt;td&gt;183&lt;/td&gt;</v>
      </c>
      <c r="N142" s="9" t="str">
        <f>CONCATENATE("&lt;td&gt;",LEFT(TEXT(Zamia!E142,"DD/MM/AAAA hh:mm:ss"),10),"&lt;/td&gt;")</f>
        <v>&lt;td&gt;16/04/2017&lt;/td&gt;</v>
      </c>
      <c r="O142" t="str">
        <f>CONCATENATE("&lt;td&gt;",Zamia!H142,"&lt;/td&gt;")</f>
        <v>&lt;td&gt;&lt;/td&gt;</v>
      </c>
      <c r="P142" t="str">
        <f>CONCATENATE("&lt;td&gt;",Zamia!I142,"&lt;/td&gt;")</f>
        <v>&lt;td&gt;&lt;/td&gt;</v>
      </c>
      <c r="Q142" t="str">
        <f t="shared" si="23"/>
        <v>&lt;tr&gt;&lt;td&gt;&lt;a target="_blank" href="http://floracatalana.net/orobanche-minor-sm-in-sowerby"&gt;Orobanche minor Sm. in Sowerby&lt;/a&gt;&lt;/td&gt;&lt;td&gt;41.91164266624397 3.093721724536503&lt;/td&gt;&lt;td&gt;183&lt;/td&gt;&lt;td&gt;16/04/2017&lt;/td&gt;&lt;td&gt;&lt;/td&gt;&lt;td&gt;&lt;/td&gt;&lt;/tr&gt;</v>
      </c>
    </row>
    <row r="143" spans="1:17" x14ac:dyDescent="0.25">
      <c r="A143" t="str">
        <f>Zamia!F143</f>
        <v>Oxalis corniculata L.</v>
      </c>
      <c r="B143" t="str">
        <f t="shared" si="19"/>
        <v>Oxalis</v>
      </c>
      <c r="C143" t="str">
        <f t="shared" si="20"/>
        <v>corniculata L.</v>
      </c>
      <c r="D143" t="str">
        <f t="shared" si="24"/>
        <v>corniculata</v>
      </c>
      <c r="E143" t="str">
        <f t="shared" si="25"/>
        <v>-</v>
      </c>
      <c r="F143" t="str">
        <f t="shared" si="26"/>
        <v>-</v>
      </c>
      <c r="G143" t="str">
        <f t="shared" si="21"/>
        <v>Oxalis corniculata</v>
      </c>
      <c r="H143" t="str">
        <f>IFERROR(VLOOKUP(G143,Tesaure!A143:B7141,2),"-")</f>
        <v>http://floracatalana.net/oxalis-corniculata-l-</v>
      </c>
      <c r="K143" t="str">
        <f t="shared" si="22"/>
        <v>&lt;td&gt;&lt;a target="_blank" href="http://floracatalana.net/oxalis-corniculata-l-"&gt;Oxalis corniculata L.&lt;/a&gt;&lt;/td&gt;</v>
      </c>
      <c r="L143" t="str">
        <f>CONCATENATE("&lt;td&gt;",Zamia!A143,"&lt;/td&gt;")</f>
        <v>&lt;td&gt;41.915097920684815 3.0757047447399524&lt;/td&gt;</v>
      </c>
      <c r="M143" t="str">
        <f>CONCATENATE("&lt;td&gt;",Zamia!K143,"&lt;/td&gt;")</f>
        <v>&lt;td&gt;174&lt;/td&gt;</v>
      </c>
      <c r="N143" s="9" t="str">
        <f>CONCATENATE("&lt;td&gt;",LEFT(TEXT(Zamia!E143,"DD/MM/AAAA hh:mm:ss"),10),"&lt;/td&gt;")</f>
        <v>&lt;td&gt;11/02/2017&lt;/td&gt;</v>
      </c>
      <c r="O143" t="str">
        <f>CONCATENATE("&lt;td&gt;",Zamia!H143,"&lt;/td&gt;")</f>
        <v>&lt;td&gt;&lt;/td&gt;</v>
      </c>
      <c r="P143" t="str">
        <f>CONCATENATE("&lt;td&gt;",Zamia!I143,"&lt;/td&gt;")</f>
        <v>&lt;td&gt;&lt;/td&gt;</v>
      </c>
      <c r="Q143" t="str">
        <f t="shared" si="23"/>
        <v>&lt;tr&gt;&lt;td&gt;&lt;a target="_blank" href="http://floracatalana.net/oxalis-corniculata-l-"&gt;Oxalis corniculata L.&lt;/a&gt;&lt;/td&gt;&lt;td&gt;41.915097920684815 3.0757047447399524&lt;/td&gt;&lt;td&gt;174&lt;/td&gt;&lt;td&gt;11/02/2017&lt;/td&gt;&lt;td&gt;&lt;/td&gt;&lt;td&gt;&lt;/td&gt;&lt;/tr&gt;</v>
      </c>
    </row>
    <row r="144" spans="1:17" x14ac:dyDescent="0.25">
      <c r="A144" t="str">
        <f>Zamia!F144</f>
        <v>Phillyrea angustifolia L.</v>
      </c>
      <c r="B144" t="str">
        <f t="shared" si="19"/>
        <v>Phillyrea</v>
      </c>
      <c r="C144" t="str">
        <f t="shared" si="20"/>
        <v>angustifolia L.</v>
      </c>
      <c r="D144" t="str">
        <f t="shared" si="24"/>
        <v>angustifolia</v>
      </c>
      <c r="E144" t="str">
        <f t="shared" si="25"/>
        <v>-</v>
      </c>
      <c r="F144" t="str">
        <f t="shared" si="26"/>
        <v>-</v>
      </c>
      <c r="G144" t="str">
        <f t="shared" si="21"/>
        <v>Phillyrea angustifolia</v>
      </c>
      <c r="H144" t="str">
        <f>IFERROR(VLOOKUP(G144,Tesaure!A144:B7142,2),"-")</f>
        <v>http://floracatalana.net/phillyrea-angustifolia-l-</v>
      </c>
      <c r="K144" t="str">
        <f t="shared" si="22"/>
        <v>&lt;td&gt;&lt;a target="_blank" href="http://floracatalana.net/phillyrea-angustifolia-l-"&gt;Phillyrea angustifolia L.&lt;/a&gt;&lt;/td&gt;</v>
      </c>
      <c r="L144" t="str">
        <f>CONCATENATE("&lt;td&gt;",Zamia!A144,"&lt;/td&gt;")</f>
        <v>&lt;td&gt;41.913459126621355 3.091796610501071&lt;/td&gt;</v>
      </c>
      <c r="M144" t="str">
        <f>CONCATENATE("&lt;td&gt;",Zamia!K144,"&lt;/td&gt;")</f>
        <v>&lt;td&gt;214&lt;/td&gt;</v>
      </c>
      <c r="N144" s="9" t="str">
        <f>CONCATENATE("&lt;td&gt;",LEFT(TEXT(Zamia!E144,"DD/MM/AAAA hh:mm:ss"),10),"&lt;/td&gt;")</f>
        <v>&lt;td&gt;30/01/2017&lt;/td&gt;</v>
      </c>
      <c r="O144" t="str">
        <f>CONCATENATE("&lt;td&gt;",Zamia!H144,"&lt;/td&gt;")</f>
        <v>&lt;td&gt;&lt;/td&gt;</v>
      </c>
      <c r="P144" t="str">
        <f>CONCATENATE("&lt;td&gt;",Zamia!I144,"&lt;/td&gt;")</f>
        <v>&lt;td&gt;&lt;/td&gt;</v>
      </c>
      <c r="Q144" t="str">
        <f t="shared" si="23"/>
        <v>&lt;tr&gt;&lt;td&gt;&lt;a target="_blank" href="http://floracatalana.net/phillyrea-angustifolia-l-"&gt;Phillyrea angustifolia L.&lt;/a&gt;&lt;/td&gt;&lt;td&gt;41.913459126621355 3.091796610501071&lt;/td&gt;&lt;td&gt;214&lt;/td&gt;&lt;td&gt;30/01/2017&lt;/td&gt;&lt;td&gt;&lt;/td&gt;&lt;td&gt;&lt;/td&gt;&lt;/tr&gt;</v>
      </c>
    </row>
    <row r="145" spans="1:17" x14ac:dyDescent="0.25">
      <c r="A145" t="str">
        <f>Zamia!F145</f>
        <v>Phillyrea latifolia L.</v>
      </c>
      <c r="B145" t="str">
        <f t="shared" si="19"/>
        <v>Phillyrea</v>
      </c>
      <c r="C145" t="str">
        <f t="shared" si="20"/>
        <v>latifolia L.</v>
      </c>
      <c r="D145" t="str">
        <f t="shared" si="24"/>
        <v>latifolia</v>
      </c>
      <c r="E145" t="str">
        <f t="shared" si="25"/>
        <v>-</v>
      </c>
      <c r="F145" t="str">
        <f t="shared" si="26"/>
        <v>-</v>
      </c>
      <c r="G145" t="str">
        <f t="shared" si="21"/>
        <v>Phillyrea latifolia</v>
      </c>
      <c r="H145" t="str">
        <f>IFERROR(VLOOKUP(G145,Tesaure!A145:B7143,2),"-")</f>
        <v>http://floracatalana.net/phillyrea-latifolia-l-</v>
      </c>
      <c r="K145" t="str">
        <f t="shared" si="22"/>
        <v>&lt;td&gt;&lt;a target="_blank" href="http://floracatalana.net/phillyrea-latifolia-l-"&gt;Phillyrea latifolia L.&lt;/a&gt;&lt;/td&gt;</v>
      </c>
      <c r="L145" t="str">
        <f>CONCATENATE("&lt;td&gt;",Zamia!A145,"&lt;/td&gt;")</f>
        <v>&lt;td&gt;41.909835196076926 3.0943612151528463&lt;/td&gt;</v>
      </c>
      <c r="M145" t="str">
        <f>CONCATENATE("&lt;td&gt;",Zamia!K145,"&lt;/td&gt;")</f>
        <v>&lt;td&gt;203&lt;/td&gt;</v>
      </c>
      <c r="N145" s="9" t="str">
        <f>CONCATENATE("&lt;td&gt;",LEFT(TEXT(Zamia!E145,"DD/MM/AAAA hh:mm:ss"),10),"&lt;/td&gt;")</f>
        <v>&lt;td&gt;30/01/2017&lt;/td&gt;</v>
      </c>
      <c r="O145" t="str">
        <f>CONCATENATE("&lt;td&gt;",Zamia!H145,"&lt;/td&gt;")</f>
        <v>&lt;td&gt;&lt;/td&gt;</v>
      </c>
      <c r="P145" t="str">
        <f>CONCATENATE("&lt;td&gt;",Zamia!I145,"&lt;/td&gt;")</f>
        <v>&lt;td&gt;&lt;/td&gt;</v>
      </c>
      <c r="Q145" t="str">
        <f t="shared" si="23"/>
        <v>&lt;tr&gt;&lt;td&gt;&lt;a target="_blank" href="http://floracatalana.net/phillyrea-latifolia-l-"&gt;Phillyrea latifolia L.&lt;/a&gt;&lt;/td&gt;&lt;td&gt;41.909835196076926 3.0943612151528463&lt;/td&gt;&lt;td&gt;203&lt;/td&gt;&lt;td&gt;30/01/2017&lt;/td&gt;&lt;td&gt;&lt;/td&gt;&lt;td&gt;&lt;/td&gt;&lt;/tr&gt;</v>
      </c>
    </row>
    <row r="146" spans="1:17" x14ac:dyDescent="0.25">
      <c r="A146" t="str">
        <f>Zamia!F146</f>
        <v>Picris hieracioides L.</v>
      </c>
      <c r="B146" t="str">
        <f t="shared" si="19"/>
        <v>Picris</v>
      </c>
      <c r="C146" t="str">
        <f t="shared" si="20"/>
        <v>hieracioides L.</v>
      </c>
      <c r="D146" t="str">
        <f t="shared" si="24"/>
        <v>hieracioides</v>
      </c>
      <c r="E146" t="str">
        <f t="shared" si="25"/>
        <v>-</v>
      </c>
      <c r="F146" t="str">
        <f t="shared" si="26"/>
        <v>-</v>
      </c>
      <c r="G146" t="str">
        <f t="shared" si="21"/>
        <v>Picris hieracioides</v>
      </c>
      <c r="H146" t="str">
        <f>IFERROR(VLOOKUP(G146,Tesaure!A146:B7144,2),"-")</f>
        <v>http://floracatalana.net/picris-hieracioides-l-</v>
      </c>
      <c r="K146" t="str">
        <f t="shared" si="22"/>
        <v>&lt;td&gt;&lt;a target="_blank" href="http://floracatalana.net/picris-hieracioides-l-"&gt;Picris hieracioides L.&lt;/a&gt;&lt;/td&gt;</v>
      </c>
      <c r="L146" t="str">
        <f>CONCATENATE("&lt;td&gt;",Zamia!A146,"&lt;/td&gt;")</f>
        <v>&lt;td&gt;41.91234827041626 3.092302680015564&lt;/td&gt;</v>
      </c>
      <c r="M146" t="str">
        <f>CONCATENATE("&lt;td&gt;",Zamia!K146,"&lt;/td&gt;")</f>
        <v>&lt;td&gt;231&lt;/td&gt;</v>
      </c>
      <c r="N146" s="9" t="str">
        <f>CONCATENATE("&lt;td&gt;",LEFT(TEXT(Zamia!E146,"DD/MM/AAAA hh:mm:ss"),10),"&lt;/td&gt;")</f>
        <v>&lt;td&gt;13/10/2017&lt;/td&gt;</v>
      </c>
      <c r="O146" t="str">
        <f>CONCATENATE("&lt;td&gt;",Zamia!H146,"&lt;/td&gt;")</f>
        <v>&lt;td&gt;&lt;/td&gt;</v>
      </c>
      <c r="P146" t="str">
        <f>CONCATENATE("&lt;td&gt;",Zamia!I146,"&lt;/td&gt;")</f>
        <v>&lt;td&gt;&lt;/td&gt;</v>
      </c>
      <c r="Q146" t="str">
        <f t="shared" si="23"/>
        <v>&lt;tr&gt;&lt;td&gt;&lt;a target="_blank" href="http://floracatalana.net/picris-hieracioides-l-"&gt;Picris hieracioides L.&lt;/a&gt;&lt;/td&gt;&lt;td&gt;41.91234827041626 3.092302680015564&lt;/td&gt;&lt;td&gt;231&lt;/td&gt;&lt;td&gt;13/10/2017&lt;/td&gt;&lt;td&gt;&lt;/td&gt;&lt;td&gt;&lt;/td&gt;&lt;/tr&gt;</v>
      </c>
    </row>
    <row r="147" spans="1:17" x14ac:dyDescent="0.25">
      <c r="A147" t="str">
        <f>Zamia!F147</f>
        <v>Pinus pinaster Ait.</v>
      </c>
      <c r="B147" t="str">
        <f t="shared" si="19"/>
        <v>Pinus</v>
      </c>
      <c r="C147" t="str">
        <f t="shared" si="20"/>
        <v>pinaster Ait.</v>
      </c>
      <c r="D147" t="str">
        <f t="shared" si="24"/>
        <v>pinaster</v>
      </c>
      <c r="E147" t="str">
        <f t="shared" si="25"/>
        <v>-</v>
      </c>
      <c r="F147" t="str">
        <f t="shared" si="26"/>
        <v>-</v>
      </c>
      <c r="G147" t="str">
        <f t="shared" si="21"/>
        <v>Pinus pinaster</v>
      </c>
      <c r="H147" t="str">
        <f>IFERROR(VLOOKUP(G147,Tesaure!A147:B7145,2),"-")</f>
        <v>http://floracatalana.net/pinus-pinaster-aiton</v>
      </c>
      <c r="K147" t="str">
        <f t="shared" si="22"/>
        <v>&lt;td&gt;&lt;a target="_blank" href="http://floracatalana.net/pinus-pinaster-aiton"&gt;Pinus pinaster Ait.&lt;/a&gt;&lt;/td&gt;</v>
      </c>
      <c r="L147" t="str">
        <f>CONCATENATE("&lt;td&gt;",Zamia!A147,"&lt;/td&gt;")</f>
        <v>&lt;td&gt;41.90849923339523 3.0938269721825282&lt;/td&gt;</v>
      </c>
      <c r="M147" t="str">
        <f>CONCATENATE("&lt;td&gt;",Zamia!K147,"&lt;/td&gt;")</f>
        <v>&lt;td&gt;206&lt;/td&gt;</v>
      </c>
      <c r="N147" s="9" t="str">
        <f>CONCATENATE("&lt;td&gt;",LEFT(TEXT(Zamia!E147,"DD/MM/AAAA hh:mm:ss"),10),"&lt;/td&gt;")</f>
        <v>&lt;td&gt;30/01/2017&lt;/td&gt;</v>
      </c>
      <c r="O147" t="str">
        <f>CONCATENATE("&lt;td&gt;",Zamia!H147,"&lt;/td&gt;")</f>
        <v>&lt;td&gt;&lt;/td&gt;</v>
      </c>
      <c r="P147" t="str">
        <f>CONCATENATE("&lt;td&gt;",Zamia!I147,"&lt;/td&gt;")</f>
        <v>&lt;td&gt;&lt;/td&gt;</v>
      </c>
      <c r="Q147" t="str">
        <f t="shared" si="23"/>
        <v>&lt;tr&gt;&lt;td&gt;&lt;a target="_blank" href="http://floracatalana.net/pinus-pinaster-aiton"&gt;Pinus pinaster Ait.&lt;/a&gt;&lt;/td&gt;&lt;td&gt;41.90849923339523 3.0938269721825282&lt;/td&gt;&lt;td&gt;206&lt;/td&gt;&lt;td&gt;30/01/2017&lt;/td&gt;&lt;td&gt;&lt;/td&gt;&lt;td&gt;&lt;/td&gt;&lt;/tr&gt;</v>
      </c>
    </row>
    <row r="148" spans="1:17" x14ac:dyDescent="0.25">
      <c r="A148" t="str">
        <f>Zamia!F148</f>
        <v>Pinus pinea L.</v>
      </c>
      <c r="B148" t="str">
        <f t="shared" si="19"/>
        <v>Pinus</v>
      </c>
      <c r="C148" t="str">
        <f t="shared" si="20"/>
        <v>pinea L.</v>
      </c>
      <c r="D148" t="str">
        <f t="shared" si="24"/>
        <v>pinea</v>
      </c>
      <c r="E148" t="str">
        <f t="shared" si="25"/>
        <v>-</v>
      </c>
      <c r="F148" t="str">
        <f t="shared" si="26"/>
        <v>-</v>
      </c>
      <c r="G148" t="str">
        <f t="shared" si="21"/>
        <v>Pinus pinea</v>
      </c>
      <c r="H148" t="str">
        <f>IFERROR(VLOOKUP(G148,Tesaure!A148:B7146,2),"-")</f>
        <v>http://floracatalana.net/pinus-pinea-l-</v>
      </c>
      <c r="K148" t="str">
        <f t="shared" si="22"/>
        <v>&lt;td&gt;&lt;a target="_blank" href="http://floracatalana.net/pinus-pinea-l-"&gt;Pinus pinea L.&lt;/a&gt;&lt;/td&gt;</v>
      </c>
      <c r="L148" t="str">
        <f>CONCATENATE("&lt;td&gt;",Zamia!A148,"&lt;/td&gt;")</f>
        <v>&lt;td&gt;41.90850342597367 3.093399468353237&lt;/td&gt;</v>
      </c>
      <c r="M148" t="str">
        <f>CONCATENATE("&lt;td&gt;",Zamia!K148,"&lt;/td&gt;")</f>
        <v>&lt;td&gt;211&lt;/td&gt;</v>
      </c>
      <c r="N148" s="9" t="str">
        <f>CONCATENATE("&lt;td&gt;",LEFT(TEXT(Zamia!E148,"DD/MM/AAAA hh:mm:ss"),10),"&lt;/td&gt;")</f>
        <v>&lt;td&gt;30/01/2017&lt;/td&gt;</v>
      </c>
      <c r="O148" t="str">
        <f>CONCATENATE("&lt;td&gt;",Zamia!H148,"&lt;/td&gt;")</f>
        <v>&lt;td&gt;&lt;/td&gt;</v>
      </c>
      <c r="P148" t="str">
        <f>CONCATENATE("&lt;td&gt;",Zamia!I148,"&lt;/td&gt;")</f>
        <v>&lt;td&gt;&lt;/td&gt;</v>
      </c>
      <c r="Q148" t="str">
        <f t="shared" si="23"/>
        <v>&lt;tr&gt;&lt;td&gt;&lt;a target="_blank" href="http://floracatalana.net/pinus-pinea-l-"&gt;Pinus pinea L.&lt;/a&gt;&lt;/td&gt;&lt;td&gt;41.90850342597367 3.093399468353237&lt;/td&gt;&lt;td&gt;211&lt;/td&gt;&lt;td&gt;30/01/2017&lt;/td&gt;&lt;td&gt;&lt;/td&gt;&lt;td&gt;&lt;/td&gt;&lt;/tr&gt;</v>
      </c>
    </row>
    <row r="149" spans="1:17" x14ac:dyDescent="0.25">
      <c r="A149" t="str">
        <f>Zamia!F149</f>
        <v>Pistacia lentiscus L.</v>
      </c>
      <c r="B149" t="str">
        <f t="shared" si="19"/>
        <v>Pistacia</v>
      </c>
      <c r="C149" t="str">
        <f t="shared" si="20"/>
        <v>lentiscus L.</v>
      </c>
      <c r="D149" t="str">
        <f t="shared" si="24"/>
        <v>lentiscus</v>
      </c>
      <c r="E149" t="str">
        <f t="shared" si="25"/>
        <v>-</v>
      </c>
      <c r="F149" t="str">
        <f t="shared" si="26"/>
        <v>-</v>
      </c>
      <c r="G149" t="str">
        <f t="shared" si="21"/>
        <v>Pistacia lentiscus</v>
      </c>
      <c r="H149" t="str">
        <f>IFERROR(VLOOKUP(G149,Tesaure!A149:B7147,2),"-")</f>
        <v>http://floracatalana.net/pistacia-lentiscus-l-</v>
      </c>
      <c r="K149" t="str">
        <f t="shared" si="22"/>
        <v>&lt;td&gt;&lt;a target="_blank" href="http://floracatalana.net/pistacia-lentiscus-l-"&gt;Pistacia lentiscus L.&lt;/a&gt;&lt;/td&gt;</v>
      </c>
      <c r="L149" t="str">
        <f>CONCATENATE("&lt;td&gt;",Zamia!A149,"&lt;/td&gt;")</f>
        <v>&lt;td&gt;41.909659742093325 3.0943392914985854&lt;/td&gt;</v>
      </c>
      <c r="M149" t="str">
        <f>CONCATENATE("&lt;td&gt;",Zamia!K149,"&lt;/td&gt;")</f>
        <v>&lt;td&gt;199&lt;/td&gt;</v>
      </c>
      <c r="N149" s="9" t="str">
        <f>CONCATENATE("&lt;td&gt;",LEFT(TEXT(Zamia!E149,"DD/MM/AAAA hh:mm:ss"),10),"&lt;/td&gt;")</f>
        <v>&lt;td&gt;30/01/2017&lt;/td&gt;</v>
      </c>
      <c r="O149" t="str">
        <f>CONCATENATE("&lt;td&gt;",Zamia!H149,"&lt;/td&gt;")</f>
        <v>&lt;td&gt;&lt;/td&gt;</v>
      </c>
      <c r="P149" t="str">
        <f>CONCATENATE("&lt;td&gt;",Zamia!I149,"&lt;/td&gt;")</f>
        <v>&lt;td&gt;&lt;/td&gt;</v>
      </c>
      <c r="Q149" t="str">
        <f t="shared" si="23"/>
        <v>&lt;tr&gt;&lt;td&gt;&lt;a target="_blank" href="http://floracatalana.net/pistacia-lentiscus-l-"&gt;Pistacia lentiscus L.&lt;/a&gt;&lt;/td&gt;&lt;td&gt;41.909659742093325 3.0943392914985854&lt;/td&gt;&lt;td&gt;199&lt;/td&gt;&lt;td&gt;30/01/2017&lt;/td&gt;&lt;td&gt;&lt;/td&gt;&lt;td&gt;&lt;/td&gt;&lt;/tr&gt;</v>
      </c>
    </row>
    <row r="150" spans="1:17" x14ac:dyDescent="0.25">
      <c r="A150" t="str">
        <f>Zamia!F150</f>
        <v>Plantago coronopus L.</v>
      </c>
      <c r="B150" t="str">
        <f t="shared" si="19"/>
        <v>Plantago</v>
      </c>
      <c r="C150" t="str">
        <f t="shared" si="20"/>
        <v>coronopus L.</v>
      </c>
      <c r="D150" t="str">
        <f t="shared" si="24"/>
        <v>coronopus</v>
      </c>
      <c r="E150" t="str">
        <f t="shared" si="25"/>
        <v>-</v>
      </c>
      <c r="F150" t="str">
        <f t="shared" si="26"/>
        <v>-</v>
      </c>
      <c r="G150" t="str">
        <f t="shared" si="21"/>
        <v>Plantago coronopus</v>
      </c>
      <c r="H150" t="str">
        <f>IFERROR(VLOOKUP(G150,Tesaure!A150:B7148,2),"-")</f>
        <v>-</v>
      </c>
      <c r="K150" t="str">
        <f t="shared" si="22"/>
        <v>&lt;td&gt;Plantago coronopus L.&lt;/td&gt;</v>
      </c>
      <c r="L150" t="str">
        <f>CONCATENATE("&lt;td&gt;",Zamia!A150,"&lt;/td&gt;")</f>
        <v>&lt;td&gt;41.91485682128799 3.074813636673477&lt;/td&gt;</v>
      </c>
      <c r="M150" t="str">
        <f>CONCATENATE("&lt;td&gt;",Zamia!K150,"&lt;/td&gt;")</f>
        <v>&lt;td&gt;288&lt;/td&gt;</v>
      </c>
      <c r="N150" s="9" t="str">
        <f>CONCATENATE("&lt;td&gt;",LEFT(TEXT(Zamia!E150,"DD/MM/AAAA hh:mm:ss"),10),"&lt;/td&gt;")</f>
        <v>&lt;td&gt;26/03/2017&lt;/td&gt;</v>
      </c>
      <c r="O150" t="str">
        <f>CONCATENATE("&lt;td&gt;",Zamia!H150,"&lt;/td&gt;")</f>
        <v>&lt;td&gt;&lt;/td&gt;</v>
      </c>
      <c r="P150" t="str">
        <f>CONCATENATE("&lt;td&gt;",Zamia!I150,"&lt;/td&gt;")</f>
        <v>&lt;td&gt;&lt;/td&gt;</v>
      </c>
      <c r="Q150" t="str">
        <f t="shared" si="23"/>
        <v>&lt;tr&gt;&lt;td&gt;Plantago coronopus L.&lt;/td&gt;&lt;td&gt;41.91485682128799 3.074813636673477&lt;/td&gt;&lt;td&gt;288&lt;/td&gt;&lt;td&gt;26/03/2017&lt;/td&gt;&lt;td&gt;&lt;/td&gt;&lt;td&gt;&lt;/td&gt;&lt;/tr&gt;</v>
      </c>
    </row>
    <row r="151" spans="1:17" x14ac:dyDescent="0.25">
      <c r="A151" t="str">
        <f>Zamia!F151</f>
        <v>Plantago lanceolata L.</v>
      </c>
      <c r="B151" t="str">
        <f t="shared" si="19"/>
        <v>Plantago</v>
      </c>
      <c r="C151" t="str">
        <f t="shared" si="20"/>
        <v>lanceolata L.</v>
      </c>
      <c r="D151" t="str">
        <f t="shared" si="24"/>
        <v>lanceolata</v>
      </c>
      <c r="E151" t="str">
        <f t="shared" si="25"/>
        <v>-</v>
      </c>
      <c r="F151" t="str">
        <f t="shared" si="26"/>
        <v>-</v>
      </c>
      <c r="G151" t="str">
        <f t="shared" si="21"/>
        <v>Plantago lanceolata</v>
      </c>
      <c r="H151" t="str">
        <f>IFERROR(VLOOKUP(G151,Tesaure!A151:B7149,2),"-")</f>
        <v>http://floracatalana.net/plantago-lanceolata-l-</v>
      </c>
      <c r="K151" t="str">
        <f t="shared" si="22"/>
        <v>&lt;td&gt;&lt;a target="_blank" href="http://floracatalana.net/plantago-lanceolata-l-"&gt;Plantago lanceolata L.&lt;/a&gt;&lt;/td&gt;</v>
      </c>
      <c r="L151" t="str">
        <f>CONCATENATE("&lt;td&gt;",Zamia!A151,"&lt;/td&gt;")</f>
        <v>&lt;td&gt;41.91435846831011 3.0914546678077603&lt;/td&gt;</v>
      </c>
      <c r="M151" t="str">
        <f>CONCATENATE("&lt;td&gt;",Zamia!K151,"&lt;/td&gt;")</f>
        <v>&lt;td&gt;256&lt;/td&gt;</v>
      </c>
      <c r="N151" s="9" t="str">
        <f>CONCATENATE("&lt;td&gt;",LEFT(TEXT(Zamia!E151,"DD/MM/AAAA hh:mm:ss"),10),"&lt;/td&gt;")</f>
        <v>&lt;td&gt;16/04/2017&lt;/td&gt;</v>
      </c>
      <c r="O151" t="str">
        <f>CONCATENATE("&lt;td&gt;",Zamia!H151,"&lt;/td&gt;")</f>
        <v>&lt;td&gt;&lt;/td&gt;</v>
      </c>
      <c r="P151" t="str">
        <f>CONCATENATE("&lt;td&gt;",Zamia!I151,"&lt;/td&gt;")</f>
        <v>&lt;td&gt;&lt;/td&gt;</v>
      </c>
      <c r="Q151" t="str">
        <f t="shared" si="23"/>
        <v>&lt;tr&gt;&lt;td&gt;&lt;a target="_blank" href="http://floracatalana.net/plantago-lanceolata-l-"&gt;Plantago lanceolata L.&lt;/a&gt;&lt;/td&gt;&lt;td&gt;41.91435846831011 3.0914546678077603&lt;/td&gt;&lt;td&gt;256&lt;/td&gt;&lt;td&gt;16/04/2017&lt;/td&gt;&lt;td&gt;&lt;/td&gt;&lt;td&gt;&lt;/td&gt;&lt;/tr&gt;</v>
      </c>
    </row>
    <row r="152" spans="1:17" x14ac:dyDescent="0.25">
      <c r="A152" t="str">
        <f>Zamia!F152</f>
        <v>Plantago media L.</v>
      </c>
      <c r="B152" t="str">
        <f t="shared" si="19"/>
        <v>Plantago</v>
      </c>
      <c r="C152" t="str">
        <f t="shared" si="20"/>
        <v>media L.</v>
      </c>
      <c r="D152" t="str">
        <f t="shared" si="24"/>
        <v>media</v>
      </c>
      <c r="E152" t="str">
        <f t="shared" si="25"/>
        <v>-</v>
      </c>
      <c r="F152" t="str">
        <f t="shared" si="26"/>
        <v>-</v>
      </c>
      <c r="G152" t="str">
        <f t="shared" si="21"/>
        <v>Plantago media</v>
      </c>
      <c r="H152" t="str">
        <f>IFERROR(VLOOKUP(G152,Tesaure!A152:B7150,2),"-")</f>
        <v>http://floracatalana.net/plantago-media-l-</v>
      </c>
      <c r="K152" t="str">
        <f t="shared" si="22"/>
        <v>&lt;td&gt;&lt;a target="_blank" href="http://floracatalana.net/plantago-media-l-"&gt;Plantago media L.&lt;/a&gt;&lt;/td&gt;</v>
      </c>
      <c r="L152" t="str">
        <f>CONCATENATE("&lt;td&gt;",Zamia!A152,"&lt;/td&gt;")</f>
        <v>&lt;td&gt;41.91456880048811 3.0786330055928595&lt;/td&gt;</v>
      </c>
      <c r="M152" t="str">
        <f>CONCATENATE("&lt;td&gt;",Zamia!K152,"&lt;/td&gt;")</f>
        <v>&lt;td&gt;147&lt;/td&gt;</v>
      </c>
      <c r="N152" s="9" t="str">
        <f>CONCATENATE("&lt;td&gt;",LEFT(TEXT(Zamia!E152,"DD/MM/AAAA hh:mm:ss"),10),"&lt;/td&gt;")</f>
        <v>&lt;td&gt;05/05/2017&lt;/td&gt;</v>
      </c>
      <c r="O152" t="str">
        <f>CONCATENATE("&lt;td&gt;",Zamia!H152,"&lt;/td&gt;")</f>
        <v>&lt;td&gt;&lt;/td&gt;</v>
      </c>
      <c r="P152" t="str">
        <f>CONCATENATE("&lt;td&gt;",Zamia!I152,"&lt;/td&gt;")</f>
        <v>&lt;td&gt;&lt;/td&gt;</v>
      </c>
      <c r="Q152" t="str">
        <f t="shared" si="23"/>
        <v>&lt;tr&gt;&lt;td&gt;&lt;a target="_blank" href="http://floracatalana.net/plantago-media-l-"&gt;Plantago media L.&lt;/a&gt;&lt;/td&gt;&lt;td&gt;41.91456880048811 3.0786330055928595&lt;/td&gt;&lt;td&gt;147&lt;/td&gt;&lt;td&gt;05/05/2017&lt;/td&gt;&lt;td&gt;&lt;/td&gt;&lt;td&gt;&lt;/td&gt;&lt;/tr&gt;</v>
      </c>
    </row>
    <row r="153" spans="1:17" x14ac:dyDescent="0.25">
      <c r="A153" t="str">
        <f>Zamia!F153</f>
        <v>Platanthera chlorantha (Custer) Rchb. subsp. chlorantha</v>
      </c>
      <c r="B153" t="str">
        <f t="shared" si="19"/>
        <v>Platanthera</v>
      </c>
      <c r="C153" t="str">
        <f t="shared" si="20"/>
        <v>chlorantha (Custer) Rchb. subsp. chlorantha</v>
      </c>
      <c r="D153" t="str">
        <f t="shared" si="24"/>
        <v>chlorantha</v>
      </c>
      <c r="E153" t="str">
        <f t="shared" si="25"/>
        <v>chlorantha</v>
      </c>
      <c r="F153" t="str">
        <f t="shared" si="26"/>
        <v>chlorantha</v>
      </c>
      <c r="G153" t="str">
        <f t="shared" si="21"/>
        <v>Platanthera chlorantha subsp. chlorantha</v>
      </c>
      <c r="H153" t="str">
        <f>IFERROR(VLOOKUP(G153,Tesaure!A153:B7151,2),"-")</f>
        <v>http://floracatalana.net/platanthera-chlorantha-custer-rchb-subsp-chlorantha</v>
      </c>
      <c r="K153" t="str">
        <f t="shared" si="22"/>
        <v>&lt;td&gt;&lt;a target="_blank" href="http://floracatalana.net/platanthera-chlorantha-custer-rchb-subsp-chlorantha"&gt;Platanthera chlorantha (Custer) Rchb. subsp. chlorantha&lt;/a&gt;&lt;/td&gt;</v>
      </c>
      <c r="L153" t="str">
        <f>CONCATENATE("&lt;td&gt;",Zamia!A153,"&lt;/td&gt;")</f>
        <v>&lt;td&gt;41.90981008959352 3.0887968664631904&lt;/td&gt;</v>
      </c>
      <c r="M153" t="str">
        <f>CONCATENATE("&lt;td&gt;",Zamia!K153,"&lt;/td&gt;")</f>
        <v>&lt;td&gt;459&lt;/td&gt;</v>
      </c>
      <c r="N153" s="9" t="str">
        <f>CONCATENATE("&lt;td&gt;",LEFT(TEXT(Zamia!E153,"DD/MM/AAAA hh:mm:ss"),10),"&lt;/td&gt;")</f>
        <v>&lt;td&gt;14/05/2017&lt;/td&gt;</v>
      </c>
      <c r="O153" t="str">
        <f>CONCATENATE("&lt;td&gt;",Zamia!H153,"&lt;/td&gt;")</f>
        <v>&lt;td&gt;&lt;/td&gt;</v>
      </c>
      <c r="P153" t="str">
        <f>CONCATENATE("&lt;td&gt;",Zamia!I153,"&lt;/td&gt;")</f>
        <v>&lt;td&gt;&lt;/td&gt;</v>
      </c>
      <c r="Q153" t="str">
        <f t="shared" si="23"/>
        <v>&lt;tr&gt;&lt;td&gt;&lt;a target="_blank" href="http://floracatalana.net/platanthera-chlorantha-custer-rchb-subsp-chlorantha"&gt;Platanthera chlorantha (Custer) Rchb. subsp. chlorantha&lt;/a&gt;&lt;/td&gt;&lt;td&gt;41.90981008959352 3.0887968664631904&lt;/td&gt;&lt;td&gt;459&lt;/td&gt;&lt;td&gt;14/05/2017&lt;/td&gt;&lt;td&gt;&lt;/td&gt;&lt;td&gt;&lt;/td&gt;&lt;/tr&gt;</v>
      </c>
    </row>
    <row r="154" spans="1:17" x14ac:dyDescent="0.25">
      <c r="A154" t="str">
        <f>Zamia!F154</f>
        <v>Poa annua L.</v>
      </c>
      <c r="B154" t="str">
        <f t="shared" si="19"/>
        <v>Poa</v>
      </c>
      <c r="C154" t="str">
        <f t="shared" si="20"/>
        <v>annua L.</v>
      </c>
      <c r="D154" t="str">
        <f t="shared" si="24"/>
        <v>annua</v>
      </c>
      <c r="E154" t="str">
        <f t="shared" si="25"/>
        <v>-</v>
      </c>
      <c r="F154" t="str">
        <f t="shared" si="26"/>
        <v>-</v>
      </c>
      <c r="G154" t="str">
        <f t="shared" si="21"/>
        <v>Poa annua</v>
      </c>
      <c r="H154" t="str">
        <f>IFERROR(VLOOKUP(G154,Tesaure!A154:B7152,2),"-")</f>
        <v>http://floracatalana.net/poa-annua-l-</v>
      </c>
      <c r="K154" t="str">
        <f t="shared" si="22"/>
        <v>&lt;td&gt;&lt;a target="_blank" href="http://floracatalana.net/poa-annua-l-"&gt;Poa annua L.&lt;/a&gt;&lt;/td&gt;</v>
      </c>
      <c r="L154" t="str">
        <f>CONCATENATE("&lt;td&gt;",Zamia!A154,"&lt;/td&gt;")</f>
        <v>&lt;td&gt;41.91125310519404 3.0872309661842037&lt;/td&gt;</v>
      </c>
      <c r="M154" t="str">
        <f>CONCATENATE("&lt;td&gt;",Zamia!K154,"&lt;/td&gt;")</f>
        <v>&lt;td&gt;228&lt;/td&gt;</v>
      </c>
      <c r="N154" s="9" t="str">
        <f>CONCATENATE("&lt;td&gt;",LEFT(TEXT(Zamia!E154,"DD/MM/AAAA hh:mm:ss"),10),"&lt;/td&gt;")</f>
        <v>&lt;td&gt;11/02/2017&lt;/td&gt;</v>
      </c>
      <c r="O154" t="str">
        <f>CONCATENATE("&lt;td&gt;",Zamia!H154,"&lt;/td&gt;")</f>
        <v>&lt;td&gt;&lt;/td&gt;</v>
      </c>
      <c r="P154" t="str">
        <f>CONCATENATE("&lt;td&gt;",Zamia!I154,"&lt;/td&gt;")</f>
        <v>&lt;td&gt;&lt;/td&gt;</v>
      </c>
      <c r="Q154" t="str">
        <f t="shared" si="23"/>
        <v>&lt;tr&gt;&lt;td&gt;&lt;a target="_blank" href="http://floracatalana.net/poa-annua-l-"&gt;Poa annua L.&lt;/a&gt;&lt;/td&gt;&lt;td&gt;41.91125310519404 3.0872309661842037&lt;/td&gt;&lt;td&gt;228&lt;/td&gt;&lt;td&gt;11/02/2017&lt;/td&gt;&lt;td&gt;&lt;/td&gt;&lt;td&gt;&lt;/td&gt;&lt;/tr&gt;</v>
      </c>
    </row>
    <row r="155" spans="1:17" x14ac:dyDescent="0.25">
      <c r="A155" t="str">
        <f>Zamia!F155</f>
        <v>Poa bulbosa L.</v>
      </c>
      <c r="B155" t="str">
        <f t="shared" si="19"/>
        <v>Poa</v>
      </c>
      <c r="C155" t="str">
        <f t="shared" si="20"/>
        <v>bulbosa L.</v>
      </c>
      <c r="D155" t="str">
        <f t="shared" si="24"/>
        <v>bulbosa</v>
      </c>
      <c r="E155" t="str">
        <f t="shared" si="25"/>
        <v>-</v>
      </c>
      <c r="F155" t="str">
        <f t="shared" si="26"/>
        <v>-</v>
      </c>
      <c r="G155" t="str">
        <f t="shared" si="21"/>
        <v>Poa bulbosa</v>
      </c>
      <c r="H155" t="str">
        <f>IFERROR(VLOOKUP(G155,Tesaure!A155:B7153,2),"-")</f>
        <v>http://floracatalana.net/poa-bulbosa-l-</v>
      </c>
      <c r="K155" t="str">
        <f t="shared" si="22"/>
        <v>&lt;td&gt;&lt;a target="_blank" href="http://floracatalana.net/poa-bulbosa-l-"&gt;Poa bulbosa L.&lt;/a&gt;&lt;/td&gt;</v>
      </c>
      <c r="L155" t="str">
        <f>CONCATENATE("&lt;td&gt;",Zamia!A155,"&lt;/td&gt;")</f>
        <v>&lt;td&gt;41.90923639514774 3.091851195903451&lt;/td&gt;</v>
      </c>
      <c r="M155" t="str">
        <f>CONCATENATE("&lt;td&gt;",Zamia!K155,"&lt;/td&gt;")</f>
        <v>&lt;td&gt;233&lt;/td&gt;</v>
      </c>
      <c r="N155" s="9" t="str">
        <f>CONCATENATE("&lt;td&gt;",LEFT(TEXT(Zamia!E155,"DD/MM/AAAA hh:mm:ss"),10),"&lt;/td&gt;")</f>
        <v>&lt;td&gt;16/04/2017&lt;/td&gt;</v>
      </c>
      <c r="O155" t="str">
        <f>CONCATENATE("&lt;td&gt;",Zamia!H155,"&lt;/td&gt;")</f>
        <v>&lt;td&gt;&lt;/td&gt;</v>
      </c>
      <c r="P155" t="str">
        <f>CONCATENATE("&lt;td&gt;",Zamia!I155,"&lt;/td&gt;")</f>
        <v>&lt;td&gt;&lt;/td&gt;</v>
      </c>
      <c r="Q155" t="str">
        <f t="shared" si="23"/>
        <v>&lt;tr&gt;&lt;td&gt;&lt;a target="_blank" href="http://floracatalana.net/poa-bulbosa-l-"&gt;Poa bulbosa L.&lt;/a&gt;&lt;/td&gt;&lt;td&gt;41.90923639514774 3.091851195903451&lt;/td&gt;&lt;td&gt;233&lt;/td&gt;&lt;td&gt;16/04/2017&lt;/td&gt;&lt;td&gt;&lt;/td&gt;&lt;td&gt;&lt;/td&gt;&lt;/tr&gt;</v>
      </c>
    </row>
    <row r="156" spans="1:17" x14ac:dyDescent="0.25">
      <c r="A156" t="str">
        <f>Zamia!F156</f>
        <v>Polygala vulgaris L.</v>
      </c>
      <c r="B156" t="str">
        <f t="shared" si="19"/>
        <v>Polygala</v>
      </c>
      <c r="C156" t="str">
        <f t="shared" si="20"/>
        <v>vulgaris L.</v>
      </c>
      <c r="D156" t="str">
        <f t="shared" si="24"/>
        <v>vulgaris</v>
      </c>
      <c r="E156" t="str">
        <f t="shared" si="25"/>
        <v>-</v>
      </c>
      <c r="F156" t="str">
        <f t="shared" si="26"/>
        <v>-</v>
      </c>
      <c r="G156" t="str">
        <f t="shared" si="21"/>
        <v>Polygala vulgaris</v>
      </c>
      <c r="H156" t="str">
        <f>IFERROR(VLOOKUP(G156,Tesaure!A156:B7154,2),"-")</f>
        <v>http://floracatalana.net/polygala-vulgaris-l-</v>
      </c>
      <c r="K156" t="str">
        <f t="shared" si="22"/>
        <v>&lt;td&gt;&lt;a target="_blank" href="http://floracatalana.net/polygala-vulgaris-l-"&gt;Polygala vulgaris L.&lt;/a&gt;&lt;/td&gt;</v>
      </c>
      <c r="L156" t="str">
        <f>CONCATENATE("&lt;td&gt;",Zamia!A156,"&lt;/td&gt;")</f>
        <v>&lt;td&gt;41.91018889682557 3.0868369613396767&lt;/td&gt;</v>
      </c>
      <c r="M156" t="str">
        <f>CONCATENATE("&lt;td&gt;",Zamia!K156,"&lt;/td&gt;")</f>
        <v>&lt;td&gt;155&lt;/td&gt;</v>
      </c>
      <c r="N156" s="9" t="str">
        <f>CONCATENATE("&lt;td&gt;",LEFT(TEXT(Zamia!E156,"DD/MM/AAAA hh:mm:ss"),10),"&lt;/td&gt;")</f>
        <v>&lt;td&gt;14/05/2017&lt;/td&gt;</v>
      </c>
      <c r="O156" t="str">
        <f>CONCATENATE("&lt;td&gt;",Zamia!H156,"&lt;/td&gt;")</f>
        <v>&lt;td&gt;&lt;/td&gt;</v>
      </c>
      <c r="P156" t="str">
        <f>CONCATENATE("&lt;td&gt;",Zamia!I156,"&lt;/td&gt;")</f>
        <v>&lt;td&gt;&lt;/td&gt;</v>
      </c>
      <c r="Q156" t="str">
        <f t="shared" si="23"/>
        <v>&lt;tr&gt;&lt;td&gt;&lt;a target="_blank" href="http://floracatalana.net/polygala-vulgaris-l-"&gt;Polygala vulgaris L.&lt;/a&gt;&lt;/td&gt;&lt;td&gt;41.91018889682557 3.0868369613396767&lt;/td&gt;&lt;td&gt;155&lt;/td&gt;&lt;td&gt;14/05/2017&lt;/td&gt;&lt;td&gt;&lt;/td&gt;&lt;td&gt;&lt;/td&gt;&lt;/tr&gt;</v>
      </c>
    </row>
    <row r="157" spans="1:17" x14ac:dyDescent="0.25">
      <c r="A157" t="str">
        <f>Zamia!F157</f>
        <v>Polygonum persicaria L.</v>
      </c>
      <c r="B157" t="str">
        <f t="shared" si="19"/>
        <v>Polygonum</v>
      </c>
      <c r="C157" t="str">
        <f t="shared" si="20"/>
        <v>persicaria L.</v>
      </c>
      <c r="D157" t="str">
        <f t="shared" si="24"/>
        <v>persicaria</v>
      </c>
      <c r="E157" t="str">
        <f t="shared" si="25"/>
        <v>-</v>
      </c>
      <c r="F157" t="str">
        <f t="shared" si="26"/>
        <v>-</v>
      </c>
      <c r="G157" t="str">
        <f t="shared" si="21"/>
        <v>Polygonum persicaria</v>
      </c>
      <c r="H157" t="str">
        <f>IFERROR(VLOOKUP(G157,Tesaure!A157:B7155,2),"-")</f>
        <v>http://floracatalana.net/polygonum-persicaria-l-</v>
      </c>
      <c r="K157" t="str">
        <f t="shared" si="22"/>
        <v>&lt;td&gt;&lt;a target="_blank" href="http://floracatalana.net/polygonum-persicaria-l-"&gt;Polygonum persicaria L.&lt;/a&gt;&lt;/td&gt;</v>
      </c>
      <c r="L157" t="str">
        <f>CONCATENATE("&lt;td&gt;",Zamia!A157,"&lt;/td&gt;")</f>
        <v>&lt;td&gt;41.91445063134857 3.0787409587819488&lt;/td&gt;</v>
      </c>
      <c r="M157" t="str">
        <f>CONCATENATE("&lt;td&gt;",Zamia!K157,"&lt;/td&gt;")</f>
        <v>&lt;td&gt;205&lt;/td&gt;</v>
      </c>
      <c r="N157" s="9" t="str">
        <f>CONCATENATE("&lt;td&gt;",LEFT(TEXT(Zamia!E157,"DD/MM/AAAA hh:mm:ss"),10),"&lt;/td&gt;")</f>
        <v>&lt;td&gt;05/05/2017&lt;/td&gt;</v>
      </c>
      <c r="O157" t="str">
        <f>CONCATENATE("&lt;td&gt;",Zamia!H157,"&lt;/td&gt;")</f>
        <v>&lt;td&gt;&lt;/td&gt;</v>
      </c>
      <c r="P157" t="str">
        <f>CONCATENATE("&lt;td&gt;",Zamia!I157,"&lt;/td&gt;")</f>
        <v>&lt;td&gt;&lt;/td&gt;</v>
      </c>
      <c r="Q157" t="str">
        <f t="shared" si="23"/>
        <v>&lt;tr&gt;&lt;td&gt;&lt;a target="_blank" href="http://floracatalana.net/polygonum-persicaria-l-"&gt;Polygonum persicaria L.&lt;/a&gt;&lt;/td&gt;&lt;td&gt;41.91445063134857 3.0787409587819488&lt;/td&gt;&lt;td&gt;205&lt;/td&gt;&lt;td&gt;05/05/2017&lt;/td&gt;&lt;td&gt;&lt;/td&gt;&lt;td&gt;&lt;/td&gt;&lt;/tr&gt;</v>
      </c>
    </row>
    <row r="158" spans="1:17" x14ac:dyDescent="0.25">
      <c r="A158" t="str">
        <f>Zamia!F158</f>
        <v>Polypodium vulgare L.</v>
      </c>
      <c r="B158" t="str">
        <f t="shared" si="19"/>
        <v>Polypodium</v>
      </c>
      <c r="C158" t="str">
        <f t="shared" si="20"/>
        <v>vulgare L.</v>
      </c>
      <c r="D158" t="str">
        <f t="shared" si="24"/>
        <v>vulgare</v>
      </c>
      <c r="E158" t="str">
        <f t="shared" si="25"/>
        <v>-</v>
      </c>
      <c r="F158" t="str">
        <f t="shared" si="26"/>
        <v>-</v>
      </c>
      <c r="G158" t="str">
        <f t="shared" si="21"/>
        <v>Polypodium vulgare</v>
      </c>
      <c r="H158" t="str">
        <f>IFERROR(VLOOKUP(G158,Tesaure!A158:B7156,2),"-")</f>
        <v>http://floracatalana.net/polypodium-vulgare-l-</v>
      </c>
      <c r="K158" t="str">
        <f t="shared" si="22"/>
        <v>&lt;td&gt;&lt;a target="_blank" href="http://floracatalana.net/polypodium-vulgare-l-"&gt;Polypodium vulgare L.&lt;/a&gt;&lt;/td&gt;</v>
      </c>
      <c r="L158" t="str">
        <f>CONCATENATE("&lt;td&gt;",Zamia!A158,"&lt;/td&gt;")</f>
        <v>&lt;td&gt;41.91197604807296 3.09449390609408&lt;/td&gt;</v>
      </c>
      <c r="M158" t="str">
        <f>CONCATENATE("&lt;td&gt;",Zamia!K158,"&lt;/td&gt;")</f>
        <v>&lt;td&gt;265&lt;/td&gt;</v>
      </c>
      <c r="N158" s="9" t="str">
        <f>CONCATENATE("&lt;td&gt;",LEFT(TEXT(Zamia!E158,"DD/MM/AAAA hh:mm:ss"),10),"&lt;/td&gt;")</f>
        <v>&lt;td&gt;30/01/2017&lt;/td&gt;</v>
      </c>
      <c r="O158" t="str">
        <f>CONCATENATE("&lt;td&gt;",Zamia!H158,"&lt;/td&gt;")</f>
        <v>&lt;td&gt;&lt;/td&gt;</v>
      </c>
      <c r="P158" t="str">
        <f>CONCATENATE("&lt;td&gt;",Zamia!I158,"&lt;/td&gt;")</f>
        <v>&lt;td&gt;&lt;/td&gt;</v>
      </c>
      <c r="Q158" t="str">
        <f t="shared" si="23"/>
        <v>&lt;tr&gt;&lt;td&gt;&lt;a target="_blank" href="http://floracatalana.net/polypodium-vulgare-l-"&gt;Polypodium vulgare L.&lt;/a&gt;&lt;/td&gt;&lt;td&gt;41.91197604807296 3.09449390609408&lt;/td&gt;&lt;td&gt;265&lt;/td&gt;&lt;td&gt;30/01/2017&lt;/td&gt;&lt;td&gt;&lt;/td&gt;&lt;td&gt;&lt;/td&gt;&lt;/tr&gt;</v>
      </c>
    </row>
    <row r="159" spans="1:17" x14ac:dyDescent="0.25">
      <c r="A159" t="str">
        <f>Zamia!F159</f>
        <v>Polystichum setiferum (Forsk.) Woynar</v>
      </c>
      <c r="B159" t="str">
        <f t="shared" si="19"/>
        <v>Polystichum</v>
      </c>
      <c r="C159" t="str">
        <f t="shared" si="20"/>
        <v>setiferum (Forsk.) Woynar</v>
      </c>
      <c r="D159" t="str">
        <f t="shared" si="24"/>
        <v>setiferum</v>
      </c>
      <c r="E159" t="str">
        <f t="shared" si="25"/>
        <v>-</v>
      </c>
      <c r="F159" t="str">
        <f t="shared" si="26"/>
        <v>-</v>
      </c>
      <c r="G159" t="str">
        <f t="shared" si="21"/>
        <v>Polystichum setiferum</v>
      </c>
      <c r="H159" t="str">
        <f>IFERROR(VLOOKUP(G159,Tesaure!A159:B7157,2),"-")</f>
        <v>http://floracatalana.net/polystichum-setiferum-forssk-woyn-</v>
      </c>
      <c r="K159" t="str">
        <f t="shared" si="22"/>
        <v>&lt;td&gt;&lt;a target="_blank" href="http://floracatalana.net/polystichum-setiferum-forssk-woyn-"&gt;Polystichum setiferum (Forsk.) Woynar&lt;/a&gt;&lt;/td&gt;</v>
      </c>
      <c r="L159" t="str">
        <f>CONCATENATE("&lt;td&gt;",Zamia!A159,"&lt;/td&gt;")</f>
        <v>&lt;td&gt;41.91107653699241 3.093550399691879&lt;/td&gt;</v>
      </c>
      <c r="M159" t="str">
        <f>CONCATENATE("&lt;td&gt;",Zamia!K159,"&lt;/td&gt;")</f>
        <v>&lt;td&gt;205&lt;/td&gt;</v>
      </c>
      <c r="N159" s="9" t="str">
        <f>CONCATENATE("&lt;td&gt;",LEFT(TEXT(Zamia!E159,"DD/MM/AAAA hh:mm:ss"),10),"&lt;/td&gt;")</f>
        <v>&lt;td&gt;30/01/2017&lt;/td&gt;</v>
      </c>
      <c r="O159" t="str">
        <f>CONCATENATE("&lt;td&gt;",Zamia!H159,"&lt;/td&gt;")</f>
        <v>&lt;td&gt;&lt;/td&gt;</v>
      </c>
      <c r="P159" t="str">
        <f>CONCATENATE("&lt;td&gt;",Zamia!I159,"&lt;/td&gt;")</f>
        <v>&lt;td&gt;&lt;/td&gt;</v>
      </c>
      <c r="Q159" t="str">
        <f t="shared" si="23"/>
        <v>&lt;tr&gt;&lt;td&gt;&lt;a target="_blank" href="http://floracatalana.net/polystichum-setiferum-forssk-woyn-"&gt;Polystichum setiferum (Forsk.) Woynar&lt;/a&gt;&lt;/td&gt;&lt;td&gt;41.91107653699241 3.093550399691879&lt;/td&gt;&lt;td&gt;205&lt;/td&gt;&lt;td&gt;30/01/2017&lt;/td&gt;&lt;td&gt;&lt;/td&gt;&lt;td&gt;&lt;/td&gt;&lt;/tr&gt;</v>
      </c>
    </row>
    <row r="160" spans="1:17" x14ac:dyDescent="0.25">
      <c r="A160" t="str">
        <f>Zamia!F160</f>
        <v>Populus tremula L.</v>
      </c>
      <c r="B160" t="str">
        <f t="shared" si="19"/>
        <v>Populus</v>
      </c>
      <c r="C160" t="str">
        <f t="shared" si="20"/>
        <v>tremula L.</v>
      </c>
      <c r="D160" t="str">
        <f t="shared" si="24"/>
        <v>tremula</v>
      </c>
      <c r="E160" t="str">
        <f t="shared" si="25"/>
        <v>-</v>
      </c>
      <c r="F160" t="str">
        <f t="shared" si="26"/>
        <v>-</v>
      </c>
      <c r="G160" t="str">
        <f t="shared" si="21"/>
        <v>Populus tremula</v>
      </c>
      <c r="H160" t="str">
        <f>IFERROR(VLOOKUP(G160,Tesaure!A160:B7158,2),"-")</f>
        <v>http://floracatalana.net/populus-tremula-l-</v>
      </c>
      <c r="K160" t="str">
        <f t="shared" si="22"/>
        <v>&lt;td&gt;&lt;a target="_blank" href="http://floracatalana.net/populus-tremula-l-"&gt;Populus tremula L.&lt;/a&gt;&lt;/td&gt;</v>
      </c>
      <c r="L160" t="str">
        <f>CONCATENATE("&lt;td&gt;",Zamia!A160,"&lt;/td&gt;")</f>
        <v>&lt;td&gt;41.90989771011631 3.0881954468994532&lt;/td&gt;</v>
      </c>
      <c r="M160" t="str">
        <f>CONCATENATE("&lt;td&gt;",Zamia!K160,"&lt;/td&gt;")</f>
        <v>&lt;td&gt;171&lt;/td&gt;</v>
      </c>
      <c r="N160" s="9" t="str">
        <f>CONCATENATE("&lt;td&gt;",LEFT(TEXT(Zamia!E160,"DD/MM/AAAA hh:mm:ss"),10),"&lt;/td&gt;")</f>
        <v>&lt;td&gt;16/04/2017&lt;/td&gt;</v>
      </c>
      <c r="O160" t="str">
        <f>CONCATENATE("&lt;td&gt;",Zamia!H160,"&lt;/td&gt;")</f>
        <v>&lt;td&gt;&lt;/td&gt;</v>
      </c>
      <c r="P160" t="str">
        <f>CONCATENATE("&lt;td&gt;",Zamia!I160,"&lt;/td&gt;")</f>
        <v>&lt;td&gt;&lt;/td&gt;</v>
      </c>
      <c r="Q160" t="str">
        <f t="shared" si="23"/>
        <v>&lt;tr&gt;&lt;td&gt;&lt;a target="_blank" href="http://floracatalana.net/populus-tremula-l-"&gt;Populus tremula L.&lt;/a&gt;&lt;/td&gt;&lt;td&gt;41.90989771011631 3.0881954468994532&lt;/td&gt;&lt;td&gt;171&lt;/td&gt;&lt;td&gt;16/04/2017&lt;/td&gt;&lt;td&gt;&lt;/td&gt;&lt;td&gt;&lt;/td&gt;&lt;/tr&gt;</v>
      </c>
    </row>
    <row r="161" spans="1:17" x14ac:dyDescent="0.25">
      <c r="A161" t="str">
        <f>Zamia!F161</f>
        <v>Potentilla reptans L.</v>
      </c>
      <c r="B161" t="str">
        <f t="shared" si="19"/>
        <v>Potentilla</v>
      </c>
      <c r="C161" t="str">
        <f t="shared" si="20"/>
        <v>reptans L.</v>
      </c>
      <c r="D161" t="str">
        <f t="shared" si="24"/>
        <v>reptans</v>
      </c>
      <c r="E161" t="str">
        <f t="shared" si="25"/>
        <v>-</v>
      </c>
      <c r="F161" t="str">
        <f t="shared" si="26"/>
        <v>-</v>
      </c>
      <c r="G161" t="str">
        <f t="shared" si="21"/>
        <v>Potentilla reptans</v>
      </c>
      <c r="H161" t="str">
        <f>IFERROR(VLOOKUP(G161,Tesaure!A161:B7159,2),"-")</f>
        <v>http://floracatalana.net/potentilla-reptans-l-</v>
      </c>
      <c r="K161" t="str">
        <f t="shared" si="22"/>
        <v>&lt;td&gt;&lt;a target="_blank" href="http://floracatalana.net/potentilla-reptans-l-"&gt;Potentilla reptans L.&lt;/a&gt;&lt;/td&gt;</v>
      </c>
      <c r="L161" t="str">
        <f>CONCATENATE("&lt;td&gt;",Zamia!A161,"&lt;/td&gt;")</f>
        <v>&lt;td&gt;41.91195196316765 3.086096909355467&lt;/td&gt;</v>
      </c>
      <c r="M161" t="str">
        <f>CONCATENATE("&lt;td&gt;",Zamia!K161,"&lt;/td&gt;")</f>
        <v>&lt;td&gt;264&lt;/td&gt;</v>
      </c>
      <c r="N161" s="9" t="str">
        <f>CONCATENATE("&lt;td&gt;",LEFT(TEXT(Zamia!E161,"DD/MM/AAAA hh:mm:ss"),10),"&lt;/td&gt;")</f>
        <v>&lt;td&gt;11/02/2017&lt;/td&gt;</v>
      </c>
      <c r="O161" t="str">
        <f>CONCATENATE("&lt;td&gt;",Zamia!H161,"&lt;/td&gt;")</f>
        <v>&lt;td&gt;&lt;/td&gt;</v>
      </c>
      <c r="P161" t="str">
        <f>CONCATENATE("&lt;td&gt;",Zamia!I161,"&lt;/td&gt;")</f>
        <v>&lt;td&gt;&lt;/td&gt;</v>
      </c>
      <c r="Q161" t="str">
        <f t="shared" si="23"/>
        <v>&lt;tr&gt;&lt;td&gt;&lt;a target="_blank" href="http://floracatalana.net/potentilla-reptans-l-"&gt;Potentilla reptans L.&lt;/a&gt;&lt;/td&gt;&lt;td&gt;41.91195196316765 3.086096909355467&lt;/td&gt;&lt;td&gt;264&lt;/td&gt;&lt;td&gt;11/02/2017&lt;/td&gt;&lt;td&gt;&lt;/td&gt;&lt;td&gt;&lt;/td&gt;&lt;/tr&gt;</v>
      </c>
    </row>
    <row r="162" spans="1:17" x14ac:dyDescent="0.25">
      <c r="A162" t="str">
        <f>Zamia!F162</f>
        <v>Prunella grandiflora (L.) Scholler subsp. pyrenaica (Gren. et Godr.) A. et O. BolÃ²s</v>
      </c>
      <c r="B162" t="str">
        <f t="shared" si="19"/>
        <v>Prunella</v>
      </c>
      <c r="C162" t="str">
        <f t="shared" si="20"/>
        <v>grandiflora (L.) Scholler subsp. pyrenaica (Gren. et Godr.) A. et O. BolÃ²s</v>
      </c>
      <c r="D162" t="str">
        <f t="shared" si="24"/>
        <v>grandiflora</v>
      </c>
      <c r="E162" t="str">
        <f t="shared" si="25"/>
        <v>pyrenaica (Gren. et Godr.) A. et O. BolÃ²s</v>
      </c>
      <c r="F162" t="str">
        <f t="shared" si="26"/>
        <v>pyrenaica</v>
      </c>
      <c r="G162" t="str">
        <f t="shared" si="21"/>
        <v>Prunella grandiflora subsp. pyrenaica</v>
      </c>
      <c r="H162" t="str">
        <f>IFERROR(VLOOKUP(G162,Tesaure!A162:B7160,2),"-")</f>
        <v>http://floracatalana.net/prunella-grandiflora-l-scholler-subsp-pyrenaica-gren-et-godr-a-et-o-bolos</v>
      </c>
      <c r="K162" t="str">
        <f t="shared" si="22"/>
        <v>&lt;td&gt;&lt;a target="_blank" href="http://floracatalana.net/prunella-grandiflora-l-scholler-subsp-pyrenaica-gren-et-godr-a-et-o-bolos"&gt;Prunella grandiflora (L.) Scholler subsp. pyrenaica (Gren. et Godr.) A. et O. BolÃ²s&lt;/a&gt;&lt;/td&gt;</v>
      </c>
      <c r="L162" t="str">
        <f>CONCATENATE("&lt;td&gt;",Zamia!A162,"&lt;/td&gt;")</f>
        <v>&lt;td&gt;41.91007391390349 3.087691125111713&lt;/td&gt;</v>
      </c>
      <c r="M162" t="str">
        <f>CONCATENATE("&lt;td&gt;",Zamia!K162,"&lt;/td&gt;")</f>
        <v>&lt;td&gt;211&lt;/td&gt;</v>
      </c>
      <c r="N162" s="9" t="str">
        <f>CONCATENATE("&lt;td&gt;",LEFT(TEXT(Zamia!E162,"DD/MM/AAAA hh:mm:ss"),10),"&lt;/td&gt;")</f>
        <v>&lt;td&gt;14/05/2017&lt;/td&gt;</v>
      </c>
      <c r="O162" t="str">
        <f>CONCATENATE("&lt;td&gt;",Zamia!H162,"&lt;/td&gt;")</f>
        <v>&lt;td&gt;&lt;/td&gt;</v>
      </c>
      <c r="P162" t="str">
        <f>CONCATENATE("&lt;td&gt;",Zamia!I162,"&lt;/td&gt;")</f>
        <v>&lt;td&gt;&lt;/td&gt;</v>
      </c>
      <c r="Q162" t="str">
        <f t="shared" si="23"/>
        <v>&lt;tr&gt;&lt;td&gt;&lt;a target="_blank" href="http://floracatalana.net/prunella-grandiflora-l-scholler-subsp-pyrenaica-gren-et-godr-a-et-o-bolos"&gt;Prunella grandiflora (L.) Scholler subsp. pyrenaica (Gren. et Godr.) A. et O. BolÃ²s&lt;/a&gt;&lt;/td&gt;&lt;td&gt;41.91007391390349 3.087691125111713&lt;/td&gt;&lt;td&gt;211&lt;/td&gt;&lt;td&gt;14/05/2017&lt;/td&gt;&lt;td&gt;&lt;/td&gt;&lt;td&gt;&lt;/td&gt;&lt;/tr&gt;</v>
      </c>
    </row>
    <row r="163" spans="1:17" x14ac:dyDescent="0.25">
      <c r="A163" t="str">
        <f>Zamia!F163</f>
        <v>Prunus avium (L.) L.</v>
      </c>
      <c r="B163" t="str">
        <f t="shared" si="19"/>
        <v>Prunus</v>
      </c>
      <c r="C163" t="str">
        <f t="shared" si="20"/>
        <v>avium (L.) L.</v>
      </c>
      <c r="D163" t="str">
        <f t="shared" si="24"/>
        <v>avium</v>
      </c>
      <c r="E163" t="str">
        <f t="shared" si="25"/>
        <v>-</v>
      </c>
      <c r="F163" t="str">
        <f t="shared" si="26"/>
        <v>-</v>
      </c>
      <c r="G163" t="str">
        <f t="shared" si="21"/>
        <v>Prunus avium</v>
      </c>
      <c r="H163" t="str">
        <f>IFERROR(VLOOKUP(G163,Tesaure!A163:B7161,2),"-")</f>
        <v>http://floracatalana.net/prunus-avium-l-l-</v>
      </c>
      <c r="K163" t="str">
        <f t="shared" si="22"/>
        <v>&lt;td&gt;&lt;a target="_blank" href="http://floracatalana.net/prunus-avium-l-l-"&gt;Prunus avium (L.) L.&lt;/a&gt;&lt;/td&gt;</v>
      </c>
      <c r="L163" t="str">
        <f>CONCATENATE("&lt;td&gt;",Zamia!A163,"&lt;/td&gt;")</f>
        <v>&lt;td&gt;41.90984111722942 3.088154427471149&lt;/td&gt;</v>
      </c>
      <c r="M163" t="str">
        <f>CONCATENATE("&lt;td&gt;",Zamia!K163,"&lt;/td&gt;")</f>
        <v>&lt;td&gt;234&lt;/td&gt;</v>
      </c>
      <c r="N163" s="9" t="str">
        <f>CONCATENATE("&lt;td&gt;",LEFT(TEXT(Zamia!E163,"DD/MM/AAAA hh:mm:ss"),10),"&lt;/td&gt;")</f>
        <v>&lt;td&gt;16/04/2017&lt;/td&gt;</v>
      </c>
      <c r="O163" t="str">
        <f>CONCATENATE("&lt;td&gt;",Zamia!H163,"&lt;/td&gt;")</f>
        <v>&lt;td&gt;&lt;/td&gt;</v>
      </c>
      <c r="P163" t="str">
        <f>CONCATENATE("&lt;td&gt;",Zamia!I163,"&lt;/td&gt;")</f>
        <v>&lt;td&gt;&lt;/td&gt;</v>
      </c>
      <c r="Q163" t="str">
        <f t="shared" si="23"/>
        <v>&lt;tr&gt;&lt;td&gt;&lt;a target="_blank" href="http://floracatalana.net/prunus-avium-l-l-"&gt;Prunus avium (L.) L.&lt;/a&gt;&lt;/td&gt;&lt;td&gt;41.90984111722942 3.088154427471149&lt;/td&gt;&lt;td&gt;234&lt;/td&gt;&lt;td&gt;16/04/2017&lt;/td&gt;&lt;td&gt;&lt;/td&gt;&lt;td&gt;&lt;/td&gt;&lt;/tr&gt;</v>
      </c>
    </row>
    <row r="164" spans="1:17" x14ac:dyDescent="0.25">
      <c r="A164" t="str">
        <f>Zamia!F164</f>
        <v>Prunus spinosa L.</v>
      </c>
      <c r="B164" t="str">
        <f t="shared" si="19"/>
        <v>Prunus</v>
      </c>
      <c r="C164" t="str">
        <f t="shared" si="20"/>
        <v>spinosa L.</v>
      </c>
      <c r="D164" t="str">
        <f t="shared" si="24"/>
        <v>spinosa</v>
      </c>
      <c r="E164" t="str">
        <f t="shared" si="25"/>
        <v>-</v>
      </c>
      <c r="F164" t="str">
        <f t="shared" si="26"/>
        <v>-</v>
      </c>
      <c r="G164" t="str">
        <f t="shared" si="21"/>
        <v>Prunus spinosa</v>
      </c>
      <c r="H164" t="str">
        <f>IFERROR(VLOOKUP(G164,Tesaure!A164:B7162,2),"-")</f>
        <v>http://floracatalana.net/prunus-spinosa-l-</v>
      </c>
      <c r="K164" t="str">
        <f t="shared" si="22"/>
        <v>&lt;td&gt;&lt;a target="_blank" href="http://floracatalana.net/prunus-spinosa-l-"&gt;Prunus spinosa L.&lt;/a&gt;&lt;/td&gt;</v>
      </c>
      <c r="L164" t="str">
        <f>CONCATENATE("&lt;td&gt;",Zamia!A164,"&lt;/td&gt;")</f>
        <v>&lt;td&gt;41.91478081499962 3.076741799764929&lt;/td&gt;</v>
      </c>
      <c r="M164" t="str">
        <f>CONCATENATE("&lt;td&gt;",Zamia!K164,"&lt;/td&gt;")</f>
        <v>&lt;td&gt;155&lt;/td&gt;</v>
      </c>
      <c r="N164" s="9" t="str">
        <f>CONCATENATE("&lt;td&gt;",LEFT(TEXT(Zamia!E164,"DD/MM/AAAA hh:mm:ss"),10),"&lt;/td&gt;")</f>
        <v>&lt;td&gt;26/03/2017&lt;/td&gt;</v>
      </c>
      <c r="O164" t="str">
        <f>CONCATENATE("&lt;td&gt;",Zamia!H164,"&lt;/td&gt;")</f>
        <v>&lt;td&gt;&lt;/td&gt;</v>
      </c>
      <c r="P164" t="str">
        <f>CONCATENATE("&lt;td&gt;",Zamia!I164,"&lt;/td&gt;")</f>
        <v>&lt;td&gt;&lt;/td&gt;</v>
      </c>
      <c r="Q164" t="str">
        <f t="shared" si="23"/>
        <v>&lt;tr&gt;&lt;td&gt;&lt;a target="_blank" href="http://floracatalana.net/prunus-spinosa-l-"&gt;Prunus spinosa L.&lt;/a&gt;&lt;/td&gt;&lt;td&gt;41.91478081499962 3.076741799764929&lt;/td&gt;&lt;td&gt;155&lt;/td&gt;&lt;td&gt;26/03/2017&lt;/td&gt;&lt;td&gt;&lt;/td&gt;&lt;td&gt;&lt;/td&gt;&lt;/tr&gt;</v>
      </c>
    </row>
    <row r="165" spans="1:17" x14ac:dyDescent="0.25">
      <c r="A165" t="str">
        <f>Zamia!F165</f>
        <v>Psoralea bituminosa L.</v>
      </c>
      <c r="B165" t="str">
        <f t="shared" si="19"/>
        <v>Psoralea</v>
      </c>
      <c r="C165" t="str">
        <f t="shared" si="20"/>
        <v>bituminosa L.</v>
      </c>
      <c r="D165" t="str">
        <f t="shared" si="24"/>
        <v>bituminosa</v>
      </c>
      <c r="E165" t="str">
        <f t="shared" si="25"/>
        <v>-</v>
      </c>
      <c r="F165" t="str">
        <f t="shared" si="26"/>
        <v>-</v>
      </c>
      <c r="G165" t="str">
        <f t="shared" si="21"/>
        <v>Psoralea bituminosa</v>
      </c>
      <c r="H165" t="str">
        <f>IFERROR(VLOOKUP(G165,Tesaure!A165:B7163,2),"-")</f>
        <v>http://floracatalana.net/psoralea-bituminosa-l-</v>
      </c>
      <c r="K165" t="str">
        <f t="shared" si="22"/>
        <v>&lt;td&gt;&lt;a target="_blank" href="http://floracatalana.net/psoralea-bituminosa-l-"&gt;Psoralea bituminosa L.&lt;/a&gt;&lt;/td&gt;</v>
      </c>
      <c r="L165" t="str">
        <f>CONCATENATE("&lt;td&gt;",Zamia!A165,"&lt;/td&gt;")</f>
        <v>&lt;td&gt;41.91171063353453 3.0932408793207467&lt;/td&gt;</v>
      </c>
      <c r="M165" t="str">
        <f>CONCATENATE("&lt;td&gt;",Zamia!K165,"&lt;/td&gt;")</f>
        <v>&lt;td&gt;287&lt;/td&gt;</v>
      </c>
      <c r="N165" s="9" t="str">
        <f>CONCATENATE("&lt;td&gt;",LEFT(TEXT(Zamia!E165,"DD/MM/AAAA hh:mm:ss"),10),"&lt;/td&gt;")</f>
        <v>&lt;td&gt;30/01/2017&lt;/td&gt;</v>
      </c>
      <c r="O165" t="str">
        <f>CONCATENATE("&lt;td&gt;",Zamia!H165,"&lt;/td&gt;")</f>
        <v>&lt;td&gt;&lt;/td&gt;</v>
      </c>
      <c r="P165" t="str">
        <f>CONCATENATE("&lt;td&gt;",Zamia!I165,"&lt;/td&gt;")</f>
        <v>&lt;td&gt;&lt;/td&gt;</v>
      </c>
      <c r="Q165" t="str">
        <f t="shared" si="23"/>
        <v>&lt;tr&gt;&lt;td&gt;&lt;a target="_blank" href="http://floracatalana.net/psoralea-bituminosa-l-"&gt;Psoralea bituminosa L.&lt;/a&gt;&lt;/td&gt;&lt;td&gt;41.91171063353453 3.0932408793207467&lt;/td&gt;&lt;td&gt;287&lt;/td&gt;&lt;td&gt;30/01/2017&lt;/td&gt;&lt;td&gt;&lt;/td&gt;&lt;td&gt;&lt;/td&gt;&lt;/tr&gt;</v>
      </c>
    </row>
    <row r="166" spans="1:17" x14ac:dyDescent="0.25">
      <c r="A166" t="str">
        <f>Zamia!F166</f>
        <v>Pteridium aquilinum (L.) Kuhn</v>
      </c>
      <c r="B166" t="str">
        <f t="shared" si="19"/>
        <v>Pteridium</v>
      </c>
      <c r="C166" t="str">
        <f t="shared" si="20"/>
        <v>aquilinum (L.) Kuhn</v>
      </c>
      <c r="D166" t="str">
        <f t="shared" si="24"/>
        <v>aquilinum</v>
      </c>
      <c r="E166" t="str">
        <f t="shared" si="25"/>
        <v>-</v>
      </c>
      <c r="F166" t="str">
        <f t="shared" si="26"/>
        <v>-</v>
      </c>
      <c r="G166" t="str">
        <f t="shared" si="21"/>
        <v>Pteridium aquilinum</v>
      </c>
      <c r="H166" t="str">
        <f>IFERROR(VLOOKUP(G166,Tesaure!A166:B7164,2),"-")</f>
        <v>http://floracatalana.net/pteridium-aquilinum-l-kuhn</v>
      </c>
      <c r="K166" t="str">
        <f t="shared" si="22"/>
        <v>&lt;td&gt;&lt;a target="_blank" href="http://floracatalana.net/pteridium-aquilinum-l-kuhn"&gt;Pteridium aquilinum (L.) Kuhn&lt;/a&gt;&lt;/td&gt;</v>
      </c>
      <c r="L166" t="str">
        <f>CONCATENATE("&lt;td&gt;",Zamia!A166,"&lt;/td&gt;")</f>
        <v>&lt;td&gt;41.913178220067834 3.0847316220229115&lt;/td&gt;</v>
      </c>
      <c r="M166" t="str">
        <f>CONCATENATE("&lt;td&gt;",Zamia!K166,"&lt;/td&gt;")</f>
        <v>&lt;td&gt;194&lt;/td&gt;</v>
      </c>
      <c r="N166" s="9" t="str">
        <f>CONCATENATE("&lt;td&gt;",LEFT(TEXT(Zamia!E166,"DD/MM/AAAA hh:mm:ss"),10),"&lt;/td&gt;")</f>
        <v>&lt;td&gt;11/02/2017&lt;/td&gt;</v>
      </c>
      <c r="O166" t="str">
        <f>CONCATENATE("&lt;td&gt;",Zamia!H166,"&lt;/td&gt;")</f>
        <v>&lt;td&gt;&lt;/td&gt;</v>
      </c>
      <c r="P166" t="str">
        <f>CONCATENATE("&lt;td&gt;",Zamia!I166,"&lt;/td&gt;")</f>
        <v>&lt;td&gt;&lt;/td&gt;</v>
      </c>
      <c r="Q166" t="str">
        <f t="shared" si="23"/>
        <v>&lt;tr&gt;&lt;td&gt;&lt;a target="_blank" href="http://floracatalana.net/pteridium-aquilinum-l-kuhn"&gt;Pteridium aquilinum (L.) Kuhn&lt;/a&gt;&lt;/td&gt;&lt;td&gt;41.913178220067834 3.0847316220229115&lt;/td&gt;&lt;td&gt;194&lt;/td&gt;&lt;td&gt;11/02/2017&lt;/td&gt;&lt;td&gt;&lt;/td&gt;&lt;td&gt;&lt;/td&gt;&lt;/tr&gt;</v>
      </c>
    </row>
    <row r="167" spans="1:17" x14ac:dyDescent="0.25">
      <c r="A167" t="str">
        <f>Zamia!F167</f>
        <v>Quercus cerrioides Willk. et Costa</v>
      </c>
      <c r="B167" t="str">
        <f t="shared" si="19"/>
        <v>Quercus</v>
      </c>
      <c r="C167" t="str">
        <f t="shared" si="20"/>
        <v>cerrioides Willk. et Costa</v>
      </c>
      <c r="D167" t="str">
        <f t="shared" si="24"/>
        <v>cerrioides</v>
      </c>
      <c r="E167" t="str">
        <f t="shared" si="25"/>
        <v>-</v>
      </c>
      <c r="F167" t="str">
        <f t="shared" si="26"/>
        <v>-</v>
      </c>
      <c r="G167" t="str">
        <f t="shared" si="21"/>
        <v>Quercus cerrioides</v>
      </c>
      <c r="H167" t="str">
        <f>IFERROR(VLOOKUP(G167,Tesaure!A167:B7165,2),"-")</f>
        <v>http://floracatalana.net/quercus-cerrioides-willk-et-costa</v>
      </c>
      <c r="K167" t="str">
        <f t="shared" si="22"/>
        <v>&lt;td&gt;&lt;a target="_blank" href="http://floracatalana.net/quercus-cerrioides-willk-et-costa"&gt;Quercus cerrioides Willk. et Costa&lt;/a&gt;&lt;/td&gt;</v>
      </c>
      <c r="L167" t="str">
        <f>CONCATENATE("&lt;td&gt;",Zamia!A167,"&lt;/td&gt;")</f>
        <v>&lt;td&gt;41.912655515518914 3.092222674737501&lt;/td&gt;</v>
      </c>
      <c r="M167" t="str">
        <f>CONCATENATE("&lt;td&gt;",Zamia!K167,"&lt;/td&gt;")</f>
        <v>&lt;td&gt;205&lt;/td&gt;</v>
      </c>
      <c r="N167" s="9" t="str">
        <f>CONCATENATE("&lt;td&gt;",LEFT(TEXT(Zamia!E167,"DD/MM/AAAA hh:mm:ss"),10),"&lt;/td&gt;")</f>
        <v>&lt;td&gt;30/01/2017&lt;/td&gt;</v>
      </c>
      <c r="O167" t="str">
        <f>CONCATENATE("&lt;td&gt;",Zamia!H167,"&lt;/td&gt;")</f>
        <v>&lt;td&gt;&lt;/td&gt;</v>
      </c>
      <c r="P167" t="str">
        <f>CONCATENATE("&lt;td&gt;",Zamia!I167,"&lt;/td&gt;")</f>
        <v>&lt;td&gt;&lt;/td&gt;</v>
      </c>
      <c r="Q167" t="str">
        <f t="shared" si="23"/>
        <v>&lt;tr&gt;&lt;td&gt;&lt;a target="_blank" href="http://floracatalana.net/quercus-cerrioides-willk-et-costa"&gt;Quercus cerrioides Willk. et Costa&lt;/a&gt;&lt;/td&gt;&lt;td&gt;41.912655515518914 3.092222674737501&lt;/td&gt;&lt;td&gt;205&lt;/td&gt;&lt;td&gt;30/01/2017&lt;/td&gt;&lt;td&gt;&lt;/td&gt;&lt;td&gt;&lt;/td&gt;&lt;/tr&gt;</v>
      </c>
    </row>
    <row r="168" spans="1:17" x14ac:dyDescent="0.25">
      <c r="A168" t="str">
        <f>Zamia!F168</f>
        <v>Quercus coccifera L.</v>
      </c>
      <c r="B168" t="str">
        <f t="shared" si="19"/>
        <v>Quercus</v>
      </c>
      <c r="C168" t="str">
        <f t="shared" si="20"/>
        <v>coccifera L.</v>
      </c>
      <c r="D168" t="str">
        <f t="shared" si="24"/>
        <v>coccifera</v>
      </c>
      <c r="E168" t="str">
        <f t="shared" si="25"/>
        <v>-</v>
      </c>
      <c r="F168" t="str">
        <f t="shared" si="26"/>
        <v>-</v>
      </c>
      <c r="G168" t="str">
        <f t="shared" si="21"/>
        <v>Quercus coccifera</v>
      </c>
      <c r="H168" t="str">
        <f>IFERROR(VLOOKUP(G168,Tesaure!A168:B7166,2),"-")</f>
        <v>-</v>
      </c>
      <c r="K168" t="str">
        <f t="shared" si="22"/>
        <v>&lt;td&gt;Quercus coccifera L.&lt;/td&gt;</v>
      </c>
      <c r="L168" t="str">
        <f>CONCATENATE("&lt;td&gt;",Zamia!A168,"&lt;/td&gt;")</f>
        <v>&lt;td&gt;41.91000737689155 3.0890665337179897&lt;/td&gt;</v>
      </c>
      <c r="M168" t="str">
        <f>CONCATENATE("&lt;td&gt;",Zamia!K168,"&lt;/td&gt;")</f>
        <v>&lt;td&gt;184&lt;/td&gt;</v>
      </c>
      <c r="N168" s="9" t="str">
        <f>CONCATENATE("&lt;td&gt;",LEFT(TEXT(Zamia!E168,"DD/MM/AAAA hh:mm:ss"),10),"&lt;/td&gt;")</f>
        <v>&lt;td&gt;30/01/2017&lt;/td&gt;</v>
      </c>
      <c r="O168" t="str">
        <f>CONCATENATE("&lt;td&gt;",Zamia!H168,"&lt;/td&gt;")</f>
        <v>&lt;td&gt;&lt;/td&gt;</v>
      </c>
      <c r="P168" t="str">
        <f>CONCATENATE("&lt;td&gt;",Zamia!I168,"&lt;/td&gt;")</f>
        <v>&lt;td&gt;&lt;/td&gt;</v>
      </c>
      <c r="Q168" t="str">
        <f t="shared" si="23"/>
        <v>&lt;tr&gt;&lt;td&gt;Quercus coccifera L.&lt;/td&gt;&lt;td&gt;41.91000737689155 3.0890665337179897&lt;/td&gt;&lt;td&gt;184&lt;/td&gt;&lt;td&gt;30/01/2017&lt;/td&gt;&lt;td&gt;&lt;/td&gt;&lt;td&gt;&lt;/td&gt;&lt;/tr&gt;</v>
      </c>
    </row>
    <row r="169" spans="1:17" x14ac:dyDescent="0.25">
      <c r="A169" t="str">
        <f>Zamia!F169</f>
        <v>Quercus ilex L. subsp. ilex</v>
      </c>
      <c r="B169" t="str">
        <f t="shared" si="19"/>
        <v>Quercus</v>
      </c>
      <c r="C169" t="str">
        <f t="shared" si="20"/>
        <v>ilex L. subsp. ilex</v>
      </c>
      <c r="D169" t="str">
        <f t="shared" si="24"/>
        <v>ilex</v>
      </c>
      <c r="E169" t="str">
        <f t="shared" si="25"/>
        <v>ilex</v>
      </c>
      <c r="F169" t="str">
        <f t="shared" si="26"/>
        <v>ilex</v>
      </c>
      <c r="G169" t="str">
        <f t="shared" si="21"/>
        <v>Quercus ilex subsp. ilex</v>
      </c>
      <c r="H169" t="str">
        <f>IFERROR(VLOOKUP(G169,Tesaure!A169:B7167,2),"-")</f>
        <v>http://floracatalana.net/quercus-ilex-l-subsp-ilex</v>
      </c>
      <c r="K169" t="str">
        <f t="shared" si="22"/>
        <v>&lt;td&gt;&lt;a target="_blank" href="http://floracatalana.net/quercus-ilex-l-subsp-ilex"&gt;Quercus ilex L. subsp. ilex&lt;/a&gt;&lt;/td&gt;</v>
      </c>
      <c r="L169" t="str">
        <f>CONCATENATE("&lt;td&gt;",Zamia!A169,"&lt;/td&gt;")</f>
        <v>&lt;td&gt;41.91182984381827 3.09255085621328&lt;/td&gt;</v>
      </c>
      <c r="M169" t="str">
        <f>CONCATENATE("&lt;td&gt;",Zamia!K169,"&lt;/td&gt;")</f>
        <v>&lt;td&gt;170&lt;/td&gt;</v>
      </c>
      <c r="N169" s="9" t="str">
        <f>CONCATENATE("&lt;td&gt;",LEFT(TEXT(Zamia!E169,"DD/MM/AAAA hh:mm:ss"),10),"&lt;/td&gt;")</f>
        <v>&lt;td&gt;30/01/2017&lt;/td&gt;</v>
      </c>
      <c r="O169" t="str">
        <f>CONCATENATE("&lt;td&gt;",Zamia!H169,"&lt;/td&gt;")</f>
        <v>&lt;td&gt;&lt;/td&gt;</v>
      </c>
      <c r="P169" t="str">
        <f>CONCATENATE("&lt;td&gt;",Zamia!I169,"&lt;/td&gt;")</f>
        <v>&lt;td&gt;&lt;/td&gt;</v>
      </c>
      <c r="Q169" t="str">
        <f t="shared" si="23"/>
        <v>&lt;tr&gt;&lt;td&gt;&lt;a target="_blank" href="http://floracatalana.net/quercus-ilex-l-subsp-ilex"&gt;Quercus ilex L. subsp. ilex&lt;/a&gt;&lt;/td&gt;&lt;td&gt;41.91182984381827 3.09255085621328&lt;/td&gt;&lt;td&gt;170&lt;/td&gt;&lt;td&gt;30/01/2017&lt;/td&gt;&lt;td&gt;&lt;/td&gt;&lt;td&gt;&lt;/td&gt;&lt;/tr&gt;</v>
      </c>
    </row>
    <row r="170" spans="1:17" x14ac:dyDescent="0.25">
      <c r="A170" t="str">
        <f>Zamia!F170</f>
        <v>Quercus suber L.</v>
      </c>
      <c r="B170" t="str">
        <f t="shared" si="19"/>
        <v>Quercus</v>
      </c>
      <c r="C170" t="str">
        <f t="shared" si="20"/>
        <v>suber L.</v>
      </c>
      <c r="D170" t="str">
        <f t="shared" si="24"/>
        <v>suber</v>
      </c>
      <c r="E170" t="str">
        <f t="shared" si="25"/>
        <v>-</v>
      </c>
      <c r="F170" t="str">
        <f t="shared" si="26"/>
        <v>-</v>
      </c>
      <c r="G170" t="str">
        <f t="shared" si="21"/>
        <v>Quercus suber</v>
      </c>
      <c r="H170" t="str">
        <f>IFERROR(VLOOKUP(G170,Tesaure!A170:B7168,2),"-")</f>
        <v>http://floracatalana.net/quercus-suber-l-</v>
      </c>
      <c r="K170" t="str">
        <f t="shared" si="22"/>
        <v>&lt;td&gt;&lt;a target="_blank" href="http://floracatalana.net/quercus-suber-l-"&gt;Quercus suber L.&lt;/a&gt;&lt;/td&gt;</v>
      </c>
      <c r="L170" t="str">
        <f>CONCATENATE("&lt;td&gt;",Zamia!A170,"&lt;/td&gt;")</f>
        <v>&lt;td&gt;41.91512070770348 3.0902267560028265&lt;/td&gt;</v>
      </c>
      <c r="M170" t="str">
        <f>CONCATENATE("&lt;td&gt;",Zamia!K170,"&lt;/td&gt;")</f>
        <v>&lt;td&gt;153&lt;/td&gt;</v>
      </c>
      <c r="N170" s="9" t="str">
        <f>CONCATENATE("&lt;td&gt;",LEFT(TEXT(Zamia!E170,"DD/MM/AAAA hh:mm:ss"),10),"&lt;/td&gt;")</f>
        <v>&lt;td&gt;30/01/2017&lt;/td&gt;</v>
      </c>
      <c r="O170" t="str">
        <f>CONCATENATE("&lt;td&gt;",Zamia!H170,"&lt;/td&gt;")</f>
        <v>&lt;td&gt;&lt;/td&gt;</v>
      </c>
      <c r="P170" t="str">
        <f>CONCATENATE("&lt;td&gt;",Zamia!I170,"&lt;/td&gt;")</f>
        <v>&lt;td&gt;&lt;/td&gt;</v>
      </c>
      <c r="Q170" t="str">
        <f t="shared" si="23"/>
        <v>&lt;tr&gt;&lt;td&gt;&lt;a target="_blank" href="http://floracatalana.net/quercus-suber-l-"&gt;Quercus suber L.&lt;/a&gt;&lt;/td&gt;&lt;td&gt;41.91512070770348 3.0902267560028265&lt;/td&gt;&lt;td&gt;153&lt;/td&gt;&lt;td&gt;30/01/2017&lt;/td&gt;&lt;td&gt;&lt;/td&gt;&lt;td&gt;&lt;/td&gt;&lt;/tr&gt;</v>
      </c>
    </row>
    <row r="171" spans="1:17" x14ac:dyDescent="0.25">
      <c r="A171" t="str">
        <f>Zamia!F171</f>
        <v>Ranunculus acris L. subsp. despectus LaÃ­nz</v>
      </c>
      <c r="B171" t="str">
        <f t="shared" si="19"/>
        <v>Ranunculus</v>
      </c>
      <c r="C171" t="str">
        <f t="shared" si="20"/>
        <v>acris L. subsp. despectus LaÃ­nz</v>
      </c>
      <c r="D171" t="str">
        <f t="shared" si="24"/>
        <v>acris</v>
      </c>
      <c r="E171" t="str">
        <f t="shared" si="25"/>
        <v>despectus LaÃ­nz</v>
      </c>
      <c r="F171" t="str">
        <f t="shared" si="26"/>
        <v>despectus</v>
      </c>
      <c r="G171" t="str">
        <f t="shared" si="21"/>
        <v>Ranunculus acris subsp. despectus</v>
      </c>
      <c r="H171" t="str">
        <f>IFERROR(VLOOKUP(G171,Tesaure!A171:B7169,2),"-")</f>
        <v>http://floracatalana.net/ranunculus-acris-l-subsp-despectus-m-lainz</v>
      </c>
      <c r="K171" t="str">
        <f t="shared" si="22"/>
        <v>&lt;td&gt;&lt;a target="_blank" href="http://floracatalana.net/ranunculus-acris-l-subsp-despectus-m-lainz"&gt;Ranunculus acris L. subsp. despectus LaÃ­nz&lt;/a&gt;&lt;/td&gt;</v>
      </c>
      <c r="L171" t="str">
        <f>CONCATENATE("&lt;td&gt;",Zamia!A171,"&lt;/td&gt;")</f>
        <v>&lt;td&gt;41.91045972768676 3.0890512312486424&lt;/td&gt;</v>
      </c>
      <c r="M171" t="str">
        <f>CONCATENATE("&lt;td&gt;",Zamia!K171,"&lt;/td&gt;")</f>
        <v>&lt;td&gt;149&lt;/td&gt;</v>
      </c>
      <c r="N171" s="9" t="str">
        <f>CONCATENATE("&lt;td&gt;",LEFT(TEXT(Zamia!E171,"DD/MM/AAAA hh:mm:ss"),10),"&lt;/td&gt;")</f>
        <v>&lt;td&gt;14/05/2017&lt;/td&gt;</v>
      </c>
      <c r="O171" t="str">
        <f>CONCATENATE("&lt;td&gt;",Zamia!H171,"&lt;/td&gt;")</f>
        <v>&lt;td&gt;&lt;/td&gt;</v>
      </c>
      <c r="P171" t="str">
        <f>CONCATENATE("&lt;td&gt;",Zamia!I171,"&lt;/td&gt;")</f>
        <v>&lt;td&gt;&lt;/td&gt;</v>
      </c>
      <c r="Q171" t="str">
        <f t="shared" si="23"/>
        <v>&lt;tr&gt;&lt;td&gt;&lt;a target="_blank" href="http://floracatalana.net/ranunculus-acris-l-subsp-despectus-m-lainz"&gt;Ranunculus acris L. subsp. despectus LaÃ­nz&lt;/a&gt;&lt;/td&gt;&lt;td&gt;41.91045972768676 3.0890512312486424&lt;/td&gt;&lt;td&gt;149&lt;/td&gt;&lt;td&gt;14/05/2017&lt;/td&gt;&lt;td&gt;&lt;/td&gt;&lt;td&gt;&lt;/td&gt;&lt;/tr&gt;</v>
      </c>
    </row>
    <row r="172" spans="1:17" x14ac:dyDescent="0.25">
      <c r="A172" t="str">
        <f>Zamia!F172</f>
        <v>Ranunculus bulbosus L.</v>
      </c>
      <c r="B172" t="str">
        <f t="shared" si="19"/>
        <v>Ranunculus</v>
      </c>
      <c r="C172" t="str">
        <f t="shared" si="20"/>
        <v>bulbosus L.</v>
      </c>
      <c r="D172" t="str">
        <f t="shared" si="24"/>
        <v>bulbosus</v>
      </c>
      <c r="E172" t="str">
        <f t="shared" si="25"/>
        <v>-</v>
      </c>
      <c r="F172" t="str">
        <f t="shared" si="26"/>
        <v>-</v>
      </c>
      <c r="G172" t="str">
        <f t="shared" si="21"/>
        <v>Ranunculus bulbosus</v>
      </c>
      <c r="H172" t="str">
        <f>IFERROR(VLOOKUP(G172,Tesaure!A172:B7170,2),"-")</f>
        <v>http://floracatalana.net/ranunculus-bulbosus-l-</v>
      </c>
      <c r="K172" t="str">
        <f t="shared" si="22"/>
        <v>&lt;td&gt;&lt;a target="_blank" href="http://floracatalana.net/ranunculus-bulbosus-l-"&gt;Ranunculus bulbosus L.&lt;/a&gt;&lt;/td&gt;</v>
      </c>
      <c r="L172" t="str">
        <f>CONCATENATE("&lt;td&gt;",Zamia!A172,"&lt;/td&gt;")</f>
        <v>&lt;td&gt;41.9116004094521 3.0928216145666005&lt;/td&gt;</v>
      </c>
      <c r="M172" t="str">
        <f>CONCATENATE("&lt;td&gt;",Zamia!K172,"&lt;/td&gt;")</f>
        <v>&lt;td&gt;184&lt;/td&gt;</v>
      </c>
      <c r="N172" s="9" t="str">
        <f>CONCATENATE("&lt;td&gt;",LEFT(TEXT(Zamia!E172,"DD/MM/AAAA hh:mm:ss"),10),"&lt;/td&gt;")</f>
        <v>&lt;td&gt;30/01/2017&lt;/td&gt;</v>
      </c>
      <c r="O172" t="str">
        <f>CONCATENATE("&lt;td&gt;",Zamia!H172,"&lt;/td&gt;")</f>
        <v>&lt;td&gt;&lt;/td&gt;</v>
      </c>
      <c r="P172" t="str">
        <f>CONCATENATE("&lt;td&gt;",Zamia!I172,"&lt;/td&gt;")</f>
        <v>&lt;td&gt;&lt;/td&gt;</v>
      </c>
      <c r="Q172" t="str">
        <f t="shared" si="23"/>
        <v>&lt;tr&gt;&lt;td&gt;&lt;a target="_blank" href="http://floracatalana.net/ranunculus-bulbosus-l-"&gt;Ranunculus bulbosus L.&lt;/a&gt;&lt;/td&gt;&lt;td&gt;41.9116004094521 3.0928216145666005&lt;/td&gt;&lt;td&gt;184&lt;/td&gt;&lt;td&gt;30/01/2017&lt;/td&gt;&lt;td&gt;&lt;/td&gt;&lt;td&gt;&lt;/td&gt;&lt;/tr&gt;</v>
      </c>
    </row>
    <row r="173" spans="1:17" x14ac:dyDescent="0.25">
      <c r="A173" t="str">
        <f>Zamia!F173</f>
        <v>Ranunculus ficaria L. subsp. ficariiformis Rouy et Fouc.</v>
      </c>
      <c r="B173" t="str">
        <f t="shared" si="19"/>
        <v>Ranunculus</v>
      </c>
      <c r="C173" t="str">
        <f t="shared" si="20"/>
        <v>ficaria L. subsp. ficariiformis Rouy et Fouc.</v>
      </c>
      <c r="D173" t="str">
        <f t="shared" si="24"/>
        <v>ficaria</v>
      </c>
      <c r="E173" t="str">
        <f t="shared" si="25"/>
        <v>ficariiformis Rouy et Fouc.</v>
      </c>
      <c r="F173" t="str">
        <f t="shared" si="26"/>
        <v>ficariiformis</v>
      </c>
      <c r="G173" t="str">
        <f t="shared" si="21"/>
        <v>Ranunculus ficaria subsp. ficariiformis</v>
      </c>
      <c r="H173" t="str">
        <f>IFERROR(VLOOKUP(G173,Tesaure!A173:B7171,2),"-")</f>
        <v>http://floracatalana.net/ranunculus-ficaria-l-subsp-ficariiformis-rouy-et-fouc-</v>
      </c>
      <c r="K173" t="str">
        <f t="shared" si="22"/>
        <v>&lt;td&gt;&lt;a target="_blank" href="http://floracatalana.net/ranunculus-ficaria-l-subsp-ficariiformis-rouy-et-fouc-"&gt;Ranunculus ficaria L. subsp. ficariiformis Rouy et Fouc.&lt;/a&gt;&lt;/td&gt;</v>
      </c>
      <c r="L173" t="str">
        <f>CONCATENATE("&lt;td&gt;",Zamia!A173,"&lt;/td&gt;")</f>
        <v>&lt;td&gt;41.91010485284992 3.093858648796043&lt;/td&gt;</v>
      </c>
      <c r="M173" t="str">
        <f>CONCATENATE("&lt;td&gt;",Zamia!K173,"&lt;/td&gt;")</f>
        <v>&lt;td&gt;206&lt;/td&gt;</v>
      </c>
      <c r="N173" s="9" t="str">
        <f>CONCATENATE("&lt;td&gt;",LEFT(TEXT(Zamia!E173,"DD/MM/AAAA hh:mm:ss"),10),"&lt;/td&gt;")</f>
        <v>&lt;td&gt;30/01/2017&lt;/td&gt;</v>
      </c>
      <c r="O173" t="str">
        <f>CONCATENATE("&lt;td&gt;",Zamia!H173,"&lt;/td&gt;")</f>
        <v>&lt;td&gt;&lt;/td&gt;</v>
      </c>
      <c r="P173" t="str">
        <f>CONCATENATE("&lt;td&gt;",Zamia!I173,"&lt;/td&gt;")</f>
        <v>&lt;td&gt;&lt;/td&gt;</v>
      </c>
      <c r="Q173" t="str">
        <f t="shared" si="23"/>
        <v>&lt;tr&gt;&lt;td&gt;&lt;a target="_blank" href="http://floracatalana.net/ranunculus-ficaria-l-subsp-ficariiformis-rouy-et-fouc-"&gt;Ranunculus ficaria L. subsp. ficariiformis Rouy et Fouc.&lt;/a&gt;&lt;/td&gt;&lt;td&gt;41.91010485284992 3.093858648796043&lt;/td&gt;&lt;td&gt;206&lt;/td&gt;&lt;td&gt;30/01/2017&lt;/td&gt;&lt;td&gt;&lt;/td&gt;&lt;td&gt;&lt;/td&gt;&lt;/tr&gt;</v>
      </c>
    </row>
    <row r="174" spans="1:17" x14ac:dyDescent="0.25">
      <c r="A174" t="str">
        <f>Zamia!F174</f>
        <v>Ranunculus muricatus L.</v>
      </c>
      <c r="B174" t="str">
        <f t="shared" si="19"/>
        <v>Ranunculus</v>
      </c>
      <c r="C174" t="str">
        <f t="shared" si="20"/>
        <v>muricatus L.</v>
      </c>
      <c r="D174" t="str">
        <f t="shared" si="24"/>
        <v>muricatus</v>
      </c>
      <c r="E174" t="str">
        <f t="shared" si="25"/>
        <v>-</v>
      </c>
      <c r="F174" t="str">
        <f t="shared" si="26"/>
        <v>-</v>
      </c>
      <c r="G174" t="str">
        <f t="shared" si="21"/>
        <v>Ranunculus muricatus</v>
      </c>
      <c r="H174" t="str">
        <f>IFERROR(VLOOKUP(G174,Tesaure!A174:B7172,2),"-")</f>
        <v>http://floracatalana.net/ranunculus-muricatus-l-</v>
      </c>
      <c r="K174" t="str">
        <f t="shared" si="22"/>
        <v>&lt;td&gt;&lt;a target="_blank" href="http://floracatalana.net/ranunculus-muricatus-l-"&gt;Ranunculus muricatus L.&lt;/a&gt;&lt;/td&gt;</v>
      </c>
      <c r="L174" t="str">
        <f>CONCATENATE("&lt;td&gt;",Zamia!A174,"&lt;/td&gt;")</f>
        <v>&lt;td&gt;41.91461518388903 3.0800969338076234&lt;/td&gt;</v>
      </c>
      <c r="M174" t="str">
        <f>CONCATENATE("&lt;td&gt;",Zamia!K174,"&lt;/td&gt;")</f>
        <v>&lt;td&gt;150&lt;/td&gt;</v>
      </c>
      <c r="N174" s="9" t="str">
        <f>CONCATENATE("&lt;td&gt;",LEFT(TEXT(Zamia!E174,"DD/MM/AAAA hh:mm:ss"),10),"&lt;/td&gt;")</f>
        <v>&lt;td&gt;05/05/2017&lt;/td&gt;</v>
      </c>
      <c r="O174" t="str">
        <f>CONCATENATE("&lt;td&gt;",Zamia!H174,"&lt;/td&gt;")</f>
        <v>&lt;td&gt;&lt;/td&gt;</v>
      </c>
      <c r="P174" t="str">
        <f>CONCATENATE("&lt;td&gt;",Zamia!I174,"&lt;/td&gt;")</f>
        <v>&lt;td&gt;&lt;/td&gt;</v>
      </c>
      <c r="Q174" t="str">
        <f t="shared" si="23"/>
        <v>&lt;tr&gt;&lt;td&gt;&lt;a target="_blank" href="http://floracatalana.net/ranunculus-muricatus-l-"&gt;Ranunculus muricatus L.&lt;/a&gt;&lt;/td&gt;&lt;td&gt;41.91461518388903 3.0800969338076234&lt;/td&gt;&lt;td&gt;150&lt;/td&gt;&lt;td&gt;05/05/2017&lt;/td&gt;&lt;td&gt;&lt;/td&gt;&lt;td&gt;&lt;/td&gt;&lt;/tr&gt;</v>
      </c>
    </row>
    <row r="175" spans="1:17" x14ac:dyDescent="0.25">
      <c r="A175" t="str">
        <f>Zamia!F175</f>
        <v>Ranunculus parviflorus L. in Loefl.</v>
      </c>
      <c r="B175" t="str">
        <f t="shared" si="19"/>
        <v>Ranunculus</v>
      </c>
      <c r="C175" t="str">
        <f t="shared" si="20"/>
        <v>parviflorus L. in Loefl.</v>
      </c>
      <c r="D175" t="str">
        <f t="shared" si="24"/>
        <v>parviflorus</v>
      </c>
      <c r="E175" t="str">
        <f t="shared" si="25"/>
        <v>-</v>
      </c>
      <c r="F175" t="str">
        <f t="shared" si="26"/>
        <v>-</v>
      </c>
      <c r="G175" t="str">
        <f t="shared" si="21"/>
        <v>Ranunculus parviflorus</v>
      </c>
      <c r="H175" t="str">
        <f>IFERROR(VLOOKUP(G175,Tesaure!A175:B7173,2),"-")</f>
        <v>http://floracatalana.net/ranunculus-parviflorus-l-in-loefl-</v>
      </c>
      <c r="K175" t="str">
        <f t="shared" si="22"/>
        <v>&lt;td&gt;&lt;a target="_blank" href="http://floracatalana.net/ranunculus-parviflorus-l-in-loefl-"&gt;Ranunculus parviflorus L. in Loefl.&lt;/a&gt;&lt;/td&gt;</v>
      </c>
      <c r="L175" t="str">
        <f>CONCATENATE("&lt;td&gt;",Zamia!A175,"&lt;/td&gt;")</f>
        <v>&lt;td&gt;41.91158991186824 3.08604903334267&lt;/td&gt;</v>
      </c>
      <c r="M175" t="str">
        <f>CONCATENATE("&lt;td&gt;",Zamia!K175,"&lt;/td&gt;")</f>
        <v>&lt;td&gt;193&lt;/td&gt;</v>
      </c>
      <c r="N175" s="9" t="str">
        <f>CONCATENATE("&lt;td&gt;",LEFT(TEXT(Zamia!E175,"DD/MM/AAAA hh:mm:ss"),10),"&lt;/td&gt;")</f>
        <v>&lt;td&gt;11/02/2017&lt;/td&gt;</v>
      </c>
      <c r="O175" t="str">
        <f>CONCATENATE("&lt;td&gt;",Zamia!H175,"&lt;/td&gt;")</f>
        <v>&lt;td&gt;&lt;/td&gt;</v>
      </c>
      <c r="P175" t="str">
        <f>CONCATENATE("&lt;td&gt;",Zamia!I175,"&lt;/td&gt;")</f>
        <v>&lt;td&gt;&lt;/td&gt;</v>
      </c>
      <c r="Q175" t="str">
        <f t="shared" si="23"/>
        <v>&lt;tr&gt;&lt;td&gt;&lt;a target="_blank" href="http://floracatalana.net/ranunculus-parviflorus-l-in-loefl-"&gt;Ranunculus parviflorus L. in Loefl.&lt;/a&gt;&lt;/td&gt;&lt;td&gt;41.91158991186824 3.08604903334267&lt;/td&gt;&lt;td&gt;193&lt;/td&gt;&lt;td&gt;11/02/2017&lt;/td&gt;&lt;td&gt;&lt;/td&gt;&lt;td&gt;&lt;/td&gt;&lt;/tr&gt;</v>
      </c>
    </row>
    <row r="176" spans="1:17" x14ac:dyDescent="0.25">
      <c r="A176" t="str">
        <f>Zamia!F176</f>
        <v>Ranunculus repens L.</v>
      </c>
      <c r="B176" t="str">
        <f t="shared" si="19"/>
        <v>Ranunculus</v>
      </c>
      <c r="C176" t="str">
        <f t="shared" si="20"/>
        <v>repens L.</v>
      </c>
      <c r="D176" t="str">
        <f t="shared" si="24"/>
        <v>repens</v>
      </c>
      <c r="E176" t="str">
        <f t="shared" si="25"/>
        <v>-</v>
      </c>
      <c r="F176" t="str">
        <f t="shared" si="26"/>
        <v>-</v>
      </c>
      <c r="G176" t="str">
        <f t="shared" si="21"/>
        <v>Ranunculus repens</v>
      </c>
      <c r="H176" t="str">
        <f>IFERROR(VLOOKUP(G176,Tesaure!A176:B7174,2),"-")</f>
        <v>http://floracatalana.net/ranunculus-repens-l-</v>
      </c>
      <c r="K176" t="str">
        <f t="shared" si="22"/>
        <v>&lt;td&gt;&lt;a target="_blank" href="http://floracatalana.net/ranunculus-repens-l-"&gt;Ranunculus repens L.&lt;/a&gt;&lt;/td&gt;</v>
      </c>
      <c r="L176" t="str">
        <f>CONCATENATE("&lt;td&gt;",Zamia!A176,"&lt;/td&gt;")</f>
        <v>&lt;td&gt;41.90998344718593 3.0879783993284753&lt;/td&gt;</v>
      </c>
      <c r="M176" t="str">
        <f>CONCATENATE("&lt;td&gt;",Zamia!K176,"&lt;/td&gt;")</f>
        <v>&lt;td&gt;162&lt;/td&gt;</v>
      </c>
      <c r="N176" s="9" t="str">
        <f>CONCATENATE("&lt;td&gt;",LEFT(TEXT(Zamia!E176,"DD/MM/AAAA hh:mm:ss"),10),"&lt;/td&gt;")</f>
        <v>&lt;td&gt;14/05/2017&lt;/td&gt;</v>
      </c>
      <c r="O176" t="str">
        <f>CONCATENATE("&lt;td&gt;",Zamia!H176,"&lt;/td&gt;")</f>
        <v>&lt;td&gt;&lt;/td&gt;</v>
      </c>
      <c r="P176" t="str">
        <f>CONCATENATE("&lt;td&gt;",Zamia!I176,"&lt;/td&gt;")</f>
        <v>&lt;td&gt;&lt;/td&gt;</v>
      </c>
      <c r="Q176" t="str">
        <f t="shared" si="23"/>
        <v>&lt;tr&gt;&lt;td&gt;&lt;a target="_blank" href="http://floracatalana.net/ranunculus-repens-l-"&gt;Ranunculus repens L.&lt;/a&gt;&lt;/td&gt;&lt;td&gt;41.90998344718593 3.0879783993284753&lt;/td&gt;&lt;td&gt;162&lt;/td&gt;&lt;td&gt;14/05/2017&lt;/td&gt;&lt;td&gt;&lt;/td&gt;&lt;td&gt;&lt;/td&gt;&lt;/tr&gt;</v>
      </c>
    </row>
    <row r="177" spans="1:17" x14ac:dyDescent="0.25">
      <c r="A177" t="str">
        <f>Zamia!F177</f>
        <v>Ranunculus sardous Crantz subsp. trilobus (Desf.) Rouy et Fouc.</v>
      </c>
      <c r="B177" t="str">
        <f t="shared" si="19"/>
        <v>Ranunculus</v>
      </c>
      <c r="C177" t="str">
        <f t="shared" si="20"/>
        <v>sardous Crantz subsp. trilobus (Desf.) Rouy et Fouc.</v>
      </c>
      <c r="D177" t="str">
        <f t="shared" si="24"/>
        <v>sardous</v>
      </c>
      <c r="E177" t="str">
        <f t="shared" si="25"/>
        <v>trilobus (Desf.) Rouy et Fouc.</v>
      </c>
      <c r="F177" t="str">
        <f t="shared" si="26"/>
        <v>trilobus</v>
      </c>
      <c r="G177" t="str">
        <f t="shared" si="21"/>
        <v>Ranunculus sardous subsp. trilobus</v>
      </c>
      <c r="H177" t="str">
        <f>IFERROR(VLOOKUP(G177,Tesaure!A177:B7175,2),"-")</f>
        <v>http://floracatalana.net/ranunculus-sardous-crantz-subsp-trilobus-desf-rouy-et-fouc-</v>
      </c>
      <c r="K177" t="str">
        <f t="shared" si="22"/>
        <v>&lt;td&gt;&lt;a target="_blank" href="http://floracatalana.net/ranunculus-sardous-crantz-subsp-trilobus-desf-rouy-et-fouc-"&gt;Ranunculus sardous Crantz subsp. trilobus (Desf.) Rouy et Fouc.&lt;/a&gt;&lt;/td&gt;</v>
      </c>
      <c r="L177" t="str">
        <f>CONCATENATE("&lt;td&gt;",Zamia!A177,"&lt;/td&gt;")</f>
        <v>&lt;td&gt;41.91393662435371 3.090822896545297&lt;/td&gt;</v>
      </c>
      <c r="M177" t="str">
        <f>CONCATENATE("&lt;td&gt;",Zamia!K177,"&lt;/td&gt;")</f>
        <v>&lt;td&gt;236&lt;/td&gt;</v>
      </c>
      <c r="N177" s="9" t="str">
        <f>CONCATENATE("&lt;td&gt;",LEFT(TEXT(Zamia!E177,"DD/MM/AAAA hh:mm:ss"),10),"&lt;/td&gt;")</f>
        <v>&lt;td&gt;14/05/2017&lt;/td&gt;</v>
      </c>
      <c r="O177" t="str">
        <f>CONCATENATE("&lt;td&gt;",Zamia!H177,"&lt;/td&gt;")</f>
        <v>&lt;td&gt;&lt;/td&gt;</v>
      </c>
      <c r="P177" t="str">
        <f>CONCATENATE("&lt;td&gt;",Zamia!I177,"&lt;/td&gt;")</f>
        <v>&lt;td&gt;&lt;/td&gt;</v>
      </c>
      <c r="Q177" t="str">
        <f t="shared" si="23"/>
        <v>&lt;tr&gt;&lt;td&gt;&lt;a target="_blank" href="http://floracatalana.net/ranunculus-sardous-crantz-subsp-trilobus-desf-rouy-et-fouc-"&gt;Ranunculus sardous Crantz subsp. trilobus (Desf.) Rouy et Fouc.&lt;/a&gt;&lt;/td&gt;&lt;td&gt;41.91393662435371 3.090822896545297&lt;/td&gt;&lt;td&gt;236&lt;/td&gt;&lt;td&gt;14/05/2017&lt;/td&gt;&lt;td&gt;&lt;/td&gt;&lt;td&gt;&lt;/td&gt;&lt;/tr&gt;</v>
      </c>
    </row>
    <row r="178" spans="1:17" x14ac:dyDescent="0.25">
      <c r="A178" t="str">
        <f>Zamia!F178</f>
        <v>Reseda phyteuma L.</v>
      </c>
      <c r="B178" t="str">
        <f t="shared" si="19"/>
        <v>Reseda</v>
      </c>
      <c r="C178" t="str">
        <f t="shared" si="20"/>
        <v>phyteuma L.</v>
      </c>
      <c r="D178" t="str">
        <f t="shared" si="24"/>
        <v>phyteuma</v>
      </c>
      <c r="E178" t="str">
        <f t="shared" si="25"/>
        <v>-</v>
      </c>
      <c r="F178" t="str">
        <f t="shared" si="26"/>
        <v>-</v>
      </c>
      <c r="G178" t="str">
        <f t="shared" si="21"/>
        <v>Reseda phyteuma</v>
      </c>
      <c r="H178" t="str">
        <f>IFERROR(VLOOKUP(G178,Tesaure!A178:B7176,2),"-")</f>
        <v>http://floracatalana.net/reseda-phyteuma-l-</v>
      </c>
      <c r="K178" t="str">
        <f t="shared" si="22"/>
        <v>&lt;td&gt;&lt;a target="_blank" href="http://floracatalana.net/reseda-phyteuma-l-"&gt;Reseda phyteuma L.&lt;/a&gt;&lt;/td&gt;</v>
      </c>
      <c r="L178" t="str">
        <f>CONCATENATE("&lt;td&gt;",Zamia!A178,"&lt;/td&gt;")</f>
        <v>&lt;td&gt;41.91508171289638 3.0765215988795136&lt;/td&gt;</v>
      </c>
      <c r="M178" t="str">
        <f>CONCATENATE("&lt;td&gt;",Zamia!K178,"&lt;/td&gt;")</f>
        <v>&lt;td&gt;151&lt;/td&gt;</v>
      </c>
      <c r="N178" s="9" t="str">
        <f>CONCATENATE("&lt;td&gt;",LEFT(TEXT(Zamia!E178,"DD/MM/AAAA hh:mm:ss"),10),"&lt;/td&gt;")</f>
        <v>&lt;td&gt;26/03/2017&lt;/td&gt;</v>
      </c>
      <c r="O178" t="str">
        <f>CONCATENATE("&lt;td&gt;",Zamia!H178,"&lt;/td&gt;")</f>
        <v>&lt;td&gt;&lt;/td&gt;</v>
      </c>
      <c r="P178" t="str">
        <f>CONCATENATE("&lt;td&gt;",Zamia!I178,"&lt;/td&gt;")</f>
        <v>&lt;td&gt;&lt;/td&gt;</v>
      </c>
      <c r="Q178" t="str">
        <f t="shared" si="23"/>
        <v>&lt;tr&gt;&lt;td&gt;&lt;a target="_blank" href="http://floracatalana.net/reseda-phyteuma-l-"&gt;Reseda phyteuma L.&lt;/a&gt;&lt;/td&gt;&lt;td&gt;41.91508171289638 3.0765215988795136&lt;/td&gt;&lt;td&gt;151&lt;/td&gt;&lt;td&gt;26/03/2017&lt;/td&gt;&lt;td&gt;&lt;/td&gt;&lt;td&gt;&lt;/td&gt;&lt;/tr&gt;</v>
      </c>
    </row>
    <row r="179" spans="1:17" x14ac:dyDescent="0.25">
      <c r="A179" t="str">
        <f>Zamia!F179</f>
        <v>Rorippa nasturtium-aquaticum (L.) Hayek</v>
      </c>
      <c r="B179" t="str">
        <f t="shared" si="19"/>
        <v>Rorippa</v>
      </c>
      <c r="C179" t="str">
        <f t="shared" si="20"/>
        <v>nasturtium-aquaticum (L.) Hayek</v>
      </c>
      <c r="D179" t="str">
        <f t="shared" si="24"/>
        <v>nasturtium-aquaticum</v>
      </c>
      <c r="E179" t="str">
        <f t="shared" si="25"/>
        <v>-</v>
      </c>
      <c r="F179" t="str">
        <f t="shared" si="26"/>
        <v>-</v>
      </c>
      <c r="G179" t="str">
        <f t="shared" si="21"/>
        <v>Rorippa nasturtium-aquaticum</v>
      </c>
      <c r="H179" t="str">
        <f>IFERROR(VLOOKUP(G179,Tesaure!A179:B7177,2),"-")</f>
        <v>-</v>
      </c>
      <c r="K179" t="str">
        <f t="shared" si="22"/>
        <v>&lt;td&gt;Rorippa nasturtium-aquaticum (L.) Hayek&lt;/td&gt;</v>
      </c>
      <c r="L179" t="str">
        <f>CONCATENATE("&lt;td&gt;",Zamia!A179,"&lt;/td&gt;")</f>
        <v>&lt;td&gt;41.90996346626412 3.0879339739133576&lt;/td&gt;</v>
      </c>
      <c r="M179" t="str">
        <f>CONCATENATE("&lt;td&gt;",Zamia!K179,"&lt;/td&gt;")</f>
        <v>&lt;td&gt;202&lt;/td&gt;</v>
      </c>
      <c r="N179" s="9" t="str">
        <f>CONCATENATE("&lt;td&gt;",LEFT(TEXT(Zamia!E179,"DD/MM/AAAA hh:mm:ss"),10),"&lt;/td&gt;")</f>
        <v>&lt;td&gt;11/02/2017&lt;/td&gt;</v>
      </c>
      <c r="O179" t="str">
        <f>CONCATENATE("&lt;td&gt;",Zamia!H179,"&lt;/td&gt;")</f>
        <v>&lt;td&gt;&lt;/td&gt;</v>
      </c>
      <c r="P179" t="str">
        <f>CONCATENATE("&lt;td&gt;",Zamia!I179,"&lt;/td&gt;")</f>
        <v>&lt;td&gt;&lt;/td&gt;</v>
      </c>
      <c r="Q179" t="str">
        <f t="shared" si="23"/>
        <v>&lt;tr&gt;&lt;td&gt;Rorippa nasturtium-aquaticum (L.) Hayek&lt;/td&gt;&lt;td&gt;41.90996346626412 3.0879339739133576&lt;/td&gt;&lt;td&gt;202&lt;/td&gt;&lt;td&gt;11/02/2017&lt;/td&gt;&lt;td&gt;&lt;/td&gt;&lt;td&gt;&lt;/td&gt;&lt;/tr&gt;</v>
      </c>
    </row>
    <row r="180" spans="1:17" x14ac:dyDescent="0.25">
      <c r="A180" t="str">
        <f>Zamia!F180</f>
        <v>Rosa sempervirens L.</v>
      </c>
      <c r="B180" t="str">
        <f t="shared" si="19"/>
        <v>Rosa</v>
      </c>
      <c r="C180" t="str">
        <f t="shared" si="20"/>
        <v>sempervirens L.</v>
      </c>
      <c r="D180" t="str">
        <f t="shared" si="24"/>
        <v>sempervirens</v>
      </c>
      <c r="E180" t="str">
        <f t="shared" si="25"/>
        <v>-</v>
      </c>
      <c r="F180" t="str">
        <f t="shared" si="26"/>
        <v>-</v>
      </c>
      <c r="G180" t="str">
        <f t="shared" si="21"/>
        <v>Rosa sempervirens</v>
      </c>
      <c r="H180" t="str">
        <f>IFERROR(VLOOKUP(G180,Tesaure!A180:B7178,2),"-")</f>
        <v>http://floracatalana.net/rosa-sempervirens-l-</v>
      </c>
      <c r="K180" t="str">
        <f t="shared" si="22"/>
        <v>&lt;td&gt;&lt;a target="_blank" href="http://floracatalana.net/rosa-sempervirens-l-"&gt;Rosa sempervirens L.&lt;/a&gt;&lt;/td&gt;</v>
      </c>
      <c r="L180" t="str">
        <f>CONCATENATE("&lt;td&gt;",Zamia!A180,"&lt;/td&gt;")</f>
        <v>&lt;td&gt;41.91170721023676 3.09312739406117&lt;/td&gt;</v>
      </c>
      <c r="M180" t="str">
        <f>CONCATENATE("&lt;td&gt;",Zamia!K180,"&lt;/td&gt;")</f>
        <v>&lt;td&gt;207&lt;/td&gt;</v>
      </c>
      <c r="N180" s="9" t="str">
        <f>CONCATENATE("&lt;td&gt;",LEFT(TEXT(Zamia!E180,"DD/MM/AAAA hh:mm:ss"),10),"&lt;/td&gt;")</f>
        <v>&lt;td&gt;30/01/2017&lt;/td&gt;</v>
      </c>
      <c r="O180" t="str">
        <f>CONCATENATE("&lt;td&gt;",Zamia!H180,"&lt;/td&gt;")</f>
        <v>&lt;td&gt;&lt;/td&gt;</v>
      </c>
      <c r="P180" t="str">
        <f>CONCATENATE("&lt;td&gt;",Zamia!I180,"&lt;/td&gt;")</f>
        <v>&lt;td&gt;&lt;/td&gt;</v>
      </c>
      <c r="Q180" t="str">
        <f t="shared" si="23"/>
        <v>&lt;tr&gt;&lt;td&gt;&lt;a target="_blank" href="http://floracatalana.net/rosa-sempervirens-l-"&gt;Rosa sempervirens L.&lt;/a&gt;&lt;/td&gt;&lt;td&gt;41.91170721023676 3.09312739406117&lt;/td&gt;&lt;td&gt;207&lt;/td&gt;&lt;td&gt;30/01/2017&lt;/td&gt;&lt;td&gt;&lt;/td&gt;&lt;td&gt;&lt;/td&gt;&lt;/tr&gt;</v>
      </c>
    </row>
    <row r="181" spans="1:17" x14ac:dyDescent="0.25">
      <c r="A181" t="str">
        <f>Zamia!F181</f>
        <v>Rosmarinus officinalis L.</v>
      </c>
      <c r="B181" t="str">
        <f t="shared" si="19"/>
        <v>Rosmarinus</v>
      </c>
      <c r="C181" t="str">
        <f t="shared" si="20"/>
        <v>officinalis L.</v>
      </c>
      <c r="D181" t="str">
        <f t="shared" si="24"/>
        <v>officinalis</v>
      </c>
      <c r="E181" t="str">
        <f t="shared" si="25"/>
        <v>-</v>
      </c>
      <c r="F181" t="str">
        <f t="shared" si="26"/>
        <v>-</v>
      </c>
      <c r="G181" t="str">
        <f t="shared" si="21"/>
        <v>Rosmarinus officinalis</v>
      </c>
      <c r="H181" t="str">
        <f>IFERROR(VLOOKUP(G181,Tesaure!A181:B7179,2),"-")</f>
        <v>http://floracatalana.net/rosmarinus-officinalis-l-</v>
      </c>
      <c r="K181" t="str">
        <f t="shared" si="22"/>
        <v>&lt;td&gt;&lt;a target="_blank" href="http://floracatalana.net/rosmarinus-officinalis-l-"&gt;Rosmarinus officinalis L.&lt;/a&gt;&lt;/td&gt;</v>
      </c>
      <c r="L181" t="str">
        <f>CONCATENATE("&lt;td&gt;",Zamia!A181,"&lt;/td&gt;")</f>
        <v>&lt;td&gt;41.91280870738359 3.09187233440844&lt;/td&gt;</v>
      </c>
      <c r="M181" t="str">
        <f>CONCATENATE("&lt;td&gt;",Zamia!K181,"&lt;/td&gt;")</f>
        <v>&lt;td&gt;217&lt;/td&gt;</v>
      </c>
      <c r="N181" s="9" t="str">
        <f>CONCATENATE("&lt;td&gt;",LEFT(TEXT(Zamia!E181,"DD/MM/AAAA hh:mm:ss"),10),"&lt;/td&gt;")</f>
        <v>&lt;td&gt;30/01/2017&lt;/td&gt;</v>
      </c>
      <c r="O181" t="str">
        <f>CONCATENATE("&lt;td&gt;",Zamia!H181,"&lt;/td&gt;")</f>
        <v>&lt;td&gt;&lt;/td&gt;</v>
      </c>
      <c r="P181" t="str">
        <f>CONCATENATE("&lt;td&gt;",Zamia!I181,"&lt;/td&gt;")</f>
        <v>&lt;td&gt;&lt;/td&gt;</v>
      </c>
      <c r="Q181" t="str">
        <f t="shared" si="23"/>
        <v>&lt;tr&gt;&lt;td&gt;&lt;a target="_blank" href="http://floracatalana.net/rosmarinus-officinalis-l-"&gt;Rosmarinus officinalis L.&lt;/a&gt;&lt;/td&gt;&lt;td&gt;41.91280870738359 3.09187233440844&lt;/td&gt;&lt;td&gt;217&lt;/td&gt;&lt;td&gt;30/01/2017&lt;/td&gt;&lt;td&gt;&lt;/td&gt;&lt;td&gt;&lt;/td&gt;&lt;/tr&gt;</v>
      </c>
    </row>
    <row r="182" spans="1:17" x14ac:dyDescent="0.25">
      <c r="A182" t="str">
        <f>Zamia!F182</f>
        <v>Rubia peregrina L.</v>
      </c>
      <c r="B182" t="str">
        <f t="shared" si="19"/>
        <v>Rubia</v>
      </c>
      <c r="C182" t="str">
        <f t="shared" si="20"/>
        <v>peregrina L.</v>
      </c>
      <c r="D182" t="str">
        <f t="shared" si="24"/>
        <v>peregrina</v>
      </c>
      <c r="E182" t="str">
        <f t="shared" si="25"/>
        <v>-</v>
      </c>
      <c r="F182" t="str">
        <f t="shared" si="26"/>
        <v>-</v>
      </c>
      <c r="G182" t="str">
        <f t="shared" si="21"/>
        <v>Rubia peregrina</v>
      </c>
      <c r="H182" t="str">
        <f>IFERROR(VLOOKUP(G182,Tesaure!A182:B7180,2),"-")</f>
        <v>http://floracatalana.net/rubia-peregrina-l-</v>
      </c>
      <c r="K182" t="str">
        <f t="shared" si="22"/>
        <v>&lt;td&gt;&lt;a target="_blank" href="http://floracatalana.net/rubia-peregrina-l-"&gt;Rubia peregrina L.&lt;/a&gt;&lt;/td&gt;</v>
      </c>
      <c r="L182" t="str">
        <f>CONCATENATE("&lt;td&gt;",Zamia!A182,"&lt;/td&gt;")</f>
        <v>&lt;td&gt;41.910969535072226 3.0859863682130544&lt;/td&gt;</v>
      </c>
      <c r="M182" t="str">
        <f>CONCATENATE("&lt;td&gt;",Zamia!K182,"&lt;/td&gt;")</f>
        <v>&lt;td&gt;173&lt;/td&gt;</v>
      </c>
      <c r="N182" s="9" t="str">
        <f>CONCATENATE("&lt;td&gt;",LEFT(TEXT(Zamia!E182,"DD/MM/AAAA hh:mm:ss"),10),"&lt;/td&gt;")</f>
        <v>&lt;td&gt;11/02/2017&lt;/td&gt;</v>
      </c>
      <c r="O182" t="str">
        <f>CONCATENATE("&lt;td&gt;",Zamia!H182,"&lt;/td&gt;")</f>
        <v>&lt;td&gt;&lt;/td&gt;</v>
      </c>
      <c r="P182" t="str">
        <f>CONCATENATE("&lt;td&gt;",Zamia!I182,"&lt;/td&gt;")</f>
        <v>&lt;td&gt;&lt;/td&gt;</v>
      </c>
      <c r="Q182" t="str">
        <f t="shared" si="23"/>
        <v>&lt;tr&gt;&lt;td&gt;&lt;a target="_blank" href="http://floracatalana.net/rubia-peregrina-l-"&gt;Rubia peregrina L.&lt;/a&gt;&lt;/td&gt;&lt;td&gt;41.910969535072226 3.0859863682130544&lt;/td&gt;&lt;td&gt;173&lt;/td&gt;&lt;td&gt;11/02/2017&lt;/td&gt;&lt;td&gt;&lt;/td&gt;&lt;td&gt;&lt;/td&gt;&lt;/tr&gt;</v>
      </c>
    </row>
    <row r="183" spans="1:17" x14ac:dyDescent="0.25">
      <c r="A183" t="str">
        <f>Zamia!F183</f>
        <v>Rubus ulmifolius Schott</v>
      </c>
      <c r="B183" t="str">
        <f t="shared" si="19"/>
        <v>Rubus</v>
      </c>
      <c r="C183" t="str">
        <f t="shared" si="20"/>
        <v>ulmifolius Schott</v>
      </c>
      <c r="D183" t="str">
        <f t="shared" si="24"/>
        <v>ulmifolius</v>
      </c>
      <c r="E183" t="str">
        <f t="shared" si="25"/>
        <v>-</v>
      </c>
      <c r="F183" t="str">
        <f t="shared" si="26"/>
        <v>-</v>
      </c>
      <c r="G183" t="str">
        <f t="shared" si="21"/>
        <v>Rubus ulmifolius</v>
      </c>
      <c r="H183" t="str">
        <f>IFERROR(VLOOKUP(G183,Tesaure!A183:B7181,2),"-")</f>
        <v>http://floracatalana.net/rubus-ulmifolius-schott</v>
      </c>
      <c r="K183" t="str">
        <f t="shared" si="22"/>
        <v>&lt;td&gt;&lt;a target="_blank" href="http://floracatalana.net/rubus-ulmifolius-schott"&gt;Rubus ulmifolius Schott&lt;/a&gt;&lt;/td&gt;</v>
      </c>
      <c r="L183" t="str">
        <f>CONCATENATE("&lt;td&gt;",Zamia!A183,"&lt;/td&gt;")</f>
        <v>&lt;td&gt;41.91160158891396 3.0935716140263185&lt;/td&gt;</v>
      </c>
      <c r="M183" t="str">
        <f>CONCATENATE("&lt;td&gt;",Zamia!K183,"&lt;/td&gt;")</f>
        <v>&lt;td&gt;172&lt;/td&gt;</v>
      </c>
      <c r="N183" s="9" t="str">
        <f>CONCATENATE("&lt;td&gt;",LEFT(TEXT(Zamia!E183,"DD/MM/AAAA hh:mm:ss"),10),"&lt;/td&gt;")</f>
        <v>&lt;td&gt;30/01/2017&lt;/td&gt;</v>
      </c>
      <c r="O183" t="str">
        <f>CONCATENATE("&lt;td&gt;",Zamia!H183,"&lt;/td&gt;")</f>
        <v>&lt;td&gt;&lt;/td&gt;</v>
      </c>
      <c r="P183" t="str">
        <f>CONCATENATE("&lt;td&gt;",Zamia!I183,"&lt;/td&gt;")</f>
        <v>&lt;td&gt;&lt;/td&gt;</v>
      </c>
      <c r="Q183" t="str">
        <f t="shared" si="23"/>
        <v>&lt;tr&gt;&lt;td&gt;&lt;a target="_blank" href="http://floracatalana.net/rubus-ulmifolius-schott"&gt;Rubus ulmifolius Schott&lt;/a&gt;&lt;/td&gt;&lt;td&gt;41.91160158891396 3.0935716140263185&lt;/td&gt;&lt;td&gt;172&lt;/td&gt;&lt;td&gt;30/01/2017&lt;/td&gt;&lt;td&gt;&lt;/td&gt;&lt;td&gt;&lt;/td&gt;&lt;/tr&gt;</v>
      </c>
    </row>
    <row r="184" spans="1:17" x14ac:dyDescent="0.25">
      <c r="A184" t="str">
        <f>Zamia!F184</f>
        <v>Rumex acetosella L. subsp. angiocarpus Murb.</v>
      </c>
      <c r="B184" t="str">
        <f t="shared" si="19"/>
        <v>Rumex</v>
      </c>
      <c r="C184" t="str">
        <f t="shared" si="20"/>
        <v>acetosella L. subsp. angiocarpus Murb.</v>
      </c>
      <c r="D184" t="str">
        <f t="shared" si="24"/>
        <v>acetosella</v>
      </c>
      <c r="E184" t="str">
        <f t="shared" si="25"/>
        <v>angiocarpus Murb.</v>
      </c>
      <c r="F184" t="str">
        <f t="shared" si="26"/>
        <v>angiocarpus</v>
      </c>
      <c r="G184" t="str">
        <f t="shared" si="21"/>
        <v>Rumex acetosella subsp. angiocarpus</v>
      </c>
      <c r="H184" t="str">
        <f>IFERROR(VLOOKUP(G184,Tesaure!A184:B7182,2),"-")</f>
        <v>http://floracatalana.net/rumex-acetosella-l-subsp-angiocarpus-murb-</v>
      </c>
      <c r="K184" t="str">
        <f t="shared" si="22"/>
        <v>&lt;td&gt;&lt;a target="_blank" href="http://floracatalana.net/rumex-acetosella-l-subsp-angiocarpus-murb-"&gt;Rumex acetosella L. subsp. angiocarpus Murb.&lt;/a&gt;&lt;/td&gt;</v>
      </c>
      <c r="L184" t="str">
        <f>CONCATENATE("&lt;td&gt;",Zamia!A184,"&lt;/td&gt;")</f>
        <v>&lt;td&gt;41.91481184366962 3.079584709038771&lt;/td&gt;</v>
      </c>
      <c r="M184" t="str">
        <f>CONCATENATE("&lt;td&gt;",Zamia!K184,"&lt;/td&gt;")</f>
        <v>&lt;td&gt;157&lt;/td&gt;</v>
      </c>
      <c r="N184" s="9" t="str">
        <f>CONCATENATE("&lt;td&gt;",LEFT(TEXT(Zamia!E184,"DD/MM/AAAA hh:mm:ss"),10),"&lt;/td&gt;")</f>
        <v>&lt;td&gt;05/05/2017&lt;/td&gt;</v>
      </c>
      <c r="O184" t="str">
        <f>CONCATENATE("&lt;td&gt;",Zamia!H184,"&lt;/td&gt;")</f>
        <v>&lt;td&gt;&lt;/td&gt;</v>
      </c>
      <c r="P184" t="str">
        <f>CONCATENATE("&lt;td&gt;",Zamia!I184,"&lt;/td&gt;")</f>
        <v>&lt;td&gt;&lt;/td&gt;</v>
      </c>
      <c r="Q184" t="str">
        <f t="shared" si="23"/>
        <v>&lt;tr&gt;&lt;td&gt;&lt;a target="_blank" href="http://floracatalana.net/rumex-acetosella-l-subsp-angiocarpus-murb-"&gt;Rumex acetosella L. subsp. angiocarpus Murb.&lt;/a&gt;&lt;/td&gt;&lt;td&gt;41.91481184366962 3.079584709038771&lt;/td&gt;&lt;td&gt;157&lt;/td&gt;&lt;td&gt;05/05/2017&lt;/td&gt;&lt;td&gt;&lt;/td&gt;&lt;td&gt;&lt;/td&gt;&lt;/tr&gt;</v>
      </c>
    </row>
    <row r="185" spans="1:17" x14ac:dyDescent="0.25">
      <c r="A185" t="str">
        <f>Zamia!F185</f>
        <v>Rumex bucephalophorus L.</v>
      </c>
      <c r="B185" t="str">
        <f t="shared" si="19"/>
        <v>Rumex</v>
      </c>
      <c r="C185" t="str">
        <f t="shared" si="20"/>
        <v>bucephalophorus L.</v>
      </c>
      <c r="D185" t="str">
        <f t="shared" si="24"/>
        <v>bucephalophorus</v>
      </c>
      <c r="E185" t="str">
        <f t="shared" si="25"/>
        <v>-</v>
      </c>
      <c r="F185" t="str">
        <f t="shared" si="26"/>
        <v>-</v>
      </c>
      <c r="G185" t="str">
        <f t="shared" si="21"/>
        <v>Rumex bucephalophorus</v>
      </c>
      <c r="H185" t="str">
        <f>IFERROR(VLOOKUP(G185,Tesaure!A185:B7183,2),"-")</f>
        <v>-</v>
      </c>
      <c r="K185" t="str">
        <f t="shared" si="22"/>
        <v>&lt;td&gt;Rumex bucephalophorus L.&lt;/td&gt;</v>
      </c>
      <c r="L185" t="str">
        <f>CONCATENATE("&lt;td&gt;",Zamia!A185,"&lt;/td&gt;")</f>
        <v>&lt;td&gt;41.91448092744472 3.091160735547664&lt;/td&gt;</v>
      </c>
      <c r="M185" t="str">
        <f>CONCATENATE("&lt;td&gt;",Zamia!K185,"&lt;/td&gt;")</f>
        <v>&lt;td&gt;233&lt;/td&gt;</v>
      </c>
      <c r="N185" s="9" t="str">
        <f>CONCATENATE("&lt;td&gt;",LEFT(TEXT(Zamia!E185,"DD/MM/AAAA hh:mm:ss"),10),"&lt;/td&gt;")</f>
        <v>&lt;td&gt;09/04/2017&lt;/td&gt;</v>
      </c>
      <c r="O185" t="str">
        <f>CONCATENATE("&lt;td&gt;",Zamia!H185,"&lt;/td&gt;")</f>
        <v>&lt;td&gt;&lt;/td&gt;</v>
      </c>
      <c r="P185" t="str">
        <f>CONCATENATE("&lt;td&gt;",Zamia!I185,"&lt;/td&gt;")</f>
        <v>&lt;td&gt;&lt;/td&gt;</v>
      </c>
      <c r="Q185" t="str">
        <f t="shared" si="23"/>
        <v>&lt;tr&gt;&lt;td&gt;Rumex bucephalophorus L.&lt;/td&gt;&lt;td&gt;41.91448092744472 3.091160735547664&lt;/td&gt;&lt;td&gt;233&lt;/td&gt;&lt;td&gt;09/04/2017&lt;/td&gt;&lt;td&gt;&lt;/td&gt;&lt;td&gt;&lt;/td&gt;&lt;/tr&gt;</v>
      </c>
    </row>
    <row r="186" spans="1:17" x14ac:dyDescent="0.25">
      <c r="A186" t="str">
        <f>Zamia!F186</f>
        <v>Rumex pulcher L.</v>
      </c>
      <c r="B186" t="str">
        <f t="shared" si="19"/>
        <v>Rumex</v>
      </c>
      <c r="C186" t="str">
        <f t="shared" si="20"/>
        <v>pulcher L.</v>
      </c>
      <c r="D186" t="str">
        <f t="shared" si="24"/>
        <v>pulcher</v>
      </c>
      <c r="E186" t="str">
        <f t="shared" si="25"/>
        <v>-</v>
      </c>
      <c r="F186" t="str">
        <f t="shared" si="26"/>
        <v>-</v>
      </c>
      <c r="G186" t="str">
        <f t="shared" si="21"/>
        <v>Rumex pulcher</v>
      </c>
      <c r="H186" t="str">
        <f>IFERROR(VLOOKUP(G186,Tesaure!A186:B7184,2),"-")</f>
        <v>http://floracatalana.net/rumex-pulcher-l-</v>
      </c>
      <c r="K186" t="str">
        <f t="shared" si="22"/>
        <v>&lt;td&gt;&lt;a target="_blank" href="http://floracatalana.net/rumex-pulcher-l-"&gt;Rumex pulcher L.&lt;/a&gt;&lt;/td&gt;</v>
      </c>
      <c r="L186" t="str">
        <f>CONCATENATE("&lt;td&gt;",Zamia!A186,"&lt;/td&gt;")</f>
        <v>&lt;td&gt;41.91026416843889 3.0885380952296537&lt;/td&gt;</v>
      </c>
      <c r="M186" t="str">
        <f>CONCATENATE("&lt;td&gt;",Zamia!K186,"&lt;/td&gt;")</f>
        <v>&lt;td&gt;182&lt;/td&gt;</v>
      </c>
      <c r="N186" s="9" t="str">
        <f>CONCATENATE("&lt;td&gt;",LEFT(TEXT(Zamia!E186,"DD/MM/AAAA hh:mm:ss"),10),"&lt;/td&gt;")</f>
        <v>&lt;td&gt;14/05/2017&lt;/td&gt;</v>
      </c>
      <c r="O186" t="str">
        <f>CONCATENATE("&lt;td&gt;",Zamia!H186,"&lt;/td&gt;")</f>
        <v>&lt;td&gt;&lt;/td&gt;</v>
      </c>
      <c r="P186" t="str">
        <f>CONCATENATE("&lt;td&gt;",Zamia!I186,"&lt;/td&gt;")</f>
        <v>&lt;td&gt;&lt;/td&gt;</v>
      </c>
      <c r="Q186" t="str">
        <f t="shared" si="23"/>
        <v>&lt;tr&gt;&lt;td&gt;&lt;a target="_blank" href="http://floracatalana.net/rumex-pulcher-l-"&gt;Rumex pulcher L.&lt;/a&gt;&lt;/td&gt;&lt;td&gt;41.91026416843889 3.0885380952296537&lt;/td&gt;&lt;td&gt;182&lt;/td&gt;&lt;td&gt;14/05/2017&lt;/td&gt;&lt;td&gt;&lt;/td&gt;&lt;td&gt;&lt;/td&gt;&lt;/tr&gt;</v>
      </c>
    </row>
    <row r="187" spans="1:17" x14ac:dyDescent="0.25">
      <c r="A187" t="str">
        <f>Zamia!F187</f>
        <v>Ruscus aculeatus L.</v>
      </c>
      <c r="B187" t="str">
        <f t="shared" si="19"/>
        <v>Ruscus</v>
      </c>
      <c r="C187" t="str">
        <f t="shared" si="20"/>
        <v>aculeatus L.</v>
      </c>
      <c r="D187" t="str">
        <f t="shared" si="24"/>
        <v>aculeatus</v>
      </c>
      <c r="E187" t="str">
        <f t="shared" si="25"/>
        <v>-</v>
      </c>
      <c r="F187" t="str">
        <f t="shared" si="26"/>
        <v>-</v>
      </c>
      <c r="G187" t="str">
        <f t="shared" si="21"/>
        <v>Ruscus aculeatus</v>
      </c>
      <c r="H187" t="str">
        <f>IFERROR(VLOOKUP(G187,Tesaure!A187:B7185,2),"-")</f>
        <v>http://floracatalana.net/ruscus-aculeatus-l-</v>
      </c>
      <c r="K187" t="str">
        <f t="shared" si="22"/>
        <v>&lt;td&gt;&lt;a target="_blank" href="http://floracatalana.net/ruscus-aculeatus-l-"&gt;Ruscus aculeatus L.&lt;/a&gt;&lt;/td&gt;</v>
      </c>
      <c r="L187" t="str">
        <f>CONCATENATE("&lt;td&gt;",Zamia!A187,"&lt;/td&gt;")</f>
        <v>&lt;td&gt;41.91407753324779 3.0913865130688687&lt;/td&gt;</v>
      </c>
      <c r="M187" t="str">
        <f>CONCATENATE("&lt;td&gt;",Zamia!K187,"&lt;/td&gt;")</f>
        <v>&lt;td&gt;215&lt;/td&gt;</v>
      </c>
      <c r="N187" s="9" t="str">
        <f>CONCATENATE("&lt;td&gt;",LEFT(TEXT(Zamia!E187,"DD/MM/AAAA hh:mm:ss"),10),"&lt;/td&gt;")</f>
        <v>&lt;td&gt;30/01/2017&lt;/td&gt;</v>
      </c>
      <c r="O187" t="str">
        <f>CONCATENATE("&lt;td&gt;",Zamia!H187,"&lt;/td&gt;")</f>
        <v>&lt;td&gt;&lt;/td&gt;</v>
      </c>
      <c r="P187" t="str">
        <f>CONCATENATE("&lt;td&gt;",Zamia!I187,"&lt;/td&gt;")</f>
        <v>&lt;td&gt;&lt;/td&gt;</v>
      </c>
      <c r="Q187" t="str">
        <f t="shared" si="23"/>
        <v>&lt;tr&gt;&lt;td&gt;&lt;a target="_blank" href="http://floracatalana.net/ruscus-aculeatus-l-"&gt;Ruscus aculeatus L.&lt;/a&gt;&lt;/td&gt;&lt;td&gt;41.91407753324779 3.0913865130688687&lt;/td&gt;&lt;td&gt;215&lt;/td&gt;&lt;td&gt;30/01/2017&lt;/td&gt;&lt;td&gt;&lt;/td&gt;&lt;td&gt;&lt;/td&gt;&lt;/tr&gt;</v>
      </c>
    </row>
    <row r="188" spans="1:17" x14ac:dyDescent="0.25">
      <c r="A188" t="str">
        <f>Zamia!F188</f>
        <v>Salvia verbenaca L.</v>
      </c>
      <c r="B188" t="str">
        <f t="shared" si="19"/>
        <v>Salvia</v>
      </c>
      <c r="C188" t="str">
        <f t="shared" si="20"/>
        <v>verbenaca L.</v>
      </c>
      <c r="D188" t="str">
        <f t="shared" si="24"/>
        <v>verbenaca</v>
      </c>
      <c r="E188" t="str">
        <f t="shared" si="25"/>
        <v>-</v>
      </c>
      <c r="F188" t="str">
        <f t="shared" si="26"/>
        <v>-</v>
      </c>
      <c r="G188" t="str">
        <f t="shared" si="21"/>
        <v>Salvia verbenaca</v>
      </c>
      <c r="H188" t="str">
        <f>IFERROR(VLOOKUP(G188,Tesaure!A188:B7186,2),"-")</f>
        <v>http://floracatalana.net/salvia-verbenaca-l-</v>
      </c>
      <c r="K188" t="str">
        <f t="shared" si="22"/>
        <v>&lt;td&gt;&lt;a target="_blank" href="http://floracatalana.net/salvia-verbenaca-l-"&gt;Salvia verbenaca L.&lt;/a&gt;&lt;/td&gt;</v>
      </c>
      <c r="L188" t="str">
        <f>CONCATENATE("&lt;td&gt;",Zamia!A188,"&lt;/td&gt;")</f>
        <v>&lt;td&gt;41.91168362225754 3.093587581141919&lt;/td&gt;</v>
      </c>
      <c r="M188" t="str">
        <f>CONCATENATE("&lt;td&gt;",Zamia!K188,"&lt;/td&gt;")</f>
        <v>&lt;td&gt;188&lt;/td&gt;</v>
      </c>
      <c r="N188" s="9" t="str">
        <f>CONCATENATE("&lt;td&gt;",LEFT(TEXT(Zamia!E188,"DD/MM/AAAA hh:mm:ss"),10),"&lt;/td&gt;")</f>
        <v>&lt;td&gt;16/04/2017&lt;/td&gt;</v>
      </c>
      <c r="O188" t="str">
        <f>CONCATENATE("&lt;td&gt;",Zamia!H188,"&lt;/td&gt;")</f>
        <v>&lt;td&gt;&lt;/td&gt;</v>
      </c>
      <c r="P188" t="str">
        <f>CONCATENATE("&lt;td&gt;",Zamia!I188,"&lt;/td&gt;")</f>
        <v>&lt;td&gt;&lt;/td&gt;</v>
      </c>
      <c r="Q188" t="str">
        <f t="shared" si="23"/>
        <v>&lt;tr&gt;&lt;td&gt;&lt;a target="_blank" href="http://floracatalana.net/salvia-verbenaca-l-"&gt;Salvia verbenaca L.&lt;/a&gt;&lt;/td&gt;&lt;td&gt;41.91168362225754 3.093587581141919&lt;/td&gt;&lt;td&gt;188&lt;/td&gt;&lt;td&gt;16/04/2017&lt;/td&gt;&lt;td&gt;&lt;/td&gt;&lt;td&gt;&lt;/td&gt;&lt;/tr&gt;</v>
      </c>
    </row>
    <row r="189" spans="1:17" x14ac:dyDescent="0.25">
      <c r="A189" t="str">
        <f>Zamia!F189</f>
        <v>Sambucus ebulus L.</v>
      </c>
      <c r="B189" t="str">
        <f t="shared" si="19"/>
        <v>Sambucus</v>
      </c>
      <c r="C189" t="str">
        <f t="shared" si="20"/>
        <v>ebulus L.</v>
      </c>
      <c r="D189" t="str">
        <f t="shared" si="24"/>
        <v>ebulus</v>
      </c>
      <c r="E189" t="str">
        <f t="shared" si="25"/>
        <v>-</v>
      </c>
      <c r="F189" t="str">
        <f t="shared" si="26"/>
        <v>-</v>
      </c>
      <c r="G189" t="str">
        <f t="shared" si="21"/>
        <v>Sambucus ebulus</v>
      </c>
      <c r="H189" t="str">
        <f>IFERROR(VLOOKUP(G189,Tesaure!A189:B7187,2),"-")</f>
        <v>http://floracatalana.net/sambucus-ebulus-l-</v>
      </c>
      <c r="K189" t="str">
        <f t="shared" si="22"/>
        <v>&lt;td&gt;&lt;a target="_blank" href="http://floracatalana.net/sambucus-ebulus-l-"&gt;Sambucus ebulus L.&lt;/a&gt;&lt;/td&gt;</v>
      </c>
      <c r="L189" t="str">
        <f>CONCATENATE("&lt;td&gt;",Zamia!A189,"&lt;/td&gt;")</f>
        <v>&lt;td&gt;41.909882636423035 3.0874108302593464&lt;/td&gt;</v>
      </c>
      <c r="M189" t="str">
        <f>CONCATENATE("&lt;td&gt;",Zamia!K189,"&lt;/td&gt;")</f>
        <v>&lt;td&gt;187&lt;/td&gt;</v>
      </c>
      <c r="N189" s="9" t="str">
        <f>CONCATENATE("&lt;td&gt;",LEFT(TEXT(Zamia!E189,"DD/MM/AAAA hh:mm:ss"),10),"&lt;/td&gt;")</f>
        <v>&lt;td&gt;16/04/2017&lt;/td&gt;</v>
      </c>
      <c r="O189" t="str">
        <f>CONCATENATE("&lt;td&gt;",Zamia!H189,"&lt;/td&gt;")</f>
        <v>&lt;td&gt;&lt;/td&gt;</v>
      </c>
      <c r="P189" t="str">
        <f>CONCATENATE("&lt;td&gt;",Zamia!I189,"&lt;/td&gt;")</f>
        <v>&lt;td&gt;&lt;/td&gt;</v>
      </c>
      <c r="Q189" t="str">
        <f t="shared" si="23"/>
        <v>&lt;tr&gt;&lt;td&gt;&lt;a target="_blank" href="http://floracatalana.net/sambucus-ebulus-l-"&gt;Sambucus ebulus L.&lt;/a&gt;&lt;/td&gt;&lt;td&gt;41.909882636423035 3.0874108302593464&lt;/td&gt;&lt;td&gt;187&lt;/td&gt;&lt;td&gt;16/04/2017&lt;/td&gt;&lt;td&gt;&lt;/td&gt;&lt;td&gt;&lt;/td&gt;&lt;/tr&gt;</v>
      </c>
    </row>
    <row r="190" spans="1:17" x14ac:dyDescent="0.25">
      <c r="A190" t="str">
        <f>Zamia!F190</f>
        <v>Sanguisorba minor Scop.</v>
      </c>
      <c r="B190" t="str">
        <f t="shared" si="19"/>
        <v>Sanguisorba</v>
      </c>
      <c r="C190" t="str">
        <f t="shared" si="20"/>
        <v>minor Scop.</v>
      </c>
      <c r="D190" t="str">
        <f t="shared" si="24"/>
        <v>minor</v>
      </c>
      <c r="E190" t="str">
        <f t="shared" si="25"/>
        <v>-</v>
      </c>
      <c r="F190" t="str">
        <f t="shared" si="26"/>
        <v>-</v>
      </c>
      <c r="G190" t="str">
        <f t="shared" si="21"/>
        <v>Sanguisorba minor</v>
      </c>
      <c r="H190" t="str">
        <f>IFERROR(VLOOKUP(G190,Tesaure!A190:B7188,2),"-")</f>
        <v>http://floracatalana.net/sanguisorba-minor-scop-</v>
      </c>
      <c r="K190" t="str">
        <f t="shared" si="22"/>
        <v>&lt;td&gt;&lt;a target="_blank" href="http://floracatalana.net/sanguisorba-minor-scop-"&gt;Sanguisorba minor Scop.&lt;/a&gt;&lt;/td&gt;</v>
      </c>
      <c r="L190" t="str">
        <f>CONCATENATE("&lt;td&gt;",Zamia!A190,"&lt;/td&gt;")</f>
        <v>&lt;td&gt;41.909246218909715 3.0916379409051036&lt;/td&gt;</v>
      </c>
      <c r="M190" t="str">
        <f>CONCATENATE("&lt;td&gt;",Zamia!K190,"&lt;/td&gt;")</f>
        <v>&lt;td&gt;209&lt;/td&gt;</v>
      </c>
      <c r="N190" s="9" t="str">
        <f>CONCATENATE("&lt;td&gt;",LEFT(TEXT(Zamia!E190,"DD/MM/AAAA hh:mm:ss"),10),"&lt;/td&gt;")</f>
        <v>&lt;td&gt;11/02/2017&lt;/td&gt;</v>
      </c>
      <c r="O190" t="str">
        <f>CONCATENATE("&lt;td&gt;",Zamia!H190,"&lt;/td&gt;")</f>
        <v>&lt;td&gt;&lt;/td&gt;</v>
      </c>
      <c r="P190" t="str">
        <f>CONCATENATE("&lt;td&gt;",Zamia!I190,"&lt;/td&gt;")</f>
        <v>&lt;td&gt;&lt;/td&gt;</v>
      </c>
      <c r="Q190" t="str">
        <f t="shared" si="23"/>
        <v>&lt;tr&gt;&lt;td&gt;&lt;a target="_blank" href="http://floracatalana.net/sanguisorba-minor-scop-"&gt;Sanguisorba minor Scop.&lt;/a&gt;&lt;/td&gt;&lt;td&gt;41.909246218909715 3.0916379409051036&lt;/td&gt;&lt;td&gt;209&lt;/td&gt;&lt;td&gt;11/02/2017&lt;/td&gt;&lt;td&gt;&lt;/td&gt;&lt;td&gt;&lt;/td&gt;&lt;/tr&gt;</v>
      </c>
    </row>
    <row r="191" spans="1:17" x14ac:dyDescent="0.25">
      <c r="A191" t="str">
        <f>Zamia!F191</f>
        <v>Sanicula europaea L.</v>
      </c>
      <c r="B191" t="str">
        <f t="shared" si="19"/>
        <v>Sanicula</v>
      </c>
      <c r="C191" t="str">
        <f t="shared" si="20"/>
        <v>europaea L.</v>
      </c>
      <c r="D191" t="str">
        <f t="shared" si="24"/>
        <v>europaea</v>
      </c>
      <c r="E191" t="str">
        <f t="shared" si="25"/>
        <v>-</v>
      </c>
      <c r="F191" t="str">
        <f t="shared" si="26"/>
        <v>-</v>
      </c>
      <c r="G191" t="str">
        <f t="shared" si="21"/>
        <v>Sanicula europaea</v>
      </c>
      <c r="H191" t="str">
        <f>IFERROR(VLOOKUP(G191,Tesaure!A191:B7189,2),"-")</f>
        <v>http://floracatalana.net/sanicula-europaea-l-</v>
      </c>
      <c r="K191" t="str">
        <f t="shared" si="22"/>
        <v>&lt;td&gt;&lt;a target="_blank" href="http://floracatalana.net/sanicula-europaea-l-"&gt;Sanicula europaea L.&lt;/a&gt;&lt;/td&gt;</v>
      </c>
      <c r="L191" t="str">
        <f>CONCATENATE("&lt;td&gt;",Zamia!A191,"&lt;/td&gt;")</f>
        <v>&lt;td&gt;41.90934695995159 3.0886839777845956&lt;/td&gt;</v>
      </c>
      <c r="M191" t="str">
        <f>CONCATENATE("&lt;td&gt;",Zamia!K191,"&lt;/td&gt;")</f>
        <v>&lt;td&gt;28&lt;/td&gt;</v>
      </c>
      <c r="N191" s="9" t="str">
        <f>CONCATENATE("&lt;td&gt;",LEFT(TEXT(Zamia!E191,"DD/MM/AAAA hh:mm:ss"),10),"&lt;/td&gt;")</f>
        <v>&lt;td&gt;16/04/2017&lt;/td&gt;</v>
      </c>
      <c r="O191" t="str">
        <f>CONCATENATE("&lt;td&gt;",Zamia!H191,"&lt;/td&gt;")</f>
        <v>&lt;td&gt;&lt;/td&gt;</v>
      </c>
      <c r="P191" t="str">
        <f>CONCATENATE("&lt;td&gt;",Zamia!I191,"&lt;/td&gt;")</f>
        <v>&lt;td&gt;&lt;/td&gt;</v>
      </c>
      <c r="Q191" t="str">
        <f t="shared" si="23"/>
        <v>&lt;tr&gt;&lt;td&gt;&lt;a target="_blank" href="http://floracatalana.net/sanicula-europaea-l-"&gt;Sanicula europaea L.&lt;/a&gt;&lt;/td&gt;&lt;td&gt;41.90934695995159 3.0886839777845956&lt;/td&gt;&lt;td&gt;28&lt;/td&gt;&lt;td&gt;16/04/2017&lt;/td&gt;&lt;td&gt;&lt;/td&gt;&lt;td&gt;&lt;/td&gt;&lt;/tr&gt;</v>
      </c>
    </row>
    <row r="192" spans="1:17" x14ac:dyDescent="0.25">
      <c r="A192" t="str">
        <f>Zamia!F192</f>
        <v>Satureja calamintha (L.) Scheele</v>
      </c>
      <c r="B192" t="str">
        <f t="shared" si="19"/>
        <v>Satureja</v>
      </c>
      <c r="C192" t="str">
        <f t="shared" si="20"/>
        <v>calamintha (L.) Scheele</v>
      </c>
      <c r="D192" t="str">
        <f t="shared" si="24"/>
        <v>calamintha</v>
      </c>
      <c r="E192" t="str">
        <f t="shared" si="25"/>
        <v>-</v>
      </c>
      <c r="F192" t="str">
        <f t="shared" si="26"/>
        <v>-</v>
      </c>
      <c r="G192" t="str">
        <f t="shared" si="21"/>
        <v>Satureja calamintha</v>
      </c>
      <c r="H192" t="str">
        <f>IFERROR(VLOOKUP(G192,Tesaure!A192:B7190,2),"-")</f>
        <v>http://floracatalana.net/satureja-calamintha-l-scheele</v>
      </c>
      <c r="K192" t="str">
        <f t="shared" si="22"/>
        <v>&lt;td&gt;&lt;a target="_blank" href="http://floracatalana.net/satureja-calamintha-l-scheele"&gt;Satureja calamintha (L.) Scheele&lt;/a&gt;&lt;/td&gt;</v>
      </c>
      <c r="L192" t="str">
        <f>CONCATENATE("&lt;td&gt;",Zamia!A192,"&lt;/td&gt;")</f>
        <v>&lt;td&gt;41.91172889322683 3.0859765264281505&lt;/td&gt;</v>
      </c>
      <c r="M192" t="str">
        <f>CONCATENATE("&lt;td&gt;",Zamia!K192,"&lt;/td&gt;")</f>
        <v>&lt;td&gt;189&lt;/td&gt;</v>
      </c>
      <c r="N192" s="9" t="str">
        <f>CONCATENATE("&lt;td&gt;",LEFT(TEXT(Zamia!E192,"DD/MM/AAAA hh:mm:ss"),10),"&lt;/td&gt;")</f>
        <v>&lt;td&gt;11/02/2017&lt;/td&gt;</v>
      </c>
      <c r="O192" t="str">
        <f>CONCATENATE("&lt;td&gt;",Zamia!H192,"&lt;/td&gt;")</f>
        <v>&lt;td&gt;&lt;/td&gt;</v>
      </c>
      <c r="P192" t="str">
        <f>CONCATENATE("&lt;td&gt;",Zamia!I192,"&lt;/td&gt;")</f>
        <v>&lt;td&gt;&lt;/td&gt;</v>
      </c>
      <c r="Q192" t="str">
        <f t="shared" si="23"/>
        <v>&lt;tr&gt;&lt;td&gt;&lt;a target="_blank" href="http://floracatalana.net/satureja-calamintha-l-scheele"&gt;Satureja calamintha (L.) Scheele&lt;/a&gt;&lt;/td&gt;&lt;td&gt;41.91172889322683 3.0859765264281505&lt;/td&gt;&lt;td&gt;189&lt;/td&gt;&lt;td&gt;11/02/2017&lt;/td&gt;&lt;td&gt;&lt;/td&gt;&lt;td&gt;&lt;/td&gt;&lt;/tr&gt;</v>
      </c>
    </row>
    <row r="193" spans="1:17" x14ac:dyDescent="0.25">
      <c r="A193" t="str">
        <f>Zamia!F193</f>
        <v>Scirpus holoschoenus L.</v>
      </c>
      <c r="B193" t="str">
        <f t="shared" si="19"/>
        <v>Scirpus</v>
      </c>
      <c r="C193" t="str">
        <f t="shared" si="20"/>
        <v>holoschoenus L.</v>
      </c>
      <c r="D193" t="str">
        <f t="shared" si="24"/>
        <v>holoschoenus</v>
      </c>
      <c r="E193" t="str">
        <f t="shared" si="25"/>
        <v>-</v>
      </c>
      <c r="F193" t="str">
        <f t="shared" si="26"/>
        <v>-</v>
      </c>
      <c r="G193" t="str">
        <f t="shared" si="21"/>
        <v>Scirpus holoschoenus</v>
      </c>
      <c r="H193" t="str">
        <f>IFERROR(VLOOKUP(G193,Tesaure!A193:B7191,2),"-")</f>
        <v>http://floracatalana.net/scirpus-holoschoenus-l-</v>
      </c>
      <c r="K193" t="str">
        <f t="shared" si="22"/>
        <v>&lt;td&gt;&lt;a target="_blank" href="http://floracatalana.net/scirpus-holoschoenus-l-"&gt;Scirpus holoschoenus L.&lt;/a&gt;&lt;/td&gt;</v>
      </c>
      <c r="L193" t="str">
        <f>CONCATENATE("&lt;td&gt;",Zamia!A193,"&lt;/td&gt;")</f>
        <v>&lt;td&gt;41.911966137862414 3.0862085122075413&lt;/td&gt;</v>
      </c>
      <c r="M193" t="str">
        <f>CONCATENATE("&lt;td&gt;",Zamia!K193,"&lt;/td&gt;")</f>
        <v>&lt;td&gt;147&lt;/td&gt;</v>
      </c>
      <c r="N193" s="9" t="str">
        <f>CONCATENATE("&lt;td&gt;",LEFT(TEXT(Zamia!E193,"DD/MM/AAAA hh:mm:ss"),10),"&lt;/td&gt;")</f>
        <v>&lt;td&gt;30/01/2017&lt;/td&gt;</v>
      </c>
      <c r="O193" t="str">
        <f>CONCATENATE("&lt;td&gt;",Zamia!H193,"&lt;/td&gt;")</f>
        <v>&lt;td&gt;&lt;/td&gt;</v>
      </c>
      <c r="P193" t="str">
        <f>CONCATENATE("&lt;td&gt;",Zamia!I193,"&lt;/td&gt;")</f>
        <v>&lt;td&gt;&lt;/td&gt;</v>
      </c>
      <c r="Q193" t="str">
        <f t="shared" si="23"/>
        <v>&lt;tr&gt;&lt;td&gt;&lt;a target="_blank" href="http://floracatalana.net/scirpus-holoschoenus-l-"&gt;Scirpus holoschoenus L.&lt;/a&gt;&lt;/td&gt;&lt;td&gt;41.911966137862414 3.0862085122075413&lt;/td&gt;&lt;td&gt;147&lt;/td&gt;&lt;td&gt;30/01/2017&lt;/td&gt;&lt;td&gt;&lt;/td&gt;&lt;td&gt;&lt;/td&gt;&lt;/tr&gt;</v>
      </c>
    </row>
    <row r="194" spans="1:17" x14ac:dyDescent="0.25">
      <c r="A194" t="str">
        <f>Zamia!F194</f>
        <v>Scorpiurus muricatus L.</v>
      </c>
      <c r="B194" t="str">
        <f t="shared" ref="B194:B257" si="27">IF(A194&lt;&gt;0,LEFT(A194,SEARCH(" ",A194)-1),"-")</f>
        <v>Scorpiurus</v>
      </c>
      <c r="C194" t="str">
        <f t="shared" ref="C194:C257" si="28">IF(A194&lt;&gt;0,RIGHT(A194,LEN(A194)-SEARCH(" ",A194)),"-")</f>
        <v>muricatus L.</v>
      </c>
      <c r="D194" t="str">
        <f t="shared" si="24"/>
        <v>muricatus</v>
      </c>
      <c r="E194" t="str">
        <f t="shared" si="25"/>
        <v>-</v>
      </c>
      <c r="F194" t="str">
        <f t="shared" si="26"/>
        <v>-</v>
      </c>
      <c r="G194" t="str">
        <f t="shared" si="21"/>
        <v>Scorpiurus muricatus</v>
      </c>
      <c r="H194" t="str">
        <f>IFERROR(VLOOKUP(G194,Tesaure!A194:B7192,2),"-")</f>
        <v>-</v>
      </c>
      <c r="K194" t="str">
        <f t="shared" si="22"/>
        <v>&lt;td&gt;Scorpiurus muricatus L.&lt;/td&gt;</v>
      </c>
      <c r="L194" t="str">
        <f>CONCATENATE("&lt;td&gt;",Zamia!A194,"&lt;/td&gt;")</f>
        <v>&lt;td&gt;41.914920619499185 3.092128934277637&lt;/td&gt;</v>
      </c>
      <c r="M194" t="str">
        <f>CONCATENATE("&lt;td&gt;",Zamia!K194,"&lt;/td&gt;")</f>
        <v>&lt;td&gt;192&lt;/td&gt;</v>
      </c>
      <c r="N194" s="9" t="str">
        <f>CONCATENATE("&lt;td&gt;",LEFT(TEXT(Zamia!E194,"DD/MM/AAAA hh:mm:ss"),10),"&lt;/td&gt;")</f>
        <v>&lt;td&gt;16/04/2017&lt;/td&gt;</v>
      </c>
      <c r="O194" t="str">
        <f>CONCATENATE("&lt;td&gt;",Zamia!H194,"&lt;/td&gt;")</f>
        <v>&lt;td&gt;&lt;/td&gt;</v>
      </c>
      <c r="P194" t="str">
        <f>CONCATENATE("&lt;td&gt;",Zamia!I194,"&lt;/td&gt;")</f>
        <v>&lt;td&gt;&lt;/td&gt;</v>
      </c>
      <c r="Q194" t="str">
        <f t="shared" si="23"/>
        <v>&lt;tr&gt;&lt;td&gt;Scorpiurus muricatus L.&lt;/td&gt;&lt;td&gt;41.914920619499185 3.092128934277637&lt;/td&gt;&lt;td&gt;192&lt;/td&gt;&lt;td&gt;16/04/2017&lt;/td&gt;&lt;td&gt;&lt;/td&gt;&lt;td&gt;&lt;/td&gt;&lt;/tr&gt;</v>
      </c>
    </row>
    <row r="195" spans="1:17" x14ac:dyDescent="0.25">
      <c r="A195" t="str">
        <f>Zamia!F195</f>
        <v>Senecio inaequidens DC.</v>
      </c>
      <c r="B195" t="str">
        <f t="shared" si="27"/>
        <v>Senecio</v>
      </c>
      <c r="C195" t="str">
        <f t="shared" si="28"/>
        <v>inaequidens DC.</v>
      </c>
      <c r="D195" t="str">
        <f t="shared" si="24"/>
        <v>inaequidens</v>
      </c>
      <c r="E195" t="str">
        <f t="shared" si="25"/>
        <v>-</v>
      </c>
      <c r="F195" t="str">
        <f t="shared" si="26"/>
        <v>-</v>
      </c>
      <c r="G195" t="str">
        <f t="shared" ref="G195:G258" si="29">IF(F195="-",CONCATENATE(B195," ",D195),CONCATENATE(B195," ",D195," subsp. ",F195))</f>
        <v>Senecio inaequidens</v>
      </c>
      <c r="H195" t="str">
        <f>IFERROR(VLOOKUP(G195,Tesaure!A195:B7193,2),"-")</f>
        <v>http://floracatalana.net/senecio-inaequidens-dc-</v>
      </c>
      <c r="K195" t="str">
        <f t="shared" ref="K195:K258" si="30">IF(H195&lt;&gt;"-",CONCATENATE("&lt;td&gt;&lt;a target=",CHAR(34),"_blank",CHAR(34), " href=",CHAR(34),H195,CHAR(34),"&gt;",A195,"&lt;/a&gt;&lt;/td&gt;"),CONCATENATE("&lt;td&gt;",A195,"&lt;/td&gt;"))</f>
        <v>&lt;td&gt;&lt;a target="_blank" href="http://floracatalana.net/senecio-inaequidens-dc-"&gt;Senecio inaequidens DC.&lt;/a&gt;&lt;/td&gt;</v>
      </c>
      <c r="L195" t="str">
        <f>CONCATENATE("&lt;td&gt;",Zamia!A195,"&lt;/td&gt;")</f>
        <v>&lt;td&gt;41.91453695297241 3.0838698148727417&lt;/td&gt;</v>
      </c>
      <c r="M195" t="str">
        <f>CONCATENATE("&lt;td&gt;",Zamia!K195,"&lt;/td&gt;")</f>
        <v>&lt;td&gt;171&lt;/td&gt;</v>
      </c>
      <c r="N195" s="9" t="str">
        <f>CONCATENATE("&lt;td&gt;",LEFT(TEXT(Zamia!E195,"DD/MM/AAAA hh:mm:ss"),10),"&lt;/td&gt;")</f>
        <v>&lt;td&gt;25/11/2017&lt;/td&gt;</v>
      </c>
      <c r="O195" t="str">
        <f>CONCATENATE("&lt;td&gt;",Zamia!H195,"&lt;/td&gt;")</f>
        <v>&lt;td&gt;&lt;/td&gt;</v>
      </c>
      <c r="P195" t="str">
        <f>CONCATENATE("&lt;td&gt;",Zamia!I195,"&lt;/td&gt;")</f>
        <v>&lt;td&gt;&lt;/td&gt;</v>
      </c>
      <c r="Q195" t="str">
        <f t="shared" ref="Q195:Q258" si="31">IF(A195&lt;&gt;0,CONCATENATE("&lt;tr&gt;",K195,L195,M195,N195,O195,P195,"&lt;/tr&gt;"),"")</f>
        <v>&lt;tr&gt;&lt;td&gt;&lt;a target="_blank" href="http://floracatalana.net/senecio-inaequidens-dc-"&gt;Senecio inaequidens DC.&lt;/a&gt;&lt;/td&gt;&lt;td&gt;41.91453695297241 3.0838698148727417&lt;/td&gt;&lt;td&gt;171&lt;/td&gt;&lt;td&gt;25/11/2017&lt;/td&gt;&lt;td&gt;&lt;/td&gt;&lt;td&gt;&lt;/td&gt;&lt;/tr&gt;</v>
      </c>
    </row>
    <row r="196" spans="1:17" x14ac:dyDescent="0.25">
      <c r="A196" t="str">
        <f>Zamia!F196</f>
        <v>Senecio lividus L.</v>
      </c>
      <c r="B196" t="str">
        <f t="shared" si="27"/>
        <v>Senecio</v>
      </c>
      <c r="C196" t="str">
        <f t="shared" si="28"/>
        <v>lividus L.</v>
      </c>
      <c r="D196" t="str">
        <f t="shared" si="24"/>
        <v>lividus</v>
      </c>
      <c r="E196" t="str">
        <f t="shared" si="25"/>
        <v>-</v>
      </c>
      <c r="F196" t="str">
        <f t="shared" si="26"/>
        <v>-</v>
      </c>
      <c r="G196" t="str">
        <f t="shared" si="29"/>
        <v>Senecio lividus</v>
      </c>
      <c r="H196" t="str">
        <f>IFERROR(VLOOKUP(G196,Tesaure!A196:B7194,2),"-")</f>
        <v>http://floracatalana.net/senecio-lividus-l-</v>
      </c>
      <c r="K196" t="str">
        <f t="shared" si="30"/>
        <v>&lt;td&gt;&lt;a target="_blank" href="http://floracatalana.net/senecio-lividus-l-"&gt;Senecio lividus L.&lt;/a&gt;&lt;/td&gt;</v>
      </c>
      <c r="L196" t="str">
        <f>CONCATENATE("&lt;td&gt;",Zamia!A196,"&lt;/td&gt;")</f>
        <v>&lt;td&gt;41.911215135626875 3.0856748521037294&lt;/td&gt;</v>
      </c>
      <c r="M196" t="str">
        <f>CONCATENATE("&lt;td&gt;",Zamia!K196,"&lt;/td&gt;")</f>
        <v>&lt;td&gt;210&lt;/td&gt;</v>
      </c>
      <c r="N196" s="9" t="str">
        <f>CONCATENATE("&lt;td&gt;",LEFT(TEXT(Zamia!E196,"DD/MM/AAAA hh:mm:ss"),10),"&lt;/td&gt;")</f>
        <v>&lt;td&gt;14/05/2017&lt;/td&gt;</v>
      </c>
      <c r="O196" t="str">
        <f>CONCATENATE("&lt;td&gt;",Zamia!H196,"&lt;/td&gt;")</f>
        <v>&lt;td&gt;&lt;/td&gt;</v>
      </c>
      <c r="P196" t="str">
        <f>CONCATENATE("&lt;td&gt;",Zamia!I196,"&lt;/td&gt;")</f>
        <v>&lt;td&gt;&lt;/td&gt;</v>
      </c>
      <c r="Q196" t="str">
        <f t="shared" si="31"/>
        <v>&lt;tr&gt;&lt;td&gt;&lt;a target="_blank" href="http://floracatalana.net/senecio-lividus-l-"&gt;Senecio lividus L.&lt;/a&gt;&lt;/td&gt;&lt;td&gt;41.911215135626875 3.0856748521037294&lt;/td&gt;&lt;td&gt;210&lt;/td&gt;&lt;td&gt;14/05/2017&lt;/td&gt;&lt;td&gt;&lt;/td&gt;&lt;td&gt;&lt;/td&gt;&lt;/tr&gt;</v>
      </c>
    </row>
    <row r="197" spans="1:17" x14ac:dyDescent="0.25">
      <c r="A197" t="str">
        <f>Zamia!F197</f>
        <v>Senecio vulgaris L.</v>
      </c>
      <c r="B197" t="str">
        <f t="shared" si="27"/>
        <v>Senecio</v>
      </c>
      <c r="C197" t="str">
        <f t="shared" si="28"/>
        <v>vulgaris L.</v>
      </c>
      <c r="D197" t="str">
        <f t="shared" si="24"/>
        <v>vulgaris</v>
      </c>
      <c r="E197" t="str">
        <f t="shared" si="25"/>
        <v>-</v>
      </c>
      <c r="F197" t="str">
        <f t="shared" si="26"/>
        <v>-</v>
      </c>
      <c r="G197" t="str">
        <f t="shared" si="29"/>
        <v>Senecio vulgaris</v>
      </c>
      <c r="H197" t="str">
        <f>IFERROR(VLOOKUP(G197,Tesaure!A197:B7195,2),"-")</f>
        <v>http://floracatalana.net/senecio-vulgaris-l-</v>
      </c>
      <c r="K197" t="str">
        <f t="shared" si="30"/>
        <v>&lt;td&gt;&lt;a target="_blank" href="http://floracatalana.net/senecio-vulgaris-l-"&gt;Senecio vulgaris L.&lt;/a&gt;&lt;/td&gt;</v>
      </c>
      <c r="L197" t="str">
        <f>CONCATENATE("&lt;td&gt;",Zamia!A197,"&lt;/td&gt;")</f>
        <v>&lt;td&gt;41.91155097835989 3.0933474411359794&lt;/td&gt;</v>
      </c>
      <c r="M197" t="str">
        <f>CONCATENATE("&lt;td&gt;",Zamia!K197,"&lt;/td&gt;")</f>
        <v>&lt;td&gt;239&lt;/td&gt;</v>
      </c>
      <c r="N197" s="9" t="str">
        <f>CONCATENATE("&lt;td&gt;",LEFT(TEXT(Zamia!E197,"DD/MM/AAAA hh:mm:ss"),10),"&lt;/td&gt;")</f>
        <v>&lt;td&gt;30/01/2017&lt;/td&gt;</v>
      </c>
      <c r="O197" t="str">
        <f>CONCATENATE("&lt;td&gt;",Zamia!H197,"&lt;/td&gt;")</f>
        <v>&lt;td&gt;&lt;/td&gt;</v>
      </c>
      <c r="P197" t="str">
        <f>CONCATENATE("&lt;td&gt;",Zamia!I197,"&lt;/td&gt;")</f>
        <v>&lt;td&gt;&lt;/td&gt;</v>
      </c>
      <c r="Q197" t="str">
        <f t="shared" si="31"/>
        <v>&lt;tr&gt;&lt;td&gt;&lt;a target="_blank" href="http://floracatalana.net/senecio-vulgaris-l-"&gt;Senecio vulgaris L.&lt;/a&gt;&lt;/td&gt;&lt;td&gt;41.91155097835989 3.0933474411359794&lt;/td&gt;&lt;td&gt;239&lt;/td&gt;&lt;td&gt;30/01/2017&lt;/td&gt;&lt;td&gt;&lt;/td&gt;&lt;td&gt;&lt;/td&gt;&lt;/tr&gt;</v>
      </c>
    </row>
    <row r="198" spans="1:17" x14ac:dyDescent="0.25">
      <c r="A198" t="str">
        <f>Zamia!F198</f>
        <v>Serapias lingua L.</v>
      </c>
      <c r="B198" t="str">
        <f t="shared" si="27"/>
        <v>Serapias</v>
      </c>
      <c r="C198" t="str">
        <f t="shared" si="28"/>
        <v>lingua L.</v>
      </c>
      <c r="D198" t="str">
        <f t="shared" ref="D198:D261" si="32">IFERROR(LEFT(C198,SEARCH(" ",C198)-1),C198)</f>
        <v>lingua</v>
      </c>
      <c r="E198" t="str">
        <f t="shared" si="25"/>
        <v>-</v>
      </c>
      <c r="F198" t="str">
        <f t="shared" si="26"/>
        <v>-</v>
      </c>
      <c r="G198" t="str">
        <f t="shared" si="29"/>
        <v>Serapias lingua</v>
      </c>
      <c r="H198" t="str">
        <f>IFERROR(VLOOKUP(G198,Tesaure!A198:B7196,2),"-")</f>
        <v>http://floracatalana.net/serapias-lingua-l-</v>
      </c>
      <c r="K198" t="str">
        <f t="shared" si="30"/>
        <v>&lt;td&gt;&lt;a target="_blank" href="http://floracatalana.net/serapias-lingua-l-"&gt;Serapias lingua L.&lt;/a&gt;&lt;/td&gt;</v>
      </c>
      <c r="L198" t="str">
        <f>CONCATENATE("&lt;td&gt;",Zamia!A198,"&lt;/td&gt;")</f>
        <v>&lt;td&gt;41.91459808835776 3.0813223521644577&lt;/td&gt;</v>
      </c>
      <c r="M198" t="str">
        <f>CONCATENATE("&lt;td&gt;",Zamia!K198,"&lt;/td&gt;")</f>
        <v>&lt;td&gt;182&lt;/td&gt;</v>
      </c>
      <c r="N198" s="9" t="str">
        <f>CONCATENATE("&lt;td&gt;",LEFT(TEXT(Zamia!E198,"DD/MM/AAAA hh:mm:ss"),10),"&lt;/td&gt;")</f>
        <v>&lt;td&gt;05/05/2017&lt;/td&gt;</v>
      </c>
      <c r="O198" t="str">
        <f>CONCATENATE("&lt;td&gt;",Zamia!H198,"&lt;/td&gt;")</f>
        <v>&lt;td&gt;&lt;/td&gt;</v>
      </c>
      <c r="P198" t="str">
        <f>CONCATENATE("&lt;td&gt;",Zamia!I198,"&lt;/td&gt;")</f>
        <v>&lt;td&gt;&lt;/td&gt;</v>
      </c>
      <c r="Q198" t="str">
        <f t="shared" si="31"/>
        <v>&lt;tr&gt;&lt;td&gt;&lt;a target="_blank" href="http://floracatalana.net/serapias-lingua-l-"&gt;Serapias lingua L.&lt;/a&gt;&lt;/td&gt;&lt;td&gt;41.91459808835776 3.0813223521644577&lt;/td&gt;&lt;td&gt;182&lt;/td&gt;&lt;td&gt;05/05/2017&lt;/td&gt;&lt;td&gt;&lt;/td&gt;&lt;td&gt;&lt;/td&gt;&lt;/tr&gt;</v>
      </c>
    </row>
    <row r="199" spans="1:17" x14ac:dyDescent="0.25">
      <c r="A199" t="str">
        <f>Zamia!F199</f>
        <v>Sherardia arvensis L.</v>
      </c>
      <c r="B199" t="str">
        <f t="shared" si="27"/>
        <v>Sherardia</v>
      </c>
      <c r="C199" t="str">
        <f t="shared" si="28"/>
        <v>arvensis L.</v>
      </c>
      <c r="D199" t="str">
        <f t="shared" si="32"/>
        <v>arvensis</v>
      </c>
      <c r="E199" t="str">
        <f t="shared" ref="E199:E262" si="33">IFERROR(RIGHT(C199,LEN(C199)-(SEARCH(" subsp.",C199)+7)),"-")</f>
        <v>-</v>
      </c>
      <c r="F199" t="str">
        <f t="shared" ref="F199:F262" si="34">IF(E199&lt;&gt;"-",IFERROR(LEFT(E199,SEARCH(" ",E199)-1),E199),"-")</f>
        <v>-</v>
      </c>
      <c r="G199" t="str">
        <f t="shared" si="29"/>
        <v>Sherardia arvensis</v>
      </c>
      <c r="H199" t="str">
        <f>IFERROR(VLOOKUP(G199,Tesaure!A199:B7197,2),"-")</f>
        <v>http://floracatalana.net/sherardia-arvensis-l-</v>
      </c>
      <c r="K199" t="str">
        <f t="shared" si="30"/>
        <v>&lt;td&gt;&lt;a target="_blank" href="http://floracatalana.net/sherardia-arvensis-l-"&gt;Sherardia arvensis L.&lt;/a&gt;&lt;/td&gt;</v>
      </c>
      <c r="L199" t="str">
        <f>CONCATENATE("&lt;td&gt;",Zamia!A199,"&lt;/td&gt;")</f>
        <v>&lt;td&gt;41.914855562187604 3.0904848529176494&lt;/td&gt;</v>
      </c>
      <c r="M199" t="str">
        <f>CONCATENATE("&lt;td&gt;",Zamia!K199,"&lt;/td&gt;")</f>
        <v>&lt;td&gt;227&lt;/td&gt;</v>
      </c>
      <c r="N199" s="9" t="str">
        <f>CONCATENATE("&lt;td&gt;",LEFT(TEXT(Zamia!E199,"DD/MM/AAAA hh:mm:ss"),10),"&lt;/td&gt;")</f>
        <v>&lt;td&gt;09/04/2017&lt;/td&gt;</v>
      </c>
      <c r="O199" t="str">
        <f>CONCATENATE("&lt;td&gt;",Zamia!H199,"&lt;/td&gt;")</f>
        <v>&lt;td&gt;&lt;/td&gt;</v>
      </c>
      <c r="P199" t="str">
        <f>CONCATENATE("&lt;td&gt;",Zamia!I199,"&lt;/td&gt;")</f>
        <v>&lt;td&gt;&lt;/td&gt;</v>
      </c>
      <c r="Q199" t="str">
        <f t="shared" si="31"/>
        <v>&lt;tr&gt;&lt;td&gt;&lt;a target="_blank" href="http://floracatalana.net/sherardia-arvensis-l-"&gt;Sherardia arvensis L.&lt;/a&gt;&lt;/td&gt;&lt;td&gt;41.914855562187604 3.0904848529176494&lt;/td&gt;&lt;td&gt;227&lt;/td&gt;&lt;td&gt;09/04/2017&lt;/td&gt;&lt;td&gt;&lt;/td&gt;&lt;td&gt;&lt;/td&gt;&lt;/tr&gt;</v>
      </c>
    </row>
    <row r="200" spans="1:17" x14ac:dyDescent="0.25">
      <c r="A200" t="str">
        <f>Zamia!F200</f>
        <v>Sideritis romana L.</v>
      </c>
      <c r="B200" t="str">
        <f t="shared" si="27"/>
        <v>Sideritis</v>
      </c>
      <c r="C200" t="str">
        <f t="shared" si="28"/>
        <v>romana L.</v>
      </c>
      <c r="D200" t="str">
        <f t="shared" si="32"/>
        <v>romana</v>
      </c>
      <c r="E200" t="str">
        <f t="shared" si="33"/>
        <v>-</v>
      </c>
      <c r="F200" t="str">
        <f t="shared" si="34"/>
        <v>-</v>
      </c>
      <c r="G200" t="str">
        <f t="shared" si="29"/>
        <v>Sideritis romana</v>
      </c>
      <c r="H200" t="str">
        <f>IFERROR(VLOOKUP(G200,Tesaure!A200:B7198,2),"-")</f>
        <v>-</v>
      </c>
      <c r="K200" t="str">
        <f t="shared" si="30"/>
        <v>&lt;td&gt;Sideritis romana L.&lt;/td&gt;</v>
      </c>
      <c r="L200" t="str">
        <f>CONCATENATE("&lt;td&gt;",Zamia!A200,"&lt;/td&gt;")</f>
        <v>&lt;td&gt;41.9144504353522 3.082466091733586&lt;/td&gt;</v>
      </c>
      <c r="M200" t="str">
        <f>CONCATENATE("&lt;td&gt;",Zamia!K200,"&lt;/td&gt;")</f>
        <v>&lt;td&gt;197&lt;/td&gt;</v>
      </c>
      <c r="N200" s="9" t="str">
        <f>CONCATENATE("&lt;td&gt;",LEFT(TEXT(Zamia!E200,"DD/MM/AAAA hh:mm:ss"),10),"&lt;/td&gt;")</f>
        <v>&lt;td&gt;05/05/2017&lt;/td&gt;</v>
      </c>
      <c r="O200" t="str">
        <f>CONCATENATE("&lt;td&gt;",Zamia!H200,"&lt;/td&gt;")</f>
        <v>&lt;td&gt;&lt;/td&gt;</v>
      </c>
      <c r="P200" t="str">
        <f>CONCATENATE("&lt;td&gt;",Zamia!I200,"&lt;/td&gt;")</f>
        <v>&lt;td&gt;&lt;/td&gt;</v>
      </c>
      <c r="Q200" t="str">
        <f t="shared" si="31"/>
        <v>&lt;tr&gt;&lt;td&gt;Sideritis romana L.&lt;/td&gt;&lt;td&gt;41.9144504353522 3.082466091733586&lt;/td&gt;&lt;td&gt;197&lt;/td&gt;&lt;td&gt;05/05/2017&lt;/td&gt;&lt;td&gt;&lt;/td&gt;&lt;td&gt;&lt;/td&gt;&lt;/tr&gt;</v>
      </c>
    </row>
    <row r="201" spans="1:17" x14ac:dyDescent="0.25">
      <c r="A201" t="str">
        <f>Zamia!F201</f>
        <v>Silene gallica L.</v>
      </c>
      <c r="B201" t="str">
        <f t="shared" si="27"/>
        <v>Silene</v>
      </c>
      <c r="C201" t="str">
        <f t="shared" si="28"/>
        <v>gallica L.</v>
      </c>
      <c r="D201" t="str">
        <f t="shared" si="32"/>
        <v>gallica</v>
      </c>
      <c r="E201" t="str">
        <f t="shared" si="33"/>
        <v>-</v>
      </c>
      <c r="F201" t="str">
        <f t="shared" si="34"/>
        <v>-</v>
      </c>
      <c r="G201" t="str">
        <f t="shared" si="29"/>
        <v>Silene gallica</v>
      </c>
      <c r="H201" t="str">
        <f>IFERROR(VLOOKUP(G201,Tesaure!A201:B7199,2),"-")</f>
        <v>http://floracatalana.net/silene-gallica-l-</v>
      </c>
      <c r="K201" t="str">
        <f t="shared" si="30"/>
        <v>&lt;td&gt;&lt;a target="_blank" href="http://floracatalana.net/silene-gallica-l-"&gt;Silene gallica L.&lt;/a&gt;&lt;/td&gt;</v>
      </c>
      <c r="L201" t="str">
        <f>CONCATENATE("&lt;td&gt;",Zamia!A201,"&lt;/td&gt;")</f>
        <v>&lt;td&gt;41.915002393842805 3.090711279954284&lt;/td&gt;</v>
      </c>
      <c r="M201" t="str">
        <f>CONCATENATE("&lt;td&gt;",Zamia!K201,"&lt;/td&gt;")</f>
        <v>&lt;td&gt;238&lt;/td&gt;</v>
      </c>
      <c r="N201" s="9" t="str">
        <f>CONCATENATE("&lt;td&gt;",LEFT(TEXT(Zamia!E201,"DD/MM/AAAA hh:mm:ss"),10),"&lt;/td&gt;")</f>
        <v>&lt;td&gt;14/05/2017&lt;/td&gt;</v>
      </c>
      <c r="O201" t="str">
        <f>CONCATENATE("&lt;td&gt;",Zamia!H201,"&lt;/td&gt;")</f>
        <v>&lt;td&gt;&lt;/td&gt;</v>
      </c>
      <c r="P201" t="str">
        <f>CONCATENATE("&lt;td&gt;",Zamia!I201,"&lt;/td&gt;")</f>
        <v>&lt;td&gt;&lt;/td&gt;</v>
      </c>
      <c r="Q201" t="str">
        <f t="shared" si="31"/>
        <v>&lt;tr&gt;&lt;td&gt;&lt;a target="_blank" href="http://floracatalana.net/silene-gallica-l-"&gt;Silene gallica L.&lt;/a&gt;&lt;/td&gt;&lt;td&gt;41.915002393842805 3.090711279954284&lt;/td&gt;&lt;td&gt;238&lt;/td&gt;&lt;td&gt;14/05/2017&lt;/td&gt;&lt;td&gt;&lt;/td&gt;&lt;td&gt;&lt;/td&gt;&lt;/tr&gt;</v>
      </c>
    </row>
    <row r="202" spans="1:17" x14ac:dyDescent="0.25">
      <c r="A202" t="str">
        <f>Zamia!F202</f>
        <v>Silybum marianum (L.) Gaertn.</v>
      </c>
      <c r="B202" t="str">
        <f t="shared" si="27"/>
        <v>Silybum</v>
      </c>
      <c r="C202" t="str">
        <f t="shared" si="28"/>
        <v>marianum (L.) Gaertn.</v>
      </c>
      <c r="D202" t="str">
        <f t="shared" si="32"/>
        <v>marianum</v>
      </c>
      <c r="E202" t="str">
        <f t="shared" si="33"/>
        <v>-</v>
      </c>
      <c r="F202" t="str">
        <f t="shared" si="34"/>
        <v>-</v>
      </c>
      <c r="G202" t="str">
        <f t="shared" si="29"/>
        <v>Silybum marianum</v>
      </c>
      <c r="H202" t="str">
        <f>IFERROR(VLOOKUP(G202,Tesaure!A202:B7200,2),"-")</f>
        <v>http://floracatalana.net/silybum-marianum-l-gaertn-</v>
      </c>
      <c r="K202" t="str">
        <f t="shared" si="30"/>
        <v>&lt;td&gt;&lt;a target="_blank" href="http://floracatalana.net/silybum-marianum-l-gaertn-"&gt;Silybum marianum (L.) Gaertn.&lt;/a&gt;&lt;/td&gt;</v>
      </c>
      <c r="L202" t="str">
        <f>CONCATENATE("&lt;td&gt;",Zamia!A202,"&lt;/td&gt;")</f>
        <v>&lt;td&gt;41.91505639236989 3.075615293469298&lt;/td&gt;</v>
      </c>
      <c r="M202" t="str">
        <f>CONCATENATE("&lt;td&gt;",Zamia!K202,"&lt;/td&gt;")</f>
        <v>&lt;td&gt;179&lt;/td&gt;</v>
      </c>
      <c r="N202" s="9" t="str">
        <f>CONCATENATE("&lt;td&gt;",LEFT(TEXT(Zamia!E202,"DD/MM/AAAA hh:mm:ss"),10),"&lt;/td&gt;")</f>
        <v>&lt;td&gt;11/02/2017&lt;/td&gt;</v>
      </c>
      <c r="O202" t="str">
        <f>CONCATENATE("&lt;td&gt;",Zamia!H202,"&lt;/td&gt;")</f>
        <v>&lt;td&gt;&lt;/td&gt;</v>
      </c>
      <c r="P202" t="str">
        <f>CONCATENATE("&lt;td&gt;",Zamia!I202,"&lt;/td&gt;")</f>
        <v>&lt;td&gt;&lt;/td&gt;</v>
      </c>
      <c r="Q202" t="str">
        <f t="shared" si="31"/>
        <v>&lt;tr&gt;&lt;td&gt;&lt;a target="_blank" href="http://floracatalana.net/silybum-marianum-l-gaertn-"&gt;Silybum marianum (L.) Gaertn.&lt;/a&gt;&lt;/td&gt;&lt;td&gt;41.91505639236989 3.075615293469298&lt;/td&gt;&lt;td&gt;179&lt;/td&gt;&lt;td&gt;11/02/2017&lt;/td&gt;&lt;td&gt;&lt;/td&gt;&lt;td&gt;&lt;/td&gt;&lt;/tr&gt;</v>
      </c>
    </row>
    <row r="203" spans="1:17" x14ac:dyDescent="0.25">
      <c r="A203" t="str">
        <f>Zamia!F203</f>
        <v>Sisymbrium officinale (L.) Scop.</v>
      </c>
      <c r="B203" t="str">
        <f t="shared" si="27"/>
        <v>Sisymbrium</v>
      </c>
      <c r="C203" t="str">
        <f t="shared" si="28"/>
        <v>officinale (L.) Scop.</v>
      </c>
      <c r="D203" t="str">
        <f t="shared" si="32"/>
        <v>officinale</v>
      </c>
      <c r="E203" t="str">
        <f t="shared" si="33"/>
        <v>-</v>
      </c>
      <c r="F203" t="str">
        <f t="shared" si="34"/>
        <v>-</v>
      </c>
      <c r="G203" t="str">
        <f t="shared" si="29"/>
        <v>Sisymbrium officinale</v>
      </c>
      <c r="H203" t="str">
        <f>IFERROR(VLOOKUP(G203,Tesaure!A203:B7201,2),"-")</f>
        <v>http://floracatalana.net/sisymbrium-officinale-l-scop-</v>
      </c>
      <c r="K203" t="str">
        <f t="shared" si="30"/>
        <v>&lt;td&gt;&lt;a target="_blank" href="http://floracatalana.net/sisymbrium-officinale-l-scop-"&gt;Sisymbrium officinale (L.) Scop.&lt;/a&gt;&lt;/td&gt;</v>
      </c>
      <c r="L203" t="str">
        <f>CONCATENATE("&lt;td&gt;",Zamia!A203,"&lt;/td&gt;")</f>
        <v>&lt;td&gt;41.91202301794986 3.0860256657084753&lt;/td&gt;</v>
      </c>
      <c r="M203" t="str">
        <f>CONCATENATE("&lt;td&gt;",Zamia!K203,"&lt;/td&gt;")</f>
        <v>&lt;td&gt;185&lt;/td&gt;</v>
      </c>
      <c r="N203" s="9" t="str">
        <f>CONCATENATE("&lt;td&gt;",LEFT(TEXT(Zamia!E203,"DD/MM/AAAA hh:mm:ss"),10),"&lt;/td&gt;")</f>
        <v>&lt;td&gt;26/03/2017&lt;/td&gt;</v>
      </c>
      <c r="O203" t="str">
        <f>CONCATENATE("&lt;td&gt;",Zamia!H203,"&lt;/td&gt;")</f>
        <v>&lt;td&gt;&lt;/td&gt;</v>
      </c>
      <c r="P203" t="str">
        <f>CONCATENATE("&lt;td&gt;",Zamia!I203,"&lt;/td&gt;")</f>
        <v>&lt;td&gt;&lt;/td&gt;</v>
      </c>
      <c r="Q203" t="str">
        <f t="shared" si="31"/>
        <v>&lt;tr&gt;&lt;td&gt;&lt;a target="_blank" href="http://floracatalana.net/sisymbrium-officinale-l-scop-"&gt;Sisymbrium officinale (L.) Scop.&lt;/a&gt;&lt;/td&gt;&lt;td&gt;41.91202301794986 3.0860256657084753&lt;/td&gt;&lt;td&gt;185&lt;/td&gt;&lt;td&gt;26/03/2017&lt;/td&gt;&lt;td&gt;&lt;/td&gt;&lt;td&gt;&lt;/td&gt;&lt;/tr&gt;</v>
      </c>
    </row>
    <row r="204" spans="1:17" x14ac:dyDescent="0.25">
      <c r="A204" t="str">
        <f>Zamia!F204</f>
        <v>Smilax aspera L.</v>
      </c>
      <c r="B204" t="str">
        <f t="shared" si="27"/>
        <v>Smilax</v>
      </c>
      <c r="C204" t="str">
        <f t="shared" si="28"/>
        <v>aspera L.</v>
      </c>
      <c r="D204" t="str">
        <f t="shared" si="32"/>
        <v>aspera</v>
      </c>
      <c r="E204" t="str">
        <f t="shared" si="33"/>
        <v>-</v>
      </c>
      <c r="F204" t="str">
        <f t="shared" si="34"/>
        <v>-</v>
      </c>
      <c r="G204" t="str">
        <f t="shared" si="29"/>
        <v>Smilax aspera</v>
      </c>
      <c r="H204" t="str">
        <f>IFERROR(VLOOKUP(G204,Tesaure!A204:B7202,2),"-")</f>
        <v>http://floracatalana.net/smilax-aspera-l-</v>
      </c>
      <c r="K204" t="str">
        <f t="shared" si="30"/>
        <v>&lt;td&gt;&lt;a target="_blank" href="http://floracatalana.net/smilax-aspera-l-"&gt;Smilax aspera L.&lt;/a&gt;&lt;/td&gt;</v>
      </c>
      <c r="L204" t="str">
        <f>CONCATENATE("&lt;td&gt;",Zamia!A204,"&lt;/td&gt;")</f>
        <v>&lt;td&gt;41.91445134041073 3.084397133808376&lt;/td&gt;</v>
      </c>
      <c r="M204" t="str">
        <f>CONCATENATE("&lt;td&gt;",Zamia!K204,"&lt;/td&gt;")</f>
        <v>&lt;td&gt;149&lt;/td&gt;</v>
      </c>
      <c r="N204" s="9" t="str">
        <f>CONCATENATE("&lt;td&gt;",LEFT(TEXT(Zamia!E204,"DD/MM/AAAA hh:mm:ss"),10),"&lt;/td&gt;")</f>
        <v>&lt;td&gt;11/02/2017&lt;/td&gt;</v>
      </c>
      <c r="O204" t="str">
        <f>CONCATENATE("&lt;td&gt;",Zamia!H204,"&lt;/td&gt;")</f>
        <v>&lt;td&gt;&lt;/td&gt;</v>
      </c>
      <c r="P204" t="str">
        <f>CONCATENATE("&lt;td&gt;",Zamia!I204,"&lt;/td&gt;")</f>
        <v>&lt;td&gt;&lt;/td&gt;</v>
      </c>
      <c r="Q204" t="str">
        <f t="shared" si="31"/>
        <v>&lt;tr&gt;&lt;td&gt;&lt;a target="_blank" href="http://floracatalana.net/smilax-aspera-l-"&gt;Smilax aspera L.&lt;/a&gt;&lt;/td&gt;&lt;td&gt;41.91445134041073 3.084397133808376&lt;/td&gt;&lt;td&gt;149&lt;/td&gt;&lt;td&gt;11/02/2017&lt;/td&gt;&lt;td&gt;&lt;/td&gt;&lt;td&gt;&lt;/td&gt;&lt;/tr&gt;</v>
      </c>
    </row>
    <row r="205" spans="1:17" x14ac:dyDescent="0.25">
      <c r="A205" t="str">
        <f>Zamia!F205</f>
        <v>Sonchus asper (L.) Hill subsp. asper</v>
      </c>
      <c r="B205" t="str">
        <f t="shared" si="27"/>
        <v>Sonchus</v>
      </c>
      <c r="C205" t="str">
        <f t="shared" si="28"/>
        <v>asper (L.) Hill subsp. asper</v>
      </c>
      <c r="D205" t="str">
        <f t="shared" si="32"/>
        <v>asper</v>
      </c>
      <c r="E205" t="str">
        <f t="shared" si="33"/>
        <v>asper</v>
      </c>
      <c r="F205" t="str">
        <f t="shared" si="34"/>
        <v>asper</v>
      </c>
      <c r="G205" t="str">
        <f t="shared" si="29"/>
        <v>Sonchus asper subsp. asper</v>
      </c>
      <c r="H205" t="str">
        <f>IFERROR(VLOOKUP(G205,Tesaure!A205:B7203,2),"-")</f>
        <v>http://floracatalana.net/sonchus-asper-l-hill-subsp-asper</v>
      </c>
      <c r="K205" t="str">
        <f t="shared" si="30"/>
        <v>&lt;td&gt;&lt;a target="_blank" href="http://floracatalana.net/sonchus-asper-l-hill-subsp-asper"&gt;Sonchus asper (L.) Hill subsp. asper&lt;/a&gt;&lt;/td&gt;</v>
      </c>
      <c r="L205" t="str">
        <f>CONCATENATE("&lt;td&gt;",Zamia!A205,"&lt;/td&gt;")</f>
        <v>&lt;td&gt;41.9099535892113 3.0940410666460614&lt;/td&gt;</v>
      </c>
      <c r="M205" t="str">
        <f>CONCATENATE("&lt;td&gt;",Zamia!K205,"&lt;/td&gt;")</f>
        <v>&lt;td&gt;198&lt;/td&gt;</v>
      </c>
      <c r="N205" s="9" t="str">
        <f>CONCATENATE("&lt;td&gt;",LEFT(TEXT(Zamia!E205,"DD/MM/AAAA hh:mm:ss"),10),"&lt;/td&gt;")</f>
        <v>&lt;td&gt;16/04/2017&lt;/td&gt;</v>
      </c>
      <c r="O205" t="str">
        <f>CONCATENATE("&lt;td&gt;",Zamia!H205,"&lt;/td&gt;")</f>
        <v>&lt;td&gt;&lt;/td&gt;</v>
      </c>
      <c r="P205" t="str">
        <f>CONCATENATE("&lt;td&gt;",Zamia!I205,"&lt;/td&gt;")</f>
        <v>&lt;td&gt;&lt;/td&gt;</v>
      </c>
      <c r="Q205" t="str">
        <f t="shared" si="31"/>
        <v>&lt;tr&gt;&lt;td&gt;&lt;a target="_blank" href="http://floracatalana.net/sonchus-asper-l-hill-subsp-asper"&gt;Sonchus asper (L.) Hill subsp. asper&lt;/a&gt;&lt;/td&gt;&lt;td&gt;41.9099535892113 3.0940410666460614&lt;/td&gt;&lt;td&gt;198&lt;/td&gt;&lt;td&gt;16/04/2017&lt;/td&gt;&lt;td&gt;&lt;/td&gt;&lt;td&gt;&lt;/td&gt;&lt;/tr&gt;</v>
      </c>
    </row>
    <row r="206" spans="1:17" x14ac:dyDescent="0.25">
      <c r="A206" t="str">
        <f>Zamia!F206</f>
        <v>Spergularia rubra (L.) J. et C. Presl</v>
      </c>
      <c r="B206" t="str">
        <f t="shared" si="27"/>
        <v>Spergularia</v>
      </c>
      <c r="C206" t="str">
        <f t="shared" si="28"/>
        <v>rubra (L.) J. et C. Presl</v>
      </c>
      <c r="D206" t="str">
        <f t="shared" si="32"/>
        <v>rubra</v>
      </c>
      <c r="E206" t="str">
        <f t="shared" si="33"/>
        <v>-</v>
      </c>
      <c r="F206" t="str">
        <f t="shared" si="34"/>
        <v>-</v>
      </c>
      <c r="G206" t="str">
        <f t="shared" si="29"/>
        <v>Spergularia rubra</v>
      </c>
      <c r="H206" t="str">
        <f>IFERROR(VLOOKUP(G206,Tesaure!A206:B7204,2),"-")</f>
        <v>http://floracatalana.net/spergularia-rubra-l-j-et-c-presl</v>
      </c>
      <c r="K206" t="str">
        <f t="shared" si="30"/>
        <v>&lt;td&gt;&lt;a target="_blank" href="http://floracatalana.net/spergularia-rubra-l-j-et-c-presl"&gt;Spergularia rubra (L.) J. et C. Presl&lt;/a&gt;&lt;/td&gt;</v>
      </c>
      <c r="L206" t="str">
        <f>CONCATENATE("&lt;td&gt;",Zamia!A206,"&lt;/td&gt;")</f>
        <v>&lt;td&gt;41.91400758287891 3.0911322627883684&lt;/td&gt;</v>
      </c>
      <c r="M206" t="str">
        <f>CONCATENATE("&lt;td&gt;",Zamia!K206,"&lt;/td&gt;")</f>
        <v>&lt;td&gt;195&lt;/td&gt;</v>
      </c>
      <c r="N206" s="9" t="str">
        <f>CONCATENATE("&lt;td&gt;",LEFT(TEXT(Zamia!E206,"DD/MM/AAAA hh:mm:ss"),10),"&lt;/td&gt;")</f>
        <v>&lt;td&gt;14/05/2017&lt;/td&gt;</v>
      </c>
      <c r="O206" t="str">
        <f>CONCATENATE("&lt;td&gt;",Zamia!H206,"&lt;/td&gt;")</f>
        <v>&lt;td&gt;&lt;/td&gt;</v>
      </c>
      <c r="P206" t="str">
        <f>CONCATENATE("&lt;td&gt;",Zamia!I206,"&lt;/td&gt;")</f>
        <v>&lt;td&gt;&lt;/td&gt;</v>
      </c>
      <c r="Q206" t="str">
        <f t="shared" si="31"/>
        <v>&lt;tr&gt;&lt;td&gt;&lt;a target="_blank" href="http://floracatalana.net/spergularia-rubra-l-j-et-c-presl"&gt;Spergularia rubra (L.) J. et C. Presl&lt;/a&gt;&lt;/td&gt;&lt;td&gt;41.91400758287891 3.0911322627883684&lt;/td&gt;&lt;td&gt;195&lt;/td&gt;&lt;td&gt;14/05/2017&lt;/td&gt;&lt;td&gt;&lt;/td&gt;&lt;td&gt;&lt;/td&gt;&lt;/tr&gt;</v>
      </c>
    </row>
    <row r="207" spans="1:17" x14ac:dyDescent="0.25">
      <c r="A207" t="str">
        <f>Zamia!F207</f>
        <v>Stachys arvensis (L.) L.</v>
      </c>
      <c r="B207" t="str">
        <f t="shared" si="27"/>
        <v>Stachys</v>
      </c>
      <c r="C207" t="str">
        <f t="shared" si="28"/>
        <v>arvensis (L.) L.</v>
      </c>
      <c r="D207" t="str">
        <f t="shared" si="32"/>
        <v>arvensis</v>
      </c>
      <c r="E207" t="str">
        <f t="shared" si="33"/>
        <v>-</v>
      </c>
      <c r="F207" t="str">
        <f t="shared" si="34"/>
        <v>-</v>
      </c>
      <c r="G207" t="str">
        <f t="shared" si="29"/>
        <v>Stachys arvensis</v>
      </c>
      <c r="H207" t="str">
        <f>IFERROR(VLOOKUP(G207,Tesaure!A207:B7205,2),"-")</f>
        <v>http://floracatalana.net/stachys-arvensis-l-l-</v>
      </c>
      <c r="K207" t="str">
        <f t="shared" si="30"/>
        <v>&lt;td&gt;&lt;a target="_blank" href="http://floracatalana.net/stachys-arvensis-l-l-"&gt;Stachys arvensis (L.) L.&lt;/a&gt;&lt;/td&gt;</v>
      </c>
      <c r="L207" t="str">
        <f>CONCATENATE("&lt;td&gt;",Zamia!A207,"&lt;/td&gt;")</f>
        <v>&lt;td&gt;41.91409722232753 3.0754142570578464&lt;/td&gt;</v>
      </c>
      <c r="M207" t="str">
        <f>CONCATENATE("&lt;td&gt;",Zamia!K207,"&lt;/td&gt;")</f>
        <v>&lt;td&gt;169&lt;/td&gt;</v>
      </c>
      <c r="N207" s="9" t="str">
        <f>CONCATENATE("&lt;td&gt;",LEFT(TEXT(Zamia!E207,"DD/MM/AAAA hh:mm:ss"),10),"&lt;/td&gt;")</f>
        <v>&lt;td&gt;26/03/2017&lt;/td&gt;</v>
      </c>
      <c r="O207" t="str">
        <f>CONCATENATE("&lt;td&gt;",Zamia!H207,"&lt;/td&gt;")</f>
        <v>&lt;td&gt;&lt;/td&gt;</v>
      </c>
      <c r="P207" t="str">
        <f>CONCATENATE("&lt;td&gt;",Zamia!I207,"&lt;/td&gt;")</f>
        <v>&lt;td&gt;&lt;/td&gt;</v>
      </c>
      <c r="Q207" t="str">
        <f t="shared" si="31"/>
        <v>&lt;tr&gt;&lt;td&gt;&lt;a target="_blank" href="http://floracatalana.net/stachys-arvensis-l-l-"&gt;Stachys arvensis (L.) L.&lt;/a&gt;&lt;/td&gt;&lt;td&gt;41.91409722232753 3.0754142570578464&lt;/td&gt;&lt;td&gt;169&lt;/td&gt;&lt;td&gt;26/03/2017&lt;/td&gt;&lt;td&gt;&lt;/td&gt;&lt;td&gt;&lt;/td&gt;&lt;/tr&gt;</v>
      </c>
    </row>
    <row r="208" spans="1:17" x14ac:dyDescent="0.25">
      <c r="A208" t="str">
        <f>Zamia!F208</f>
        <v>Stachys officinalis (L.) Trevisan</v>
      </c>
      <c r="B208" t="str">
        <f t="shared" si="27"/>
        <v>Stachys</v>
      </c>
      <c r="C208" t="str">
        <f t="shared" si="28"/>
        <v>officinalis (L.) Trevisan</v>
      </c>
      <c r="D208" t="str">
        <f t="shared" si="32"/>
        <v>officinalis</v>
      </c>
      <c r="E208" t="str">
        <f t="shared" si="33"/>
        <v>-</v>
      </c>
      <c r="F208" t="str">
        <f t="shared" si="34"/>
        <v>-</v>
      </c>
      <c r="G208" t="str">
        <f t="shared" si="29"/>
        <v>Stachys officinalis</v>
      </c>
      <c r="H208" t="str">
        <f>IFERROR(VLOOKUP(G208,Tesaure!A208:B7206,2),"-")</f>
        <v>http://floracatalana.net/stachys-officinalis-l-trevis-</v>
      </c>
      <c r="K208" t="str">
        <f t="shared" si="30"/>
        <v>&lt;td&gt;&lt;a target="_blank" href="http://floracatalana.net/stachys-officinalis-l-trevis-"&gt;Stachys officinalis (L.) Trevisan&lt;/a&gt;&lt;/td&gt;</v>
      </c>
      <c r="L208" t="str">
        <f>CONCATENATE("&lt;td&gt;",Zamia!A208,"&lt;/td&gt;")</f>
        <v>&lt;td&gt;41.91116243331956 3.085802453583097&lt;/td&gt;</v>
      </c>
      <c r="M208" t="str">
        <f>CONCATENATE("&lt;td&gt;",Zamia!K208,"&lt;/td&gt;")</f>
        <v>&lt;td&gt;174&lt;/td&gt;</v>
      </c>
      <c r="N208" s="9" t="str">
        <f>CONCATENATE("&lt;td&gt;",LEFT(TEXT(Zamia!E208,"DD/MM/AAAA hh:mm:ss"),10),"&lt;/td&gt;")</f>
        <v>&lt;td&gt;11/02/2017&lt;/td&gt;</v>
      </c>
      <c r="O208" t="str">
        <f>CONCATENATE("&lt;td&gt;",Zamia!H208,"&lt;/td&gt;")</f>
        <v>&lt;td&gt;&lt;/td&gt;</v>
      </c>
      <c r="P208" t="str">
        <f>CONCATENATE("&lt;td&gt;",Zamia!I208,"&lt;/td&gt;")</f>
        <v>&lt;td&gt;&lt;/td&gt;</v>
      </c>
      <c r="Q208" t="str">
        <f t="shared" si="31"/>
        <v>&lt;tr&gt;&lt;td&gt;&lt;a target="_blank" href="http://floracatalana.net/stachys-officinalis-l-trevis-"&gt;Stachys officinalis (L.) Trevisan&lt;/a&gt;&lt;/td&gt;&lt;td&gt;41.91116243331956 3.085802453583097&lt;/td&gt;&lt;td&gt;174&lt;/td&gt;&lt;td&gt;11/02/2017&lt;/td&gt;&lt;td&gt;&lt;/td&gt;&lt;td&gt;&lt;/td&gt;&lt;/tr&gt;</v>
      </c>
    </row>
    <row r="209" spans="1:17" x14ac:dyDescent="0.25">
      <c r="A209" t="str">
        <f>Zamia!F209</f>
        <v>Stellaria media (L.) Vill.</v>
      </c>
      <c r="B209" t="str">
        <f t="shared" si="27"/>
        <v>Stellaria</v>
      </c>
      <c r="C209" t="str">
        <f t="shared" si="28"/>
        <v>media (L.) Vill.</v>
      </c>
      <c r="D209" t="str">
        <f t="shared" si="32"/>
        <v>media</v>
      </c>
      <c r="E209" t="str">
        <f t="shared" si="33"/>
        <v>-</v>
      </c>
      <c r="F209" t="str">
        <f t="shared" si="34"/>
        <v>-</v>
      </c>
      <c r="G209" t="str">
        <f t="shared" si="29"/>
        <v>Stellaria media</v>
      </c>
      <c r="H209" t="str">
        <f>IFERROR(VLOOKUP(G209,Tesaure!A209:B7207,2),"-")</f>
        <v>http://floracatalana.net/stellaria-media-l-vill-</v>
      </c>
      <c r="K209" t="str">
        <f t="shared" si="30"/>
        <v>&lt;td&gt;&lt;a target="_blank" href="http://floracatalana.net/stellaria-media-l-vill-"&gt;Stellaria media (L.) Vill.&lt;/a&gt;&lt;/td&gt;</v>
      </c>
      <c r="L209" t="str">
        <f>CONCATENATE("&lt;td&gt;",Zamia!A209,"&lt;/td&gt;")</f>
        <v>&lt;td&gt;41.911590942514025 3.094225515013383&lt;/td&gt;</v>
      </c>
      <c r="M209" t="str">
        <f>CONCATENATE("&lt;td&gt;",Zamia!K209,"&lt;/td&gt;")</f>
        <v>&lt;td&gt;244&lt;/td&gt;</v>
      </c>
      <c r="N209" s="9" t="str">
        <f>CONCATENATE("&lt;td&gt;",LEFT(TEXT(Zamia!E209,"DD/MM/AAAA hh:mm:ss"),10),"&lt;/td&gt;")</f>
        <v>&lt;td&gt;30/01/2017&lt;/td&gt;</v>
      </c>
      <c r="O209" t="str">
        <f>CONCATENATE("&lt;td&gt;",Zamia!H209,"&lt;/td&gt;")</f>
        <v>&lt;td&gt;&lt;/td&gt;</v>
      </c>
      <c r="P209" t="str">
        <f>CONCATENATE("&lt;td&gt;",Zamia!I209,"&lt;/td&gt;")</f>
        <v>&lt;td&gt;&lt;/td&gt;</v>
      </c>
      <c r="Q209" t="str">
        <f t="shared" si="31"/>
        <v>&lt;tr&gt;&lt;td&gt;&lt;a target="_blank" href="http://floracatalana.net/stellaria-media-l-vill-"&gt;Stellaria media (L.) Vill.&lt;/a&gt;&lt;/td&gt;&lt;td&gt;41.911590942514025 3.094225515013383&lt;/td&gt;&lt;td&gt;244&lt;/td&gt;&lt;td&gt;30/01/2017&lt;/td&gt;&lt;td&gt;&lt;/td&gt;&lt;td&gt;&lt;/td&gt;&lt;/tr&gt;</v>
      </c>
    </row>
    <row r="210" spans="1:17" x14ac:dyDescent="0.25">
      <c r="A210" t="str">
        <f>Zamia!F210</f>
        <v>Symphytum tuberosum L.</v>
      </c>
      <c r="B210" t="str">
        <f t="shared" si="27"/>
        <v>Symphytum</v>
      </c>
      <c r="C210" t="str">
        <f t="shared" si="28"/>
        <v>tuberosum L.</v>
      </c>
      <c r="D210" t="str">
        <f t="shared" si="32"/>
        <v>tuberosum</v>
      </c>
      <c r="E210" t="str">
        <f t="shared" si="33"/>
        <v>-</v>
      </c>
      <c r="F210" t="str">
        <f t="shared" si="34"/>
        <v>-</v>
      </c>
      <c r="G210" t="str">
        <f t="shared" si="29"/>
        <v>Symphytum tuberosum</v>
      </c>
      <c r="H210" t="str">
        <f>IFERROR(VLOOKUP(G210,Tesaure!A210:B7208,2),"-")</f>
        <v>-</v>
      </c>
      <c r="K210" t="str">
        <f t="shared" si="30"/>
        <v>&lt;td&gt;Symphytum tuberosum L.&lt;/td&gt;</v>
      </c>
      <c r="L210" t="str">
        <f>CONCATENATE("&lt;td&gt;",Zamia!A210,"&lt;/td&gt;")</f>
        <v>&lt;td&gt;41.9117854786621 3.086044610574765&lt;/td&gt;</v>
      </c>
      <c r="M210" t="str">
        <f>CONCATENATE("&lt;td&gt;",Zamia!K210,"&lt;/td&gt;")</f>
        <v>&lt;td&gt;185&lt;/td&gt;</v>
      </c>
      <c r="N210" s="9" t="str">
        <f>CONCATENATE("&lt;td&gt;",LEFT(TEXT(Zamia!E210,"DD/MM/AAAA hh:mm:ss"),10),"&lt;/td&gt;")</f>
        <v>&lt;td&gt;11/02/2017&lt;/td&gt;</v>
      </c>
      <c r="O210" t="str">
        <f>CONCATENATE("&lt;td&gt;",Zamia!H210,"&lt;/td&gt;")</f>
        <v>&lt;td&gt;&lt;/td&gt;</v>
      </c>
      <c r="P210" t="str">
        <f>CONCATENATE("&lt;td&gt;",Zamia!I210,"&lt;/td&gt;")</f>
        <v>&lt;td&gt;&lt;/td&gt;</v>
      </c>
      <c r="Q210" t="str">
        <f t="shared" si="31"/>
        <v>&lt;tr&gt;&lt;td&gt;Symphytum tuberosum L.&lt;/td&gt;&lt;td&gt;41.9117854786621 3.086044610574765&lt;/td&gt;&lt;td&gt;185&lt;/td&gt;&lt;td&gt;11/02/2017&lt;/td&gt;&lt;td&gt;&lt;/td&gt;&lt;td&gt;&lt;/td&gt;&lt;/tr&gt;</v>
      </c>
    </row>
    <row r="211" spans="1:17" x14ac:dyDescent="0.25">
      <c r="A211" t="str">
        <f>Zamia!F211</f>
        <v>Tamus communis L.</v>
      </c>
      <c r="B211" t="str">
        <f t="shared" si="27"/>
        <v>Tamus</v>
      </c>
      <c r="C211" t="str">
        <f t="shared" si="28"/>
        <v>communis L.</v>
      </c>
      <c r="D211" t="str">
        <f t="shared" si="32"/>
        <v>communis</v>
      </c>
      <c r="E211" t="str">
        <f t="shared" si="33"/>
        <v>-</v>
      </c>
      <c r="F211" t="str">
        <f t="shared" si="34"/>
        <v>-</v>
      </c>
      <c r="G211" t="str">
        <f t="shared" si="29"/>
        <v>Tamus communis</v>
      </c>
      <c r="H211" t="str">
        <f>IFERROR(VLOOKUP(G211,Tesaure!A211:B7209,2),"-")</f>
        <v>http://floracatalana.net/tamus-communis-l-</v>
      </c>
      <c r="K211" t="str">
        <f t="shared" si="30"/>
        <v>&lt;td&gt;&lt;a target="_blank" href="http://floracatalana.net/tamus-communis-l-"&gt;Tamus communis L.&lt;/a&gt;&lt;/td&gt;</v>
      </c>
      <c r="L211" t="str">
        <f>CONCATENATE("&lt;td&gt;",Zamia!A211,"&lt;/td&gt;")</f>
        <v>&lt;td&gt;41.91173814494831 3.0856571288481986&lt;/td&gt;</v>
      </c>
      <c r="M211" t="str">
        <f>CONCATENATE("&lt;td&gt;",Zamia!K211,"&lt;/td&gt;")</f>
        <v>&lt;td&gt;235&lt;/td&gt;</v>
      </c>
      <c r="N211" s="9" t="str">
        <f>CONCATENATE("&lt;td&gt;",LEFT(TEXT(Zamia!E211,"DD/MM/AAAA hh:mm:ss"),10),"&lt;/td&gt;")</f>
        <v>&lt;td&gt;16/04/2017&lt;/td&gt;</v>
      </c>
      <c r="O211" t="str">
        <f>CONCATENATE("&lt;td&gt;",Zamia!H211,"&lt;/td&gt;")</f>
        <v>&lt;td&gt;&lt;/td&gt;</v>
      </c>
      <c r="P211" t="str">
        <f>CONCATENATE("&lt;td&gt;",Zamia!I211,"&lt;/td&gt;")</f>
        <v>&lt;td&gt;&lt;/td&gt;</v>
      </c>
      <c r="Q211" t="str">
        <f t="shared" si="31"/>
        <v>&lt;tr&gt;&lt;td&gt;&lt;a target="_blank" href="http://floracatalana.net/tamus-communis-l-"&gt;Tamus communis L.&lt;/a&gt;&lt;/td&gt;&lt;td&gt;41.91173814494831 3.0856571288481986&lt;/td&gt;&lt;td&gt;235&lt;/td&gt;&lt;td&gt;16/04/2017&lt;/td&gt;&lt;td&gt;&lt;/td&gt;&lt;td&gt;&lt;/td&gt;&lt;/tr&gt;</v>
      </c>
    </row>
    <row r="212" spans="1:17" x14ac:dyDescent="0.25">
      <c r="A212" t="str">
        <f>Zamia!F212</f>
        <v>Taraxacum officinale Weber in Wiggers</v>
      </c>
      <c r="B212" t="str">
        <f t="shared" si="27"/>
        <v>Taraxacum</v>
      </c>
      <c r="C212" t="str">
        <f t="shared" si="28"/>
        <v>officinale Weber in Wiggers</v>
      </c>
      <c r="D212" t="str">
        <f t="shared" si="32"/>
        <v>officinale</v>
      </c>
      <c r="E212" t="str">
        <f t="shared" si="33"/>
        <v>-</v>
      </c>
      <c r="F212" t="str">
        <f t="shared" si="34"/>
        <v>-</v>
      </c>
      <c r="G212" t="str">
        <f t="shared" si="29"/>
        <v>Taraxacum officinale</v>
      </c>
      <c r="H212" t="str">
        <f>IFERROR(VLOOKUP(G212,Tesaure!A212:B7210,2),"-")</f>
        <v>http://floracatalana.net/taraxacum-officinale-weber-in-wiggers</v>
      </c>
      <c r="K212" t="str">
        <f t="shared" si="30"/>
        <v>&lt;td&gt;&lt;a target="_blank" href="http://floracatalana.net/taraxacum-officinale-weber-in-wiggers"&gt;Taraxacum officinale Weber in Wiggers&lt;/a&gt;&lt;/td&gt;</v>
      </c>
      <c r="L212" t="str">
        <f>CONCATENATE("&lt;td&gt;",Zamia!A212,"&lt;/td&gt;")</f>
        <v>&lt;td&gt;41.90960767087958 3.093927275590009&lt;/td&gt;</v>
      </c>
      <c r="M212" t="str">
        <f>CONCATENATE("&lt;td&gt;",Zamia!K212,"&lt;/td&gt;")</f>
        <v>&lt;td&gt;234&lt;/td&gt;</v>
      </c>
      <c r="N212" s="9" t="str">
        <f>CONCATENATE("&lt;td&gt;",LEFT(TEXT(Zamia!E212,"DD/MM/AAAA hh:mm:ss"),10),"&lt;/td&gt;")</f>
        <v>&lt;td&gt;25/02/2017&lt;/td&gt;</v>
      </c>
      <c r="O212" t="str">
        <f>CONCATENATE("&lt;td&gt;",Zamia!H212,"&lt;/td&gt;")</f>
        <v>&lt;td&gt;&lt;/td&gt;</v>
      </c>
      <c r="P212" t="str">
        <f>CONCATENATE("&lt;td&gt;",Zamia!I212,"&lt;/td&gt;")</f>
        <v>&lt;td&gt;&lt;/td&gt;</v>
      </c>
      <c r="Q212" t="str">
        <f t="shared" si="31"/>
        <v>&lt;tr&gt;&lt;td&gt;&lt;a target="_blank" href="http://floracatalana.net/taraxacum-officinale-weber-in-wiggers"&gt;Taraxacum officinale Weber in Wiggers&lt;/a&gt;&lt;/td&gt;&lt;td&gt;41.90960767087958 3.093927275590009&lt;/td&gt;&lt;td&gt;234&lt;/td&gt;&lt;td&gt;25/02/2017&lt;/td&gt;&lt;td&gt;&lt;/td&gt;&lt;td&gt;&lt;/td&gt;&lt;/tr&gt;</v>
      </c>
    </row>
    <row r="213" spans="1:17" x14ac:dyDescent="0.25">
      <c r="A213" t="str">
        <f>Zamia!F213</f>
        <v>Thapsia villosa L.</v>
      </c>
      <c r="B213" t="str">
        <f t="shared" si="27"/>
        <v>Thapsia</v>
      </c>
      <c r="C213" t="str">
        <f t="shared" si="28"/>
        <v>villosa L.</v>
      </c>
      <c r="D213" t="str">
        <f t="shared" si="32"/>
        <v>villosa</v>
      </c>
      <c r="E213" t="str">
        <f t="shared" si="33"/>
        <v>-</v>
      </c>
      <c r="F213" t="str">
        <f t="shared" si="34"/>
        <v>-</v>
      </c>
      <c r="G213" t="str">
        <f t="shared" si="29"/>
        <v>Thapsia villosa</v>
      </c>
      <c r="H213" t="str">
        <f>IFERROR(VLOOKUP(G213,Tesaure!A213:B7211,2),"-")</f>
        <v>-</v>
      </c>
      <c r="K213" t="str">
        <f t="shared" si="30"/>
        <v>&lt;td&gt;Thapsia villosa L.&lt;/td&gt;</v>
      </c>
      <c r="L213" t="str">
        <f>CONCATENATE("&lt;td&gt;",Zamia!A213,"&lt;/td&gt;")</f>
        <v>&lt;td&gt;41.92272119572749 3.072916519161902&lt;/td&gt;</v>
      </c>
      <c r="M213" t="str">
        <f>CONCATENATE("&lt;td&gt;",Zamia!K213,"&lt;/td&gt;")</f>
        <v>&lt;td&gt;247&lt;/td&gt;</v>
      </c>
      <c r="N213" s="9" t="str">
        <f>CONCATENATE("&lt;td&gt;",LEFT(TEXT(Zamia!E213,"DD/MM/AAAA hh:mm:ss"),10),"&lt;/td&gt;")</f>
        <v>&lt;td&gt;11/02/2017&lt;/td&gt;</v>
      </c>
      <c r="O213" t="str">
        <f>CONCATENATE("&lt;td&gt;",Zamia!H213,"&lt;/td&gt;")</f>
        <v>&lt;td&gt;&lt;/td&gt;</v>
      </c>
      <c r="P213" t="str">
        <f>CONCATENATE("&lt;td&gt;",Zamia!I213,"&lt;/td&gt;")</f>
        <v>&lt;td&gt;&lt;/td&gt;</v>
      </c>
      <c r="Q213" t="str">
        <f t="shared" si="31"/>
        <v>&lt;tr&gt;&lt;td&gt;Thapsia villosa L.&lt;/td&gt;&lt;td&gt;41.92272119572749 3.072916519161902&lt;/td&gt;&lt;td&gt;247&lt;/td&gt;&lt;td&gt;11/02/2017&lt;/td&gt;&lt;td&gt;&lt;/td&gt;&lt;td&gt;&lt;/td&gt;&lt;/tr&gt;</v>
      </c>
    </row>
    <row r="214" spans="1:17" x14ac:dyDescent="0.25">
      <c r="A214" t="str">
        <f>Zamia!F214</f>
        <v>Torilis arvensis (Huds.) Link subsp. purpurea (Ten.) Hayek</v>
      </c>
      <c r="B214" t="str">
        <f t="shared" si="27"/>
        <v>Torilis</v>
      </c>
      <c r="C214" t="str">
        <f t="shared" si="28"/>
        <v>arvensis (Huds.) Link subsp. purpurea (Ten.) Hayek</v>
      </c>
      <c r="D214" t="str">
        <f t="shared" si="32"/>
        <v>arvensis</v>
      </c>
      <c r="E214" t="str">
        <f t="shared" si="33"/>
        <v>purpurea (Ten.) Hayek</v>
      </c>
      <c r="F214" t="str">
        <f t="shared" si="34"/>
        <v>purpurea</v>
      </c>
      <c r="G214" t="str">
        <f t="shared" si="29"/>
        <v>Torilis arvensis subsp. purpurea</v>
      </c>
      <c r="H214" t="str">
        <f>IFERROR(VLOOKUP(G214,Tesaure!A214:B7212,2),"-")</f>
        <v>http://floracatalana.net/torilis-arvensis-huds-link-subsp-purpurea-ten-hayek</v>
      </c>
      <c r="K214" t="str">
        <f t="shared" si="30"/>
        <v>&lt;td&gt;&lt;a target="_blank" href="http://floracatalana.net/torilis-arvensis-huds-link-subsp-purpurea-ten-hayek"&gt;Torilis arvensis (Huds.) Link subsp. purpurea (Ten.) Hayek&lt;/a&gt;&lt;/td&gt;</v>
      </c>
      <c r="L214" t="str">
        <f>CONCATENATE("&lt;td&gt;",Zamia!A214,"&lt;/td&gt;")</f>
        <v>&lt;td&gt;41.91031223010137 3.086574733901981&lt;/td&gt;</v>
      </c>
      <c r="M214" t="str">
        <f>CONCATENATE("&lt;td&gt;",Zamia!K214,"&lt;/td&gt;")</f>
        <v>&lt;td&gt;192&lt;/td&gt;</v>
      </c>
      <c r="N214" s="9" t="str">
        <f>CONCATENATE("&lt;td&gt;",LEFT(TEXT(Zamia!E214,"DD/MM/AAAA hh:mm:ss"),10),"&lt;/td&gt;")</f>
        <v>&lt;td&gt;14/05/2017&lt;/td&gt;</v>
      </c>
      <c r="O214" t="str">
        <f>CONCATENATE("&lt;td&gt;",Zamia!H214,"&lt;/td&gt;")</f>
        <v>&lt;td&gt;&lt;/td&gt;</v>
      </c>
      <c r="P214" t="str">
        <f>CONCATENATE("&lt;td&gt;",Zamia!I214,"&lt;/td&gt;")</f>
        <v>&lt;td&gt;&lt;/td&gt;</v>
      </c>
      <c r="Q214" t="str">
        <f t="shared" si="31"/>
        <v>&lt;tr&gt;&lt;td&gt;&lt;a target="_blank" href="http://floracatalana.net/torilis-arvensis-huds-link-subsp-purpurea-ten-hayek"&gt;Torilis arvensis (Huds.) Link subsp. purpurea (Ten.) Hayek&lt;/a&gt;&lt;/td&gt;&lt;td&gt;41.91031223010137 3.086574733901981&lt;/td&gt;&lt;td&gt;192&lt;/td&gt;&lt;td&gt;14/05/2017&lt;/td&gt;&lt;td&gt;&lt;/td&gt;&lt;td&gt;&lt;/td&gt;&lt;/tr&gt;</v>
      </c>
    </row>
    <row r="215" spans="1:17" x14ac:dyDescent="0.25">
      <c r="A215" t="str">
        <f>Zamia!F215</f>
        <v>Trifolium angustifolium L.</v>
      </c>
      <c r="B215" t="str">
        <f t="shared" si="27"/>
        <v>Trifolium</v>
      </c>
      <c r="C215" t="str">
        <f t="shared" si="28"/>
        <v>angustifolium L.</v>
      </c>
      <c r="D215" t="str">
        <f t="shared" si="32"/>
        <v>angustifolium</v>
      </c>
      <c r="E215" t="str">
        <f t="shared" si="33"/>
        <v>-</v>
      </c>
      <c r="F215" t="str">
        <f t="shared" si="34"/>
        <v>-</v>
      </c>
      <c r="G215" t="str">
        <f t="shared" si="29"/>
        <v>Trifolium angustifolium</v>
      </c>
      <c r="H215" t="str">
        <f>IFERROR(VLOOKUP(G215,Tesaure!A215:B7213,2),"-")</f>
        <v>http://floracatalana.net/trifolium-angustifolium-l-</v>
      </c>
      <c r="K215" t="str">
        <f t="shared" si="30"/>
        <v>&lt;td&gt;&lt;a target="_blank" href="http://floracatalana.net/trifolium-angustifolium-l-"&gt;Trifolium angustifolium L.&lt;/a&gt;&lt;/td&gt;</v>
      </c>
      <c r="L215" t="str">
        <f>CONCATENATE("&lt;td&gt;",Zamia!A215,"&lt;/td&gt;")</f>
        <v>&lt;td&gt;41.90992506894565 3.0940887017501617&lt;/td&gt;</v>
      </c>
      <c r="M215" t="str">
        <f>CONCATENATE("&lt;td&gt;",Zamia!K215,"&lt;/td&gt;")</f>
        <v>&lt;td&gt;167&lt;/td&gt;</v>
      </c>
      <c r="N215" s="9" t="str">
        <f>CONCATENATE("&lt;td&gt;",LEFT(TEXT(Zamia!E215,"DD/MM/AAAA hh:mm:ss"),10),"&lt;/td&gt;")</f>
        <v>&lt;td&gt;16/04/2017&lt;/td&gt;</v>
      </c>
      <c r="O215" t="str">
        <f>CONCATENATE("&lt;td&gt;",Zamia!H215,"&lt;/td&gt;")</f>
        <v>&lt;td&gt;&lt;/td&gt;</v>
      </c>
      <c r="P215" t="str">
        <f>CONCATENATE("&lt;td&gt;",Zamia!I215,"&lt;/td&gt;")</f>
        <v>&lt;td&gt;&lt;/td&gt;</v>
      </c>
      <c r="Q215" t="str">
        <f t="shared" si="31"/>
        <v>&lt;tr&gt;&lt;td&gt;&lt;a target="_blank" href="http://floracatalana.net/trifolium-angustifolium-l-"&gt;Trifolium angustifolium L.&lt;/a&gt;&lt;/td&gt;&lt;td&gt;41.90992506894565 3.0940887017501617&lt;/td&gt;&lt;td&gt;167&lt;/td&gt;&lt;td&gt;16/04/2017&lt;/td&gt;&lt;td&gt;&lt;/td&gt;&lt;td&gt;&lt;/td&gt;&lt;/tr&gt;</v>
      </c>
    </row>
    <row r="216" spans="1:17" x14ac:dyDescent="0.25">
      <c r="A216" t="str">
        <f>Zamia!F216</f>
        <v>Trifolium campestre Schreb. in Sturm</v>
      </c>
      <c r="B216" t="str">
        <f t="shared" si="27"/>
        <v>Trifolium</v>
      </c>
      <c r="C216" t="str">
        <f t="shared" si="28"/>
        <v>campestre Schreb. in Sturm</v>
      </c>
      <c r="D216" t="str">
        <f t="shared" si="32"/>
        <v>campestre</v>
      </c>
      <c r="E216" t="str">
        <f t="shared" si="33"/>
        <v>-</v>
      </c>
      <c r="F216" t="str">
        <f t="shared" si="34"/>
        <v>-</v>
      </c>
      <c r="G216" t="str">
        <f t="shared" si="29"/>
        <v>Trifolium campestre</v>
      </c>
      <c r="H216" t="str">
        <f>IFERROR(VLOOKUP(G216,Tesaure!A216:B7214,2),"-")</f>
        <v>http://floracatalana.net/trifolium-campestre-schreber-in-sturm</v>
      </c>
      <c r="K216" t="str">
        <f t="shared" si="30"/>
        <v>&lt;td&gt;&lt;a target="_blank" href="http://floracatalana.net/trifolium-campestre-schreber-in-sturm"&gt;Trifolium campestre Schreb. in Sturm&lt;/a&gt;&lt;/td&gt;</v>
      </c>
      <c r="L216" t="str">
        <f>CONCATENATE("&lt;td&gt;",Zamia!A216,"&lt;/td&gt;")</f>
        <v>&lt;td&gt;41.91489252607261 3.0906698998114055&lt;/td&gt;</v>
      </c>
      <c r="M216" t="str">
        <f>CONCATENATE("&lt;td&gt;",Zamia!K216,"&lt;/td&gt;")</f>
        <v>&lt;td&gt;239&lt;/td&gt;</v>
      </c>
      <c r="N216" s="9" t="str">
        <f>CONCATENATE("&lt;td&gt;",LEFT(TEXT(Zamia!E216,"DD/MM/AAAA hh:mm:ss"),10),"&lt;/td&gt;")</f>
        <v>&lt;td&gt;14/05/2017&lt;/td&gt;</v>
      </c>
      <c r="O216" t="str">
        <f>CONCATENATE("&lt;td&gt;",Zamia!H216,"&lt;/td&gt;")</f>
        <v>&lt;td&gt;&lt;/td&gt;</v>
      </c>
      <c r="P216" t="str">
        <f>CONCATENATE("&lt;td&gt;",Zamia!I216,"&lt;/td&gt;")</f>
        <v>&lt;td&gt;&lt;/td&gt;</v>
      </c>
      <c r="Q216" t="str">
        <f t="shared" si="31"/>
        <v>&lt;tr&gt;&lt;td&gt;&lt;a target="_blank" href="http://floracatalana.net/trifolium-campestre-schreber-in-sturm"&gt;Trifolium campestre Schreb. in Sturm&lt;/a&gt;&lt;/td&gt;&lt;td&gt;41.91489252607261 3.0906698998114055&lt;/td&gt;&lt;td&gt;239&lt;/td&gt;&lt;td&gt;14/05/2017&lt;/td&gt;&lt;td&gt;&lt;/td&gt;&lt;td&gt;&lt;/td&gt;&lt;/tr&gt;</v>
      </c>
    </row>
    <row r="217" spans="1:17" x14ac:dyDescent="0.25">
      <c r="A217" t="str">
        <f>Zamia!F217</f>
        <v>Trifolium nigrescens Viv.</v>
      </c>
      <c r="B217" t="str">
        <f t="shared" si="27"/>
        <v>Trifolium</v>
      </c>
      <c r="C217" t="str">
        <f t="shared" si="28"/>
        <v>nigrescens Viv.</v>
      </c>
      <c r="D217" t="str">
        <f t="shared" si="32"/>
        <v>nigrescens</v>
      </c>
      <c r="E217" t="str">
        <f t="shared" si="33"/>
        <v>-</v>
      </c>
      <c r="F217" t="str">
        <f t="shared" si="34"/>
        <v>-</v>
      </c>
      <c r="G217" t="str">
        <f t="shared" si="29"/>
        <v>Trifolium nigrescens</v>
      </c>
      <c r="H217" t="str">
        <f>IFERROR(VLOOKUP(G217,Tesaure!A217:B7215,2),"-")</f>
        <v>http://floracatalana.net/trifolium-nigrescens-viv-</v>
      </c>
      <c r="K217" t="str">
        <f t="shared" si="30"/>
        <v>&lt;td&gt;&lt;a target="_blank" href="http://floracatalana.net/trifolium-nigrescens-viv-"&gt;Trifolium nigrescens Viv.&lt;/a&gt;&lt;/td&gt;</v>
      </c>
      <c r="L217" t="str">
        <f>CONCATENATE("&lt;td&gt;",Zamia!A217,"&lt;/td&gt;")</f>
        <v>&lt;td&gt;41.91491974025059 3.080254461992521&lt;/td&gt;</v>
      </c>
      <c r="M217" t="str">
        <f>CONCATENATE("&lt;td&gt;",Zamia!K217,"&lt;/td&gt;")</f>
        <v>&lt;td&gt;151&lt;/td&gt;</v>
      </c>
      <c r="N217" s="9" t="str">
        <f>CONCATENATE("&lt;td&gt;",LEFT(TEXT(Zamia!E217,"DD/MM/AAAA hh:mm:ss"),10),"&lt;/td&gt;")</f>
        <v>&lt;td&gt;09/04/2017&lt;/td&gt;</v>
      </c>
      <c r="O217" t="str">
        <f>CONCATENATE("&lt;td&gt;",Zamia!H217,"&lt;/td&gt;")</f>
        <v>&lt;td&gt;&lt;/td&gt;</v>
      </c>
      <c r="P217" t="str">
        <f>CONCATENATE("&lt;td&gt;",Zamia!I217,"&lt;/td&gt;")</f>
        <v>&lt;td&gt;&lt;/td&gt;</v>
      </c>
      <c r="Q217" t="str">
        <f t="shared" si="31"/>
        <v>&lt;tr&gt;&lt;td&gt;&lt;a target="_blank" href="http://floracatalana.net/trifolium-nigrescens-viv-"&gt;Trifolium nigrescens Viv.&lt;/a&gt;&lt;/td&gt;&lt;td&gt;41.91491974025059 3.080254461992521&lt;/td&gt;&lt;td&gt;151&lt;/td&gt;&lt;td&gt;09/04/2017&lt;/td&gt;&lt;td&gt;&lt;/td&gt;&lt;td&gt;&lt;/td&gt;&lt;/tr&gt;</v>
      </c>
    </row>
    <row r="218" spans="1:17" x14ac:dyDescent="0.25">
      <c r="A218" t="str">
        <f>Zamia!F218</f>
        <v>Trifolium pratense L.</v>
      </c>
      <c r="B218" t="str">
        <f t="shared" si="27"/>
        <v>Trifolium</v>
      </c>
      <c r="C218" t="str">
        <f t="shared" si="28"/>
        <v>pratense L.</v>
      </c>
      <c r="D218" t="str">
        <f t="shared" si="32"/>
        <v>pratense</v>
      </c>
      <c r="E218" t="str">
        <f t="shared" si="33"/>
        <v>-</v>
      </c>
      <c r="F218" t="str">
        <f t="shared" si="34"/>
        <v>-</v>
      </c>
      <c r="G218" t="str">
        <f t="shared" si="29"/>
        <v>Trifolium pratense</v>
      </c>
      <c r="H218" t="str">
        <f>IFERROR(VLOOKUP(G218,Tesaure!A218:B7216,2),"-")</f>
        <v>http://floracatalana.net/trifolium-pratense-l-</v>
      </c>
      <c r="K218" t="str">
        <f t="shared" si="30"/>
        <v>&lt;td&gt;&lt;a target="_blank" href="http://floracatalana.net/trifolium-pratense-l-"&gt;Trifolium pratense L.&lt;/a&gt;&lt;/td&gt;</v>
      </c>
      <c r="L218" t="str">
        <f>CONCATENATE("&lt;td&gt;",Zamia!A218,"&lt;/td&gt;")</f>
        <v>&lt;td&gt;41.910088541922576 3.0874647341928405&lt;/td&gt;</v>
      </c>
      <c r="M218" t="str">
        <f>CONCATENATE("&lt;td&gt;",Zamia!K218,"&lt;/td&gt;")</f>
        <v>&lt;td&gt;117&lt;/td&gt;</v>
      </c>
      <c r="N218" s="9" t="str">
        <f>CONCATENATE("&lt;td&gt;",LEFT(TEXT(Zamia!E218,"DD/MM/AAAA hh:mm:ss"),10),"&lt;/td&gt;")</f>
        <v>&lt;td&gt;14/05/2017&lt;/td&gt;</v>
      </c>
      <c r="O218" t="str">
        <f>CONCATENATE("&lt;td&gt;",Zamia!H218,"&lt;/td&gt;")</f>
        <v>&lt;td&gt;&lt;/td&gt;</v>
      </c>
      <c r="P218" t="str">
        <f>CONCATENATE("&lt;td&gt;",Zamia!I218,"&lt;/td&gt;")</f>
        <v>&lt;td&gt;&lt;/td&gt;</v>
      </c>
      <c r="Q218" t="str">
        <f t="shared" si="31"/>
        <v>&lt;tr&gt;&lt;td&gt;&lt;a target="_blank" href="http://floracatalana.net/trifolium-pratense-l-"&gt;Trifolium pratense L.&lt;/a&gt;&lt;/td&gt;&lt;td&gt;41.910088541922576 3.0874647341928405&lt;/td&gt;&lt;td&gt;117&lt;/td&gt;&lt;td&gt;14/05/2017&lt;/td&gt;&lt;td&gt;&lt;/td&gt;&lt;td&gt;&lt;/td&gt;&lt;/tr&gt;</v>
      </c>
    </row>
    <row r="219" spans="1:17" x14ac:dyDescent="0.25">
      <c r="A219" t="str">
        <f>Zamia!F219</f>
        <v>Trifolium stellatum L.</v>
      </c>
      <c r="B219" t="str">
        <f t="shared" si="27"/>
        <v>Trifolium</v>
      </c>
      <c r="C219" t="str">
        <f t="shared" si="28"/>
        <v>stellatum L.</v>
      </c>
      <c r="D219" t="str">
        <f t="shared" si="32"/>
        <v>stellatum</v>
      </c>
      <c r="E219" t="str">
        <f t="shared" si="33"/>
        <v>-</v>
      </c>
      <c r="F219" t="str">
        <f t="shared" si="34"/>
        <v>-</v>
      </c>
      <c r="G219" t="str">
        <f t="shared" si="29"/>
        <v>Trifolium stellatum</v>
      </c>
      <c r="H219" t="str">
        <f>IFERROR(VLOOKUP(G219,Tesaure!A219:B7217,2),"-")</f>
        <v>http://floracatalana.net/trifolium-stellatum-l-</v>
      </c>
      <c r="K219" t="str">
        <f t="shared" si="30"/>
        <v>&lt;td&gt;&lt;a target="_blank" href="http://floracatalana.net/trifolium-stellatum-l-"&gt;Trifolium stellatum L.&lt;/a&gt;&lt;/td&gt;</v>
      </c>
      <c r="L219" t="str">
        <f>CONCATENATE("&lt;td&gt;",Zamia!A219,"&lt;/td&gt;")</f>
        <v>&lt;td&gt;41.91493011961177 3.080213357659466&lt;/td&gt;</v>
      </c>
      <c r="M219" t="str">
        <f>CONCATENATE("&lt;td&gt;",Zamia!K219,"&lt;/td&gt;")</f>
        <v>&lt;td&gt;153&lt;/td&gt;</v>
      </c>
      <c r="N219" s="9" t="str">
        <f>CONCATENATE("&lt;td&gt;",LEFT(TEXT(Zamia!E219,"DD/MM/AAAA hh:mm:ss"),10),"&lt;/td&gt;")</f>
        <v>&lt;td&gt;05/05/2017&lt;/td&gt;</v>
      </c>
      <c r="O219" t="str">
        <f>CONCATENATE("&lt;td&gt;",Zamia!H219,"&lt;/td&gt;")</f>
        <v>&lt;td&gt;&lt;/td&gt;</v>
      </c>
      <c r="P219" t="str">
        <f>CONCATENATE("&lt;td&gt;",Zamia!I219,"&lt;/td&gt;")</f>
        <v>&lt;td&gt;&lt;/td&gt;</v>
      </c>
      <c r="Q219" t="str">
        <f t="shared" si="31"/>
        <v>&lt;tr&gt;&lt;td&gt;&lt;a target="_blank" href="http://floracatalana.net/trifolium-stellatum-l-"&gt;Trifolium stellatum L.&lt;/a&gt;&lt;/td&gt;&lt;td&gt;41.91493011961177 3.080213357659466&lt;/td&gt;&lt;td&gt;153&lt;/td&gt;&lt;td&gt;05/05/2017&lt;/td&gt;&lt;td&gt;&lt;/td&gt;&lt;td&gt;&lt;/td&gt;&lt;/tr&gt;</v>
      </c>
    </row>
    <row r="220" spans="1:17" x14ac:dyDescent="0.25">
      <c r="A220" t="str">
        <f>Zamia!F220</f>
        <v>Ulex parviflorus Pourr.</v>
      </c>
      <c r="B220" t="str">
        <f t="shared" si="27"/>
        <v>Ulex</v>
      </c>
      <c r="C220" t="str">
        <f t="shared" si="28"/>
        <v>parviflorus Pourr.</v>
      </c>
      <c r="D220" t="str">
        <f t="shared" si="32"/>
        <v>parviflorus</v>
      </c>
      <c r="E220" t="str">
        <f t="shared" si="33"/>
        <v>-</v>
      </c>
      <c r="F220" t="str">
        <f t="shared" si="34"/>
        <v>-</v>
      </c>
      <c r="G220" t="str">
        <f t="shared" si="29"/>
        <v>Ulex parviflorus</v>
      </c>
      <c r="H220" t="str">
        <f>IFERROR(VLOOKUP(G220,Tesaure!A220:B7218,2),"-")</f>
        <v>-</v>
      </c>
      <c r="K220" t="str">
        <f t="shared" si="30"/>
        <v>&lt;td&gt;Ulex parviflorus Pourr.&lt;/td&gt;</v>
      </c>
      <c r="L220" t="str">
        <f>CONCATENATE("&lt;td&gt;",Zamia!A220,"&lt;/td&gt;")</f>
        <v>&lt;td&gt;41.90875971008346 3.093005571500111&lt;/td&gt;</v>
      </c>
      <c r="M220" t="str">
        <f>CONCATENATE("&lt;td&gt;",Zamia!K220,"&lt;/td&gt;")</f>
        <v>&lt;td&gt;194&lt;/td&gt;</v>
      </c>
      <c r="N220" s="9" t="str">
        <f>CONCATENATE("&lt;td&gt;",LEFT(TEXT(Zamia!E220,"DD/MM/AAAA hh:mm:ss"),10),"&lt;/td&gt;")</f>
        <v>&lt;td&gt;30/01/2017&lt;/td&gt;</v>
      </c>
      <c r="O220" t="str">
        <f>CONCATENATE("&lt;td&gt;",Zamia!H220,"&lt;/td&gt;")</f>
        <v>&lt;td&gt;&lt;/td&gt;</v>
      </c>
      <c r="P220" t="str">
        <f>CONCATENATE("&lt;td&gt;",Zamia!I220,"&lt;/td&gt;")</f>
        <v>&lt;td&gt;&lt;/td&gt;</v>
      </c>
      <c r="Q220" t="str">
        <f t="shared" si="31"/>
        <v>&lt;tr&gt;&lt;td&gt;Ulex parviflorus Pourr.&lt;/td&gt;&lt;td&gt;41.90875971008346 3.093005571500111&lt;/td&gt;&lt;td&gt;194&lt;/td&gt;&lt;td&gt;30/01/2017&lt;/td&gt;&lt;td&gt;&lt;/td&gt;&lt;td&gt;&lt;/td&gt;&lt;/tr&gt;</v>
      </c>
    </row>
    <row r="221" spans="1:17" x14ac:dyDescent="0.25">
      <c r="A221" t="str">
        <f>Zamia!F221</f>
        <v>Ulmus minor Mill.</v>
      </c>
      <c r="B221" t="str">
        <f t="shared" si="27"/>
        <v>Ulmus</v>
      </c>
      <c r="C221" t="str">
        <f t="shared" si="28"/>
        <v>minor Mill.</v>
      </c>
      <c r="D221" t="str">
        <f t="shared" si="32"/>
        <v>minor</v>
      </c>
      <c r="E221" t="str">
        <f t="shared" si="33"/>
        <v>-</v>
      </c>
      <c r="F221" t="str">
        <f t="shared" si="34"/>
        <v>-</v>
      </c>
      <c r="G221" t="str">
        <f t="shared" si="29"/>
        <v>Ulmus minor</v>
      </c>
      <c r="H221" t="str">
        <f>IFERROR(VLOOKUP(G221,Tesaure!A221:B7219,2),"-")</f>
        <v>http://floracatalana.net/ulmus-minor-mill-</v>
      </c>
      <c r="K221" t="str">
        <f t="shared" si="30"/>
        <v>&lt;td&gt;&lt;a target="_blank" href="http://floracatalana.net/ulmus-minor-mill-"&gt;Ulmus minor Mill.&lt;/a&gt;&lt;/td&gt;</v>
      </c>
      <c r="L221" t="str">
        <f>CONCATENATE("&lt;td&gt;",Zamia!A221,"&lt;/td&gt;")</f>
        <v>&lt;td&gt;41.91007037953492 3.093971696013048&lt;/td&gt;</v>
      </c>
      <c r="M221" t="str">
        <f>CONCATENATE("&lt;td&gt;",Zamia!K221,"&lt;/td&gt;")</f>
        <v>&lt;td&gt;191&lt;/td&gt;</v>
      </c>
      <c r="N221" s="9" t="str">
        <f>CONCATENATE("&lt;td&gt;",LEFT(TEXT(Zamia!E221,"DD/MM/AAAA hh:mm:ss"),10),"&lt;/td&gt;")</f>
        <v>&lt;td&gt;16/04/2017&lt;/td&gt;</v>
      </c>
      <c r="O221" t="str">
        <f>CONCATENATE("&lt;td&gt;",Zamia!H221,"&lt;/td&gt;")</f>
        <v>&lt;td&gt;&lt;/td&gt;</v>
      </c>
      <c r="P221" t="str">
        <f>CONCATENATE("&lt;td&gt;",Zamia!I221,"&lt;/td&gt;")</f>
        <v>&lt;td&gt;&lt;/td&gt;</v>
      </c>
      <c r="Q221" t="str">
        <f t="shared" si="31"/>
        <v>&lt;tr&gt;&lt;td&gt;&lt;a target="_blank" href="http://floracatalana.net/ulmus-minor-mill-"&gt;Ulmus minor Mill.&lt;/a&gt;&lt;/td&gt;&lt;td&gt;41.91007037953492 3.093971696013048&lt;/td&gt;&lt;td&gt;191&lt;/td&gt;&lt;td&gt;16/04/2017&lt;/td&gt;&lt;td&gt;&lt;/td&gt;&lt;td&gt;&lt;/td&gt;&lt;/tr&gt;</v>
      </c>
    </row>
    <row r="222" spans="1:17" x14ac:dyDescent="0.25">
      <c r="A222" t="str">
        <f>Zamia!F222</f>
        <v>Umbilicus rupestris (Salisb.) Dandy</v>
      </c>
      <c r="B222" t="str">
        <f t="shared" si="27"/>
        <v>Umbilicus</v>
      </c>
      <c r="C222" t="str">
        <f t="shared" si="28"/>
        <v>rupestris (Salisb.) Dandy</v>
      </c>
      <c r="D222" t="str">
        <f t="shared" si="32"/>
        <v>rupestris</v>
      </c>
      <c r="E222" t="str">
        <f t="shared" si="33"/>
        <v>-</v>
      </c>
      <c r="F222" t="str">
        <f t="shared" si="34"/>
        <v>-</v>
      </c>
      <c r="G222" t="str">
        <f t="shared" si="29"/>
        <v>Umbilicus rupestris</v>
      </c>
      <c r="H222" t="str">
        <f>IFERROR(VLOOKUP(G222,Tesaure!A222:B7220,2),"-")</f>
        <v>-</v>
      </c>
      <c r="K222" t="str">
        <f t="shared" si="30"/>
        <v>&lt;td&gt;Umbilicus rupestris (Salisb.) Dandy&lt;/td&gt;</v>
      </c>
      <c r="L222" t="str">
        <f>CONCATENATE("&lt;td&gt;",Zamia!A222,"&lt;/td&gt;")</f>
        <v>&lt;td&gt;41.91167005805684 3.094401437817793&lt;/td&gt;</v>
      </c>
      <c r="M222" t="str">
        <f>CONCATENATE("&lt;td&gt;",Zamia!K222,"&lt;/td&gt;")</f>
        <v>&lt;td&gt;236&lt;/td&gt;</v>
      </c>
      <c r="N222" s="9" t="str">
        <f>CONCATENATE("&lt;td&gt;",LEFT(TEXT(Zamia!E222,"DD/MM/AAAA hh:mm:ss"),10),"&lt;/td&gt;")</f>
        <v>&lt;td&gt;30/01/2017&lt;/td&gt;</v>
      </c>
      <c r="O222" t="str">
        <f>CONCATENATE("&lt;td&gt;",Zamia!H222,"&lt;/td&gt;")</f>
        <v>&lt;td&gt;&lt;/td&gt;</v>
      </c>
      <c r="P222" t="str">
        <f>CONCATENATE("&lt;td&gt;",Zamia!I222,"&lt;/td&gt;")</f>
        <v>&lt;td&gt;&lt;/td&gt;</v>
      </c>
      <c r="Q222" t="str">
        <f t="shared" si="31"/>
        <v>&lt;tr&gt;&lt;td&gt;Umbilicus rupestris (Salisb.) Dandy&lt;/td&gt;&lt;td&gt;41.91167005805684 3.094401437817793&lt;/td&gt;&lt;td&gt;236&lt;/td&gt;&lt;td&gt;30/01/2017&lt;/td&gt;&lt;td&gt;&lt;/td&gt;&lt;td&gt;&lt;/td&gt;&lt;/tr&gt;</v>
      </c>
    </row>
    <row r="223" spans="1:17" x14ac:dyDescent="0.25">
      <c r="A223" t="str">
        <f>Zamia!F223</f>
        <v>Urospermum dalechampii (L.) Scop. ex F. W. Schmidt</v>
      </c>
      <c r="B223" t="str">
        <f t="shared" si="27"/>
        <v>Urospermum</v>
      </c>
      <c r="C223" t="str">
        <f t="shared" si="28"/>
        <v>dalechampii (L.) Scop. ex F. W. Schmidt</v>
      </c>
      <c r="D223" t="str">
        <f t="shared" si="32"/>
        <v>dalechampii</v>
      </c>
      <c r="E223" t="str">
        <f t="shared" si="33"/>
        <v>-</v>
      </c>
      <c r="F223" t="str">
        <f t="shared" si="34"/>
        <v>-</v>
      </c>
      <c r="G223" t="str">
        <f t="shared" si="29"/>
        <v>Urospermum dalechampii</v>
      </c>
      <c r="H223" t="str">
        <f>IFERROR(VLOOKUP(G223,Tesaure!A223:B7221,2),"-")</f>
        <v>http://floracatalana.net/urospermum-dalechampii-l-scop-ex-f-w-schmidt</v>
      </c>
      <c r="K223" t="str">
        <f t="shared" si="30"/>
        <v>&lt;td&gt;&lt;a target="_blank" href="http://floracatalana.net/urospermum-dalechampii-l-scop-ex-f-w-schmidt"&gt;Urospermum dalechampii (L.) Scop. ex F. W. Schmidt&lt;/a&gt;&lt;/td&gt;</v>
      </c>
      <c r="L223" t="str">
        <f>CONCATENATE("&lt;td&gt;",Zamia!A223,"&lt;/td&gt;")</f>
        <v>&lt;td&gt;41.914973160215105 3.0802093352442026&lt;/td&gt;</v>
      </c>
      <c r="M223" t="str">
        <f>CONCATENATE("&lt;td&gt;",Zamia!K223,"&lt;/td&gt;")</f>
        <v>&lt;td&gt;192&lt;/td&gt;</v>
      </c>
      <c r="N223" s="9" t="str">
        <f>CONCATENATE("&lt;td&gt;",LEFT(TEXT(Zamia!E223,"DD/MM/AAAA hh:mm:ss"),10),"&lt;/td&gt;")</f>
        <v>&lt;td&gt;09/04/2017&lt;/td&gt;</v>
      </c>
      <c r="O223" t="str">
        <f>CONCATENATE("&lt;td&gt;",Zamia!H223,"&lt;/td&gt;")</f>
        <v>&lt;td&gt;&lt;/td&gt;</v>
      </c>
      <c r="P223" t="str">
        <f>CONCATENATE("&lt;td&gt;",Zamia!I223,"&lt;/td&gt;")</f>
        <v>&lt;td&gt;&lt;/td&gt;</v>
      </c>
      <c r="Q223" t="str">
        <f t="shared" si="31"/>
        <v>&lt;tr&gt;&lt;td&gt;&lt;a target="_blank" href="http://floracatalana.net/urospermum-dalechampii-l-scop-ex-f-w-schmidt"&gt;Urospermum dalechampii (L.) Scop. ex F. W. Schmidt&lt;/a&gt;&lt;/td&gt;&lt;td&gt;41.914973160215105 3.0802093352442026&lt;/td&gt;&lt;td&gt;192&lt;/td&gt;&lt;td&gt;09/04/2017&lt;/td&gt;&lt;td&gt;&lt;/td&gt;&lt;td&gt;&lt;/td&gt;&lt;/tr&gt;</v>
      </c>
    </row>
    <row r="224" spans="1:17" x14ac:dyDescent="0.25">
      <c r="A224" t="str">
        <f>Zamia!F224</f>
        <v>Urospermum picroides (L.) Scop. ex F. W. Schmidt</v>
      </c>
      <c r="B224" t="str">
        <f t="shared" si="27"/>
        <v>Urospermum</v>
      </c>
      <c r="C224" t="str">
        <f t="shared" si="28"/>
        <v>picroides (L.) Scop. ex F. W. Schmidt</v>
      </c>
      <c r="D224" t="str">
        <f t="shared" si="32"/>
        <v>picroides</v>
      </c>
      <c r="E224" t="str">
        <f t="shared" si="33"/>
        <v>-</v>
      </c>
      <c r="F224" t="str">
        <f t="shared" si="34"/>
        <v>-</v>
      </c>
      <c r="G224" t="str">
        <f t="shared" si="29"/>
        <v>Urospermum picroides</v>
      </c>
      <c r="H224" t="str">
        <f>IFERROR(VLOOKUP(G224,Tesaure!A224:B7222,2),"-")</f>
        <v>http://floracatalana.net/urospermum-picroides-l-scop-ex-f-w-schmidt</v>
      </c>
      <c r="K224" t="str">
        <f t="shared" si="30"/>
        <v>&lt;td&gt;&lt;a target="_blank" href="http://floracatalana.net/urospermum-picroides-l-scop-ex-f-w-schmidt"&gt;Urospermum picroides (L.) Scop. ex F. W. Schmidt&lt;/a&gt;&lt;/td&gt;</v>
      </c>
      <c r="L224" t="str">
        <f>CONCATENATE("&lt;td&gt;",Zamia!A224,"&lt;/td&gt;")</f>
        <v>&lt;td&gt;41.91168480513812 3.0927456954419803&lt;/td&gt;</v>
      </c>
      <c r="M224" t="str">
        <f>CONCATENATE("&lt;td&gt;",Zamia!K224,"&lt;/td&gt;")</f>
        <v>&lt;td&gt;197&lt;/td&gt;</v>
      </c>
      <c r="N224" s="9" t="str">
        <f>CONCATENATE("&lt;td&gt;",LEFT(TEXT(Zamia!E224,"DD/MM/AAAA hh:mm:ss"),10),"&lt;/td&gt;")</f>
        <v>&lt;td&gt;16/04/2017&lt;/td&gt;</v>
      </c>
      <c r="O224" t="str">
        <f>CONCATENATE("&lt;td&gt;",Zamia!H224,"&lt;/td&gt;")</f>
        <v>&lt;td&gt;&lt;/td&gt;</v>
      </c>
      <c r="P224" t="str">
        <f>CONCATENATE("&lt;td&gt;",Zamia!I224,"&lt;/td&gt;")</f>
        <v>&lt;td&gt;&lt;/td&gt;</v>
      </c>
      <c r="Q224" t="str">
        <f t="shared" si="31"/>
        <v>&lt;tr&gt;&lt;td&gt;&lt;a target="_blank" href="http://floracatalana.net/urospermum-picroides-l-scop-ex-f-w-schmidt"&gt;Urospermum picroides (L.) Scop. ex F. W. Schmidt&lt;/a&gt;&lt;/td&gt;&lt;td&gt;41.91168480513812 3.0927456954419803&lt;/td&gt;&lt;td&gt;197&lt;/td&gt;&lt;td&gt;16/04/2017&lt;/td&gt;&lt;td&gt;&lt;/td&gt;&lt;td&gt;&lt;/td&gt;&lt;/tr&gt;</v>
      </c>
    </row>
    <row r="225" spans="1:17" x14ac:dyDescent="0.25">
      <c r="A225" t="str">
        <f>Zamia!F225</f>
        <v>Urtica urens L.</v>
      </c>
      <c r="B225" t="str">
        <f t="shared" si="27"/>
        <v>Urtica</v>
      </c>
      <c r="C225" t="str">
        <f t="shared" si="28"/>
        <v>urens L.</v>
      </c>
      <c r="D225" t="str">
        <f t="shared" si="32"/>
        <v>urens</v>
      </c>
      <c r="E225" t="str">
        <f t="shared" si="33"/>
        <v>-</v>
      </c>
      <c r="F225" t="str">
        <f t="shared" si="34"/>
        <v>-</v>
      </c>
      <c r="G225" t="str">
        <f t="shared" si="29"/>
        <v>Urtica urens</v>
      </c>
      <c r="H225" t="str">
        <f>IFERROR(VLOOKUP(G225,Tesaure!A225:B7223,2),"-")</f>
        <v>http://floracatalana.net/urtica-urens-l-</v>
      </c>
      <c r="K225" t="str">
        <f t="shared" si="30"/>
        <v>&lt;td&gt;&lt;a target="_blank" href="http://floracatalana.net/urtica-urens-l-"&gt;Urtica urens L.&lt;/a&gt;&lt;/td&gt;</v>
      </c>
      <c r="L225" t="str">
        <f>CONCATENATE("&lt;td&gt;",Zamia!A225,"&lt;/td&gt;")</f>
        <v>&lt;td&gt;41.91135558253826 3.093255882717325&lt;/td&gt;</v>
      </c>
      <c r="M225" t="str">
        <f>CONCATENATE("&lt;td&gt;",Zamia!K225,"&lt;/td&gt;")</f>
        <v>&lt;td&gt;230&lt;/td&gt;</v>
      </c>
      <c r="N225" s="9" t="str">
        <f>CONCATENATE("&lt;td&gt;",LEFT(TEXT(Zamia!E225,"DD/MM/AAAA hh:mm:ss"),10),"&lt;/td&gt;")</f>
        <v>&lt;td&gt;11/02/2017&lt;/td&gt;</v>
      </c>
      <c r="O225" t="str">
        <f>CONCATENATE("&lt;td&gt;",Zamia!H225,"&lt;/td&gt;")</f>
        <v>&lt;td&gt;&lt;/td&gt;</v>
      </c>
      <c r="P225" t="str">
        <f>CONCATENATE("&lt;td&gt;",Zamia!I225,"&lt;/td&gt;")</f>
        <v>&lt;td&gt;&lt;/td&gt;</v>
      </c>
      <c r="Q225" t="str">
        <f t="shared" si="31"/>
        <v>&lt;tr&gt;&lt;td&gt;&lt;a target="_blank" href="http://floracatalana.net/urtica-urens-l-"&gt;Urtica urens L.&lt;/a&gt;&lt;/td&gt;&lt;td&gt;41.91135558253826 3.093255882717325&lt;/td&gt;&lt;td&gt;230&lt;/td&gt;&lt;td&gt;11/02/2017&lt;/td&gt;&lt;td&gt;&lt;/td&gt;&lt;td&gt;&lt;/td&gt;&lt;/tr&gt;</v>
      </c>
    </row>
    <row r="226" spans="1:17" x14ac:dyDescent="0.25">
      <c r="A226" t="str">
        <f>Zamia!F226</f>
        <v>Valerianella microcarpa Loisel.</v>
      </c>
      <c r="B226" t="str">
        <f t="shared" si="27"/>
        <v>Valerianella</v>
      </c>
      <c r="C226" t="str">
        <f t="shared" si="28"/>
        <v>microcarpa Loisel.</v>
      </c>
      <c r="D226" t="str">
        <f t="shared" si="32"/>
        <v>microcarpa</v>
      </c>
      <c r="E226" t="str">
        <f t="shared" si="33"/>
        <v>-</v>
      </c>
      <c r="F226" t="str">
        <f t="shared" si="34"/>
        <v>-</v>
      </c>
      <c r="G226" t="str">
        <f t="shared" si="29"/>
        <v>Valerianella microcarpa</v>
      </c>
      <c r="H226" t="str">
        <f>IFERROR(VLOOKUP(G226,Tesaure!A226:B7224,2),"-")</f>
        <v>http://floracatalana.net/valerianella-microcarpa-loisel-</v>
      </c>
      <c r="K226" t="str">
        <f t="shared" si="30"/>
        <v>&lt;td&gt;&lt;a target="_blank" href="http://floracatalana.net/valerianella-microcarpa-loisel-"&gt;Valerianella microcarpa Loisel.&lt;/a&gt;&lt;/td&gt;</v>
      </c>
      <c r="L226" t="str">
        <f>CONCATENATE("&lt;td&gt;",Zamia!A226,"&lt;/td&gt;")</f>
        <v>&lt;td&gt;41.91466044201567 3.079334031930601&lt;/td&gt;</v>
      </c>
      <c r="M226" t="str">
        <f>CONCATENATE("&lt;td&gt;",Zamia!K226,"&lt;/td&gt;")</f>
        <v>&lt;td&gt;199&lt;/td&gt;</v>
      </c>
      <c r="N226" s="9" t="str">
        <f>CONCATENATE("&lt;td&gt;",LEFT(TEXT(Zamia!E226,"DD/MM/AAAA hh:mm:ss"),10),"&lt;/td&gt;")</f>
        <v>&lt;td&gt;05/05/2017&lt;/td&gt;</v>
      </c>
      <c r="O226" t="str">
        <f>CONCATENATE("&lt;td&gt;",Zamia!H226,"&lt;/td&gt;")</f>
        <v>&lt;td&gt;&lt;/td&gt;</v>
      </c>
      <c r="P226" t="str">
        <f>CONCATENATE("&lt;td&gt;",Zamia!I226,"&lt;/td&gt;")</f>
        <v>&lt;td&gt;&lt;/td&gt;</v>
      </c>
      <c r="Q226" t="str">
        <f t="shared" si="31"/>
        <v>&lt;tr&gt;&lt;td&gt;&lt;a target="_blank" href="http://floracatalana.net/valerianella-microcarpa-loisel-"&gt;Valerianella microcarpa Loisel.&lt;/a&gt;&lt;/td&gt;&lt;td&gt;41.91466044201567 3.079334031930601&lt;/td&gt;&lt;td&gt;199&lt;/td&gt;&lt;td&gt;05/05/2017&lt;/td&gt;&lt;td&gt;&lt;/td&gt;&lt;td&gt;&lt;/td&gt;&lt;/tr&gt;</v>
      </c>
    </row>
    <row r="227" spans="1:17" x14ac:dyDescent="0.25">
      <c r="A227" t="str">
        <f>Zamia!F227</f>
        <v>Verbascum pulverulentum Vill.</v>
      </c>
      <c r="B227" t="str">
        <f t="shared" si="27"/>
        <v>Verbascum</v>
      </c>
      <c r="C227" t="str">
        <f t="shared" si="28"/>
        <v>pulverulentum Vill.</v>
      </c>
      <c r="D227" t="str">
        <f t="shared" si="32"/>
        <v>pulverulentum</v>
      </c>
      <c r="E227" t="str">
        <f t="shared" si="33"/>
        <v>-</v>
      </c>
      <c r="F227" t="str">
        <f t="shared" si="34"/>
        <v>-</v>
      </c>
      <c r="G227" t="str">
        <f t="shared" si="29"/>
        <v>Verbascum pulverulentum</v>
      </c>
      <c r="H227" t="str">
        <f>IFERROR(VLOOKUP(G227,Tesaure!A227:B7225,2),"-")</f>
        <v>http://floracatalana.net/verbascum-pulverulentum-vill-</v>
      </c>
      <c r="K227" t="str">
        <f t="shared" si="30"/>
        <v>&lt;td&gt;&lt;a target="_blank" href="http://floracatalana.net/verbascum-pulverulentum-vill-"&gt;Verbascum pulverulentum Vill.&lt;/a&gt;&lt;/td&gt;</v>
      </c>
      <c r="L227" t="str">
        <f>CONCATENATE("&lt;td&gt;",Zamia!A227,"&lt;/td&gt;")</f>
        <v>&lt;td&gt;41.91057128169823 3.0864919568638327&lt;/td&gt;</v>
      </c>
      <c r="M227" t="str">
        <f>CONCATENATE("&lt;td&gt;",Zamia!K227,"&lt;/td&gt;")</f>
        <v>&lt;td&gt;174&lt;/td&gt;</v>
      </c>
      <c r="N227" s="9" t="str">
        <f>CONCATENATE("&lt;td&gt;",LEFT(TEXT(Zamia!E227,"DD/MM/AAAA hh:mm:ss"),10),"&lt;/td&gt;")</f>
        <v>&lt;td&gt;16/04/2017&lt;/td&gt;</v>
      </c>
      <c r="O227" t="str">
        <f>CONCATENATE("&lt;td&gt;",Zamia!H227,"&lt;/td&gt;")</f>
        <v>&lt;td&gt;&lt;/td&gt;</v>
      </c>
      <c r="P227" t="str">
        <f>CONCATENATE("&lt;td&gt;",Zamia!I227,"&lt;/td&gt;")</f>
        <v>&lt;td&gt;&lt;/td&gt;</v>
      </c>
      <c r="Q227" t="str">
        <f t="shared" si="31"/>
        <v>&lt;tr&gt;&lt;td&gt;&lt;a target="_blank" href="http://floracatalana.net/verbascum-pulverulentum-vill-"&gt;Verbascum pulverulentum Vill.&lt;/a&gt;&lt;/td&gt;&lt;td&gt;41.91057128169823 3.0864919568638327&lt;/td&gt;&lt;td&gt;174&lt;/td&gt;&lt;td&gt;16/04/2017&lt;/td&gt;&lt;td&gt;&lt;/td&gt;&lt;td&gt;&lt;/td&gt;&lt;/tr&gt;</v>
      </c>
    </row>
    <row r="228" spans="1:17" x14ac:dyDescent="0.25">
      <c r="A228" t="str">
        <f>Zamia!F228</f>
        <v>Veronica arvensis L.</v>
      </c>
      <c r="B228" t="str">
        <f t="shared" si="27"/>
        <v>Veronica</v>
      </c>
      <c r="C228" t="str">
        <f t="shared" si="28"/>
        <v>arvensis L.</v>
      </c>
      <c r="D228" t="str">
        <f t="shared" si="32"/>
        <v>arvensis</v>
      </c>
      <c r="E228" t="str">
        <f t="shared" si="33"/>
        <v>-</v>
      </c>
      <c r="F228" t="str">
        <f t="shared" si="34"/>
        <v>-</v>
      </c>
      <c r="G228" t="str">
        <f t="shared" si="29"/>
        <v>Veronica arvensis</v>
      </c>
      <c r="H228" t="str">
        <f>IFERROR(VLOOKUP(G228,Tesaure!A228:B7226,2),"-")</f>
        <v>http://floracatalana.net/veronica-arvensis-l-</v>
      </c>
      <c r="K228" t="str">
        <f t="shared" si="30"/>
        <v>&lt;td&gt;&lt;a target="_blank" href="http://floracatalana.net/veronica-arvensis-l-"&gt;Veronica arvensis L.&lt;/a&gt;&lt;/td&gt;</v>
      </c>
      <c r="L228" t="str">
        <f>CONCATENATE("&lt;td&gt;",Zamia!A228,"&lt;/td&gt;")</f>
        <v>&lt;td&gt;41.90964147000104 3.089014958190866&lt;/td&gt;</v>
      </c>
      <c r="M228" t="str">
        <f>CONCATENATE("&lt;td&gt;",Zamia!K228,"&lt;/td&gt;")</f>
        <v>&lt;td&gt;200&lt;/td&gt;</v>
      </c>
      <c r="N228" s="9" t="str">
        <f>CONCATENATE("&lt;td&gt;",LEFT(TEXT(Zamia!E228,"DD/MM/AAAA hh:mm:ss"),10),"&lt;/td&gt;")</f>
        <v>&lt;td&gt;16/04/2017&lt;/td&gt;</v>
      </c>
      <c r="O228" t="str">
        <f>CONCATENATE("&lt;td&gt;",Zamia!H228,"&lt;/td&gt;")</f>
        <v>&lt;td&gt;&lt;/td&gt;</v>
      </c>
      <c r="P228" t="str">
        <f>CONCATENATE("&lt;td&gt;",Zamia!I228,"&lt;/td&gt;")</f>
        <v>&lt;td&gt;&lt;/td&gt;</v>
      </c>
      <c r="Q228" t="str">
        <f t="shared" si="31"/>
        <v>&lt;tr&gt;&lt;td&gt;&lt;a target="_blank" href="http://floracatalana.net/veronica-arvensis-l-"&gt;Veronica arvensis L.&lt;/a&gt;&lt;/td&gt;&lt;td&gt;41.90964147000104 3.089014958190866&lt;/td&gt;&lt;td&gt;200&lt;/td&gt;&lt;td&gt;16/04/2017&lt;/td&gt;&lt;td&gt;&lt;/td&gt;&lt;td&gt;&lt;/td&gt;&lt;/tr&gt;</v>
      </c>
    </row>
    <row r="229" spans="1:17" x14ac:dyDescent="0.25">
      <c r="A229" t="str">
        <f>Zamia!F229</f>
        <v>Veronica officinalis L.</v>
      </c>
      <c r="B229" t="str">
        <f t="shared" si="27"/>
        <v>Veronica</v>
      </c>
      <c r="C229" t="str">
        <f t="shared" si="28"/>
        <v>officinalis L.</v>
      </c>
      <c r="D229" t="str">
        <f t="shared" si="32"/>
        <v>officinalis</v>
      </c>
      <c r="E229" t="str">
        <f t="shared" si="33"/>
        <v>-</v>
      </c>
      <c r="F229" t="str">
        <f t="shared" si="34"/>
        <v>-</v>
      </c>
      <c r="G229" t="str">
        <f t="shared" si="29"/>
        <v>Veronica officinalis</v>
      </c>
      <c r="H229" t="str">
        <f>IFERROR(VLOOKUP(G229,Tesaure!A229:B7227,2),"-")</f>
        <v>http://floracatalana.net/veronica-officinalis-l-</v>
      </c>
      <c r="K229" t="str">
        <f t="shared" si="30"/>
        <v>&lt;td&gt;&lt;a target="_blank" href="http://floracatalana.net/veronica-officinalis-l-"&gt;Veronica officinalis L.&lt;/a&gt;&lt;/td&gt;</v>
      </c>
      <c r="L229" t="str">
        <f>CONCATENATE("&lt;td&gt;",Zamia!A229,"&lt;/td&gt;")</f>
        <v>&lt;td&gt;41.91100643737142 3.086169860790062&lt;/td&gt;</v>
      </c>
      <c r="M229" t="str">
        <f>CONCATENATE("&lt;td&gt;",Zamia!K229,"&lt;/td&gt;")</f>
        <v>&lt;td&gt;246&lt;/td&gt;</v>
      </c>
      <c r="N229" s="9" t="str">
        <f>CONCATENATE("&lt;td&gt;",LEFT(TEXT(Zamia!E229,"DD/MM/AAAA hh:mm:ss"),10),"&lt;/td&gt;")</f>
        <v>&lt;td&gt;11/02/2017&lt;/td&gt;</v>
      </c>
      <c r="O229" t="str">
        <f>CONCATENATE("&lt;td&gt;",Zamia!H229,"&lt;/td&gt;")</f>
        <v>&lt;td&gt;&lt;/td&gt;</v>
      </c>
      <c r="P229" t="str">
        <f>CONCATENATE("&lt;td&gt;",Zamia!I229,"&lt;/td&gt;")</f>
        <v>&lt;td&gt;&lt;/td&gt;</v>
      </c>
      <c r="Q229" t="str">
        <f t="shared" si="31"/>
        <v>&lt;tr&gt;&lt;td&gt;&lt;a target="_blank" href="http://floracatalana.net/veronica-officinalis-l-"&gt;Veronica officinalis L.&lt;/a&gt;&lt;/td&gt;&lt;td&gt;41.91100643737142 3.086169860790062&lt;/td&gt;&lt;td&gt;246&lt;/td&gt;&lt;td&gt;11/02/2017&lt;/td&gt;&lt;td&gt;&lt;/td&gt;&lt;td&gt;&lt;/td&gt;&lt;/tr&gt;</v>
      </c>
    </row>
    <row r="230" spans="1:17" x14ac:dyDescent="0.25">
      <c r="A230" t="str">
        <f>Zamia!F230</f>
        <v>Veronica persica Poiret in Lam.</v>
      </c>
      <c r="B230" t="str">
        <f t="shared" si="27"/>
        <v>Veronica</v>
      </c>
      <c r="C230" t="str">
        <f t="shared" si="28"/>
        <v>persica Poiret in Lam.</v>
      </c>
      <c r="D230" t="str">
        <f t="shared" si="32"/>
        <v>persica</v>
      </c>
      <c r="E230" t="str">
        <f t="shared" si="33"/>
        <v>-</v>
      </c>
      <c r="F230" t="str">
        <f t="shared" si="34"/>
        <v>-</v>
      </c>
      <c r="G230" t="str">
        <f t="shared" si="29"/>
        <v>Veronica persica</v>
      </c>
      <c r="H230" t="str">
        <f>IFERROR(VLOOKUP(G230,Tesaure!A230:B7228,2),"-")</f>
        <v>http://floracatalana.net/veronica-persica-poiret-in-lam-</v>
      </c>
      <c r="K230" t="str">
        <f t="shared" si="30"/>
        <v>&lt;td&gt;&lt;a target="_blank" href="http://floracatalana.net/veronica-persica-poiret-in-lam-"&gt;Veronica persica Poiret in Lam.&lt;/a&gt;&lt;/td&gt;</v>
      </c>
      <c r="L230" t="str">
        <f>CONCATENATE("&lt;td&gt;",Zamia!A230,"&lt;/td&gt;")</f>
        <v>&lt;td&gt;41.911791400519945 3.0859155688427213&lt;/td&gt;</v>
      </c>
      <c r="M230" t="str">
        <f>CONCATENATE("&lt;td&gt;",Zamia!K230,"&lt;/td&gt;")</f>
        <v>&lt;td&gt;173&lt;/td&gt;</v>
      </c>
      <c r="N230" s="9" t="str">
        <f>CONCATENATE("&lt;td&gt;",LEFT(TEXT(Zamia!E230,"DD/MM/AAAA hh:mm:ss"),10),"&lt;/td&gt;")</f>
        <v>&lt;td&gt;11/02/2017&lt;/td&gt;</v>
      </c>
      <c r="O230" t="str">
        <f>CONCATENATE("&lt;td&gt;",Zamia!H230,"&lt;/td&gt;")</f>
        <v>&lt;td&gt;&lt;/td&gt;</v>
      </c>
      <c r="P230" t="str">
        <f>CONCATENATE("&lt;td&gt;",Zamia!I230,"&lt;/td&gt;")</f>
        <v>&lt;td&gt;&lt;/td&gt;</v>
      </c>
      <c r="Q230" t="str">
        <f t="shared" si="31"/>
        <v>&lt;tr&gt;&lt;td&gt;&lt;a target="_blank" href="http://floracatalana.net/veronica-persica-poiret-in-lam-"&gt;Veronica persica Poiret in Lam.&lt;/a&gt;&lt;/td&gt;&lt;td&gt;41.911791400519945 3.0859155688427213&lt;/td&gt;&lt;td&gt;173&lt;/td&gt;&lt;td&gt;11/02/2017&lt;/td&gt;&lt;td&gt;&lt;/td&gt;&lt;td&gt;&lt;/td&gt;&lt;/tr&gt;</v>
      </c>
    </row>
    <row r="231" spans="1:17" x14ac:dyDescent="0.25">
      <c r="A231" t="str">
        <f>Zamia!F231</f>
        <v>Veronica serpyllifolia L. subsp. serpyllifolia</v>
      </c>
      <c r="B231" t="str">
        <f t="shared" si="27"/>
        <v>Veronica</v>
      </c>
      <c r="C231" t="str">
        <f t="shared" si="28"/>
        <v>serpyllifolia L. subsp. serpyllifolia</v>
      </c>
      <c r="D231" t="str">
        <f t="shared" si="32"/>
        <v>serpyllifolia</v>
      </c>
      <c r="E231" t="str">
        <f t="shared" si="33"/>
        <v>serpyllifolia</v>
      </c>
      <c r="F231" t="str">
        <f t="shared" si="34"/>
        <v>serpyllifolia</v>
      </c>
      <c r="G231" t="str">
        <f t="shared" si="29"/>
        <v>Veronica serpyllifolia subsp. serpyllifolia</v>
      </c>
      <c r="H231" t="str">
        <f>IFERROR(VLOOKUP(G231,Tesaure!A231:B7229,2),"-")</f>
        <v>http://floracatalana.net/veronica-serpyllifolia-l-subsp-serpyllifolia</v>
      </c>
      <c r="K231" t="str">
        <f t="shared" si="30"/>
        <v>&lt;td&gt;&lt;a target="_blank" href="http://floracatalana.net/veronica-serpyllifolia-l-subsp-serpyllifolia"&gt;Veronica serpyllifolia L. subsp. serpyllifolia&lt;/a&gt;&lt;/td&gt;</v>
      </c>
      <c r="L231" t="str">
        <f>CONCATENATE("&lt;td&gt;",Zamia!A231,"&lt;/td&gt;")</f>
        <v>&lt;td&gt;41.9096508885793 3.0887461778767733&lt;/td&gt;</v>
      </c>
      <c r="M231" t="str">
        <f>CONCATENATE("&lt;td&gt;",Zamia!K231,"&lt;/td&gt;")</f>
        <v>&lt;td&gt;205&lt;/td&gt;</v>
      </c>
      <c r="N231" s="9" t="str">
        <f>CONCATENATE("&lt;td&gt;",LEFT(TEXT(Zamia!E231,"DD/MM/AAAA hh:mm:ss"),10),"&lt;/td&gt;")</f>
        <v>&lt;td&gt;16/04/2017&lt;/td&gt;</v>
      </c>
      <c r="O231" t="str">
        <f>CONCATENATE("&lt;td&gt;",Zamia!H231,"&lt;/td&gt;")</f>
        <v>&lt;td&gt;&lt;/td&gt;</v>
      </c>
      <c r="P231" t="str">
        <f>CONCATENATE("&lt;td&gt;",Zamia!I231,"&lt;/td&gt;")</f>
        <v>&lt;td&gt;&lt;/td&gt;</v>
      </c>
      <c r="Q231" t="str">
        <f t="shared" si="31"/>
        <v>&lt;tr&gt;&lt;td&gt;&lt;a target="_blank" href="http://floracatalana.net/veronica-serpyllifolia-l-subsp-serpyllifolia"&gt;Veronica serpyllifolia L. subsp. serpyllifolia&lt;/a&gt;&lt;/td&gt;&lt;td&gt;41.9096508885793 3.0887461778767733&lt;/td&gt;&lt;td&gt;205&lt;/td&gt;&lt;td&gt;16/04/2017&lt;/td&gt;&lt;td&gt;&lt;/td&gt;&lt;td&gt;&lt;/td&gt;&lt;/tr&gt;</v>
      </c>
    </row>
    <row r="232" spans="1:17" x14ac:dyDescent="0.25">
      <c r="A232" t="str">
        <f>Zamia!F232</f>
        <v>Viburnum tinus L.</v>
      </c>
      <c r="B232" t="str">
        <f t="shared" si="27"/>
        <v>Viburnum</v>
      </c>
      <c r="C232" t="str">
        <f t="shared" si="28"/>
        <v>tinus L.</v>
      </c>
      <c r="D232" t="str">
        <f t="shared" si="32"/>
        <v>tinus</v>
      </c>
      <c r="E232" t="str">
        <f t="shared" si="33"/>
        <v>-</v>
      </c>
      <c r="F232" t="str">
        <f t="shared" si="34"/>
        <v>-</v>
      </c>
      <c r="G232" t="str">
        <f t="shared" si="29"/>
        <v>Viburnum tinus</v>
      </c>
      <c r="H232" t="str">
        <f>IFERROR(VLOOKUP(G232,Tesaure!A232:B7230,2),"-")</f>
        <v>-</v>
      </c>
      <c r="K232" t="str">
        <f t="shared" si="30"/>
        <v>&lt;td&gt;Viburnum tinus L.&lt;/td&gt;</v>
      </c>
      <c r="L232" t="str">
        <f>CONCATENATE("&lt;td&gt;",Zamia!A232,"&lt;/td&gt;")</f>
        <v>&lt;td&gt;41.91402350714074 3.0919503099381505&lt;/td&gt;</v>
      </c>
      <c r="M232" t="str">
        <f>CONCATENATE("&lt;td&gt;",Zamia!K232,"&lt;/td&gt;")</f>
        <v>&lt;td&gt;307&lt;/td&gt;</v>
      </c>
      <c r="N232" s="9" t="str">
        <f>CONCATENATE("&lt;td&gt;",LEFT(TEXT(Zamia!E232,"DD/MM/AAAA hh:mm:ss"),10),"&lt;/td&gt;")</f>
        <v>&lt;td&gt;30/01/2017&lt;/td&gt;</v>
      </c>
      <c r="O232" t="str">
        <f>CONCATENATE("&lt;td&gt;",Zamia!H232,"&lt;/td&gt;")</f>
        <v>&lt;td&gt;&lt;/td&gt;</v>
      </c>
      <c r="P232" t="str">
        <f>CONCATENATE("&lt;td&gt;",Zamia!I232,"&lt;/td&gt;")</f>
        <v>&lt;td&gt;&lt;/td&gt;</v>
      </c>
      <c r="Q232" t="str">
        <f t="shared" si="31"/>
        <v>&lt;tr&gt;&lt;td&gt;Viburnum tinus L.&lt;/td&gt;&lt;td&gt;41.91402350714074 3.0919503099381505&lt;/td&gt;&lt;td&gt;307&lt;/td&gt;&lt;td&gt;30/01/2017&lt;/td&gt;&lt;td&gt;&lt;/td&gt;&lt;td&gt;&lt;/td&gt;&lt;/tr&gt;</v>
      </c>
    </row>
    <row r="233" spans="1:17" x14ac:dyDescent="0.25">
      <c r="A233" t="str">
        <f>Zamia!F233</f>
        <v>Vicia hybrida L.</v>
      </c>
      <c r="B233" t="str">
        <f t="shared" si="27"/>
        <v>Vicia</v>
      </c>
      <c r="C233" t="str">
        <f t="shared" si="28"/>
        <v>hybrida L.</v>
      </c>
      <c r="D233" t="str">
        <f t="shared" si="32"/>
        <v>hybrida</v>
      </c>
      <c r="E233" t="str">
        <f t="shared" si="33"/>
        <v>-</v>
      </c>
      <c r="F233" t="str">
        <f t="shared" si="34"/>
        <v>-</v>
      </c>
      <c r="G233" t="str">
        <f t="shared" si="29"/>
        <v>Vicia hybrida</v>
      </c>
      <c r="H233" t="str">
        <f>IFERROR(VLOOKUP(G233,Tesaure!A233:B7231,2),"-")</f>
        <v>http://floracatalana.net/vicia-hybrida-l-</v>
      </c>
      <c r="K233" t="str">
        <f t="shared" si="30"/>
        <v>&lt;td&gt;&lt;a target="_blank" href="http://floracatalana.net/vicia-hybrida-l-"&gt;Vicia hybrida L.&lt;/a&gt;&lt;/td&gt;</v>
      </c>
      <c r="L233" t="str">
        <f>CONCATENATE("&lt;td&gt;",Zamia!A233,"&lt;/td&gt;")</f>
        <v>&lt;td&gt;41.9151306815076 3.0919602071764096&lt;/td&gt;</v>
      </c>
      <c r="M233" t="str">
        <f>CONCATENATE("&lt;td&gt;",Zamia!K233,"&lt;/td&gt;")</f>
        <v>&lt;td&gt;237&lt;/td&gt;</v>
      </c>
      <c r="N233" s="9" t="str">
        <f>CONCATENATE("&lt;td&gt;",LEFT(TEXT(Zamia!E233,"DD/MM/AAAA hh:mm:ss"),10),"&lt;/td&gt;")</f>
        <v>&lt;td&gt;16/04/2017&lt;/td&gt;</v>
      </c>
      <c r="O233" t="str">
        <f>CONCATENATE("&lt;td&gt;",Zamia!H233,"&lt;/td&gt;")</f>
        <v>&lt;td&gt;&lt;/td&gt;</v>
      </c>
      <c r="P233" t="str">
        <f>CONCATENATE("&lt;td&gt;",Zamia!I233,"&lt;/td&gt;")</f>
        <v>&lt;td&gt;&lt;/td&gt;</v>
      </c>
      <c r="Q233" t="str">
        <f t="shared" si="31"/>
        <v>&lt;tr&gt;&lt;td&gt;&lt;a target="_blank" href="http://floracatalana.net/vicia-hybrida-l-"&gt;Vicia hybrida L.&lt;/a&gt;&lt;/td&gt;&lt;td&gt;41.9151306815076 3.0919602071764096&lt;/td&gt;&lt;td&gt;237&lt;/td&gt;&lt;td&gt;16/04/2017&lt;/td&gt;&lt;td&gt;&lt;/td&gt;&lt;td&gt;&lt;/td&gt;&lt;/tr&gt;</v>
      </c>
    </row>
    <row r="234" spans="1:17" x14ac:dyDescent="0.25">
      <c r="A234" t="str">
        <f>Zamia!F234</f>
        <v>Vicia parviflora Cav.</v>
      </c>
      <c r="B234" t="str">
        <f t="shared" si="27"/>
        <v>Vicia</v>
      </c>
      <c r="C234" t="str">
        <f t="shared" si="28"/>
        <v>parviflora Cav.</v>
      </c>
      <c r="D234" t="str">
        <f t="shared" si="32"/>
        <v>parviflora</v>
      </c>
      <c r="E234" t="str">
        <f t="shared" si="33"/>
        <v>-</v>
      </c>
      <c r="F234" t="str">
        <f t="shared" si="34"/>
        <v>-</v>
      </c>
      <c r="G234" t="str">
        <f t="shared" si="29"/>
        <v>Vicia parviflora</v>
      </c>
      <c r="H234" t="str">
        <f>IFERROR(VLOOKUP(G234,Tesaure!A234:B7232,2),"-")</f>
        <v>http://floracatalana.net/vicia-pannonica-crantz-subsp-striata-m-bieb-nyman</v>
      </c>
      <c r="K234" t="str">
        <f t="shared" si="30"/>
        <v>&lt;td&gt;&lt;a target="_blank" href="http://floracatalana.net/vicia-pannonica-crantz-subsp-striata-m-bieb-nyman"&gt;Vicia parviflora Cav.&lt;/a&gt;&lt;/td&gt;</v>
      </c>
      <c r="L234" t="str">
        <f>CONCATENATE("&lt;td&gt;",Zamia!A234,"&lt;/td&gt;")</f>
        <v>&lt;td&gt;41.91020406797338 3.086846480162427&lt;/td&gt;</v>
      </c>
      <c r="M234" t="str">
        <f>CONCATENATE("&lt;td&gt;",Zamia!K234,"&lt;/td&gt;")</f>
        <v>&lt;td&gt;160&lt;/td&gt;</v>
      </c>
      <c r="N234" s="9" t="str">
        <f>CONCATENATE("&lt;td&gt;",LEFT(TEXT(Zamia!E234,"DD/MM/AAAA hh:mm:ss"),10),"&lt;/td&gt;")</f>
        <v>&lt;td&gt;14/05/2017&lt;/td&gt;</v>
      </c>
      <c r="O234" t="str">
        <f>CONCATENATE("&lt;td&gt;",Zamia!H234,"&lt;/td&gt;")</f>
        <v>&lt;td&gt;&lt;/td&gt;</v>
      </c>
      <c r="P234" t="str">
        <f>CONCATENATE("&lt;td&gt;",Zamia!I234,"&lt;/td&gt;")</f>
        <v>&lt;td&gt;&lt;/td&gt;</v>
      </c>
      <c r="Q234" t="str">
        <f t="shared" si="31"/>
        <v>&lt;tr&gt;&lt;td&gt;&lt;a target="_blank" href="http://floracatalana.net/vicia-pannonica-crantz-subsp-striata-m-bieb-nyman"&gt;Vicia parviflora Cav.&lt;/a&gt;&lt;/td&gt;&lt;td&gt;41.91020406797338 3.086846480162427&lt;/td&gt;&lt;td&gt;160&lt;/td&gt;&lt;td&gt;14/05/2017&lt;/td&gt;&lt;td&gt;&lt;/td&gt;&lt;td&gt;&lt;/td&gt;&lt;/tr&gt;</v>
      </c>
    </row>
    <row r="235" spans="1:17" x14ac:dyDescent="0.25">
      <c r="A235" t="str">
        <f>Zamia!F235</f>
        <v>Vicia peregrina L.</v>
      </c>
      <c r="B235" t="str">
        <f t="shared" si="27"/>
        <v>Vicia</v>
      </c>
      <c r="C235" t="str">
        <f t="shared" si="28"/>
        <v>peregrina L.</v>
      </c>
      <c r="D235" t="str">
        <f t="shared" si="32"/>
        <v>peregrina</v>
      </c>
      <c r="E235" t="str">
        <f t="shared" si="33"/>
        <v>-</v>
      </c>
      <c r="F235" t="str">
        <f t="shared" si="34"/>
        <v>-</v>
      </c>
      <c r="G235" t="str">
        <f t="shared" si="29"/>
        <v>Vicia peregrina</v>
      </c>
      <c r="H235" t="str">
        <f>IFERROR(VLOOKUP(G235,Tesaure!A235:B7233,2),"-")</f>
        <v>http://floracatalana.net/vicia-peregrina-l-</v>
      </c>
      <c r="K235" t="str">
        <f t="shared" si="30"/>
        <v>&lt;td&gt;&lt;a target="_blank" href="http://floracatalana.net/vicia-peregrina-l-"&gt;Vicia peregrina L.&lt;/a&gt;&lt;/td&gt;</v>
      </c>
      <c r="L235" t="str">
        <f>CONCATENATE("&lt;td&gt;",Zamia!A235,"&lt;/td&gt;")</f>
        <v>&lt;td&gt;41.907605319235756 3.0878541701040154&lt;/td&gt;</v>
      </c>
      <c r="M235" t="str">
        <f>CONCATENATE("&lt;td&gt;",Zamia!K235,"&lt;/td&gt;")</f>
        <v>&lt;td&gt;9&lt;/td&gt;</v>
      </c>
      <c r="N235" s="9" t="str">
        <f>CONCATENATE("&lt;td&gt;",LEFT(TEXT(Zamia!E235,"DD/MM/AAAA hh:mm:ss"),10),"&lt;/td&gt;")</f>
        <v>&lt;td&gt;16/04/2017&lt;/td&gt;</v>
      </c>
      <c r="O235" t="str">
        <f>CONCATENATE("&lt;td&gt;",Zamia!H235,"&lt;/td&gt;")</f>
        <v>&lt;td&gt;&lt;/td&gt;</v>
      </c>
      <c r="P235" t="str">
        <f>CONCATENATE("&lt;td&gt;",Zamia!I235,"&lt;/td&gt;")</f>
        <v>&lt;td&gt;&lt;/td&gt;</v>
      </c>
      <c r="Q235" t="str">
        <f t="shared" si="31"/>
        <v>&lt;tr&gt;&lt;td&gt;&lt;a target="_blank" href="http://floracatalana.net/vicia-peregrina-l-"&gt;Vicia peregrina L.&lt;/a&gt;&lt;/td&gt;&lt;td&gt;41.907605319235756 3.0878541701040154&lt;/td&gt;&lt;td&gt;9&lt;/td&gt;&lt;td&gt;16/04/2017&lt;/td&gt;&lt;td&gt;&lt;/td&gt;&lt;td&gt;&lt;/td&gt;&lt;/tr&gt;</v>
      </c>
    </row>
    <row r="236" spans="1:17" x14ac:dyDescent="0.25">
      <c r="A236" t="str">
        <f>Zamia!F236</f>
        <v>Vicia sativa L.</v>
      </c>
      <c r="B236" t="str">
        <f t="shared" si="27"/>
        <v>Vicia</v>
      </c>
      <c r="C236" t="str">
        <f t="shared" si="28"/>
        <v>sativa L.</v>
      </c>
      <c r="D236" t="str">
        <f t="shared" si="32"/>
        <v>sativa</v>
      </c>
      <c r="E236" t="str">
        <f t="shared" si="33"/>
        <v>-</v>
      </c>
      <c r="F236" t="str">
        <f t="shared" si="34"/>
        <v>-</v>
      </c>
      <c r="G236" t="str">
        <f t="shared" si="29"/>
        <v>Vicia sativa</v>
      </c>
      <c r="H236" t="str">
        <f>IFERROR(VLOOKUP(G236,Tesaure!A236:B7234,2),"-")</f>
        <v>http://floracatalana.net/vicia-sativa-l-</v>
      </c>
      <c r="K236" t="str">
        <f t="shared" si="30"/>
        <v>&lt;td&gt;&lt;a target="_blank" href="http://floracatalana.net/vicia-sativa-l-"&gt;Vicia sativa L.&lt;/a&gt;&lt;/td&gt;</v>
      </c>
      <c r="L236" t="str">
        <f>CONCATENATE("&lt;td&gt;",Zamia!A236,"&lt;/td&gt;")</f>
        <v>&lt;td&gt;41.91449132232604 3.0786651215700016&lt;/td&gt;</v>
      </c>
      <c r="M236" t="str">
        <f>CONCATENATE("&lt;td&gt;",Zamia!K236,"&lt;/td&gt;")</f>
        <v>&lt;td&gt;228&lt;/td&gt;</v>
      </c>
      <c r="N236" s="9" t="str">
        <f>CONCATENATE("&lt;td&gt;",LEFT(TEXT(Zamia!E236,"DD/MM/AAAA hh:mm:ss"),10),"&lt;/td&gt;")</f>
        <v>&lt;td&gt;05/05/2017&lt;/td&gt;</v>
      </c>
      <c r="O236" t="str">
        <f>CONCATENATE("&lt;td&gt;",Zamia!H236,"&lt;/td&gt;")</f>
        <v>&lt;td&gt;&lt;/td&gt;</v>
      </c>
      <c r="P236" t="str">
        <f>CONCATENATE("&lt;td&gt;",Zamia!I236,"&lt;/td&gt;")</f>
        <v>&lt;td&gt;&lt;/td&gt;</v>
      </c>
      <c r="Q236" t="str">
        <f t="shared" si="31"/>
        <v>&lt;tr&gt;&lt;td&gt;&lt;a target="_blank" href="http://floracatalana.net/vicia-sativa-l-"&gt;Vicia sativa L.&lt;/a&gt;&lt;/td&gt;&lt;td&gt;41.91449132232604 3.0786651215700016&lt;/td&gt;&lt;td&gt;228&lt;/td&gt;&lt;td&gt;05/05/2017&lt;/td&gt;&lt;td&gt;&lt;/td&gt;&lt;td&gt;&lt;/td&gt;&lt;/tr&gt;</v>
      </c>
    </row>
    <row r="237" spans="1:17" x14ac:dyDescent="0.25">
      <c r="A237" t="str">
        <f>Zamia!F237</f>
        <v>Viola alba Bess. subsp. dehnhardtii (Ten.) W. Becker</v>
      </c>
      <c r="B237" t="str">
        <f t="shared" si="27"/>
        <v>Viola</v>
      </c>
      <c r="C237" t="str">
        <f t="shared" si="28"/>
        <v>alba Bess. subsp. dehnhardtii (Ten.) W. Becker</v>
      </c>
      <c r="D237" t="str">
        <f t="shared" si="32"/>
        <v>alba</v>
      </c>
      <c r="E237" t="str">
        <f t="shared" si="33"/>
        <v>dehnhardtii (Ten.) W. Becker</v>
      </c>
      <c r="F237" t="str">
        <f t="shared" si="34"/>
        <v>dehnhardtii</v>
      </c>
      <c r="G237" t="str">
        <f t="shared" si="29"/>
        <v>Viola alba subsp. dehnhardtii</v>
      </c>
      <c r="H237" t="str">
        <f>IFERROR(VLOOKUP(G237,Tesaure!A237:B7235,2),"-")</f>
        <v>http://floracatalana.net/viola-alba-besser-subsp-dehnhardtii-ten-w-becker</v>
      </c>
      <c r="K237" t="str">
        <f t="shared" si="30"/>
        <v>&lt;td&gt;&lt;a target="_blank" href="http://floracatalana.net/viola-alba-besser-subsp-dehnhardtii-ten-w-becker"&gt;Viola alba Bess. subsp. dehnhardtii (Ten.) W. Becker&lt;/a&gt;&lt;/td&gt;</v>
      </c>
      <c r="L237" t="str">
        <f>CONCATENATE("&lt;td&gt;",Zamia!A237,"&lt;/td&gt;")</f>
        <v>&lt;td&gt;41.913157278321286 3.0918052451453315&lt;/td&gt;</v>
      </c>
      <c r="M237" t="str">
        <f>CONCATENATE("&lt;td&gt;",Zamia!K237,"&lt;/td&gt;")</f>
        <v>&lt;td&gt;217&lt;/td&gt;</v>
      </c>
      <c r="N237" s="9" t="str">
        <f>CONCATENATE("&lt;td&gt;",LEFT(TEXT(Zamia!E237,"DD/MM/AAAA hh:mm:ss"),10),"&lt;/td&gt;")</f>
        <v>&lt;td&gt;11/02/2017&lt;/td&gt;</v>
      </c>
      <c r="O237" t="str">
        <f>CONCATENATE("&lt;td&gt;",Zamia!H237,"&lt;/td&gt;")</f>
        <v>&lt;td&gt;&lt;/td&gt;</v>
      </c>
      <c r="P237" t="str">
        <f>CONCATENATE("&lt;td&gt;",Zamia!I237,"&lt;/td&gt;")</f>
        <v>&lt;td&gt;&lt;/td&gt;</v>
      </c>
      <c r="Q237" t="str">
        <f t="shared" si="31"/>
        <v>&lt;tr&gt;&lt;td&gt;&lt;a target="_blank" href="http://floracatalana.net/viola-alba-besser-subsp-dehnhardtii-ten-w-becker"&gt;Viola alba Bess. subsp. dehnhardtii (Ten.) W. Becker&lt;/a&gt;&lt;/td&gt;&lt;td&gt;41.913157278321286 3.0918052451453315&lt;/td&gt;&lt;td&gt;217&lt;/td&gt;&lt;td&gt;11/02/2017&lt;/td&gt;&lt;td&gt;&lt;/td&gt;&lt;td&gt;&lt;/td&gt;&lt;/tr&gt;</v>
      </c>
    </row>
    <row r="238" spans="1:17" x14ac:dyDescent="0.25">
      <c r="A238" t="str">
        <f>Zamia!F238</f>
        <v>Viola sylvestris Lam. subsp. riviniana (Reichenb.) Tourlet</v>
      </c>
      <c r="B238" t="str">
        <f t="shared" si="27"/>
        <v>Viola</v>
      </c>
      <c r="C238" t="str">
        <f t="shared" si="28"/>
        <v>sylvestris Lam. subsp. riviniana (Reichenb.) Tourlet</v>
      </c>
      <c r="D238" t="str">
        <f t="shared" si="32"/>
        <v>sylvestris</v>
      </c>
      <c r="E238" t="str">
        <f t="shared" si="33"/>
        <v>riviniana (Reichenb.) Tourlet</v>
      </c>
      <c r="F238" t="str">
        <f t="shared" si="34"/>
        <v>riviniana</v>
      </c>
      <c r="G238" t="str">
        <f t="shared" si="29"/>
        <v>Viola sylvestris subsp. riviniana</v>
      </c>
      <c r="H238" t="str">
        <f>IFERROR(VLOOKUP(G238,Tesaure!A238:B7236,2),"-")</f>
        <v>http://floracatalana.net/viola-sylvestris-lam-subsp-riviniana-rchb-tourlet</v>
      </c>
      <c r="K238" t="str">
        <f t="shared" si="30"/>
        <v>&lt;td&gt;&lt;a target="_blank" href="http://floracatalana.net/viola-sylvestris-lam-subsp-riviniana-rchb-tourlet"&gt;Viola sylvestris Lam. subsp. riviniana (Reichenb.) Tourlet&lt;/a&gt;&lt;/td&gt;</v>
      </c>
      <c r="L238" t="str">
        <f>CONCATENATE("&lt;td&gt;",Zamia!A238,"&lt;/td&gt;")</f>
        <v>&lt;td&gt;41.91014288803358 3.0883305951959628&lt;/td&gt;</v>
      </c>
      <c r="M238" t="str">
        <f>CONCATENATE("&lt;td&gt;",Zamia!K238,"&lt;/td&gt;")</f>
        <v>&lt;td&gt;225&lt;/td&gt;</v>
      </c>
      <c r="N238" s="9" t="str">
        <f>CONCATENATE("&lt;td&gt;",LEFT(TEXT(Zamia!E238,"DD/MM/AAAA hh:mm:ss"),10),"&lt;/td&gt;")</f>
        <v>&lt;td&gt;16/04/2017&lt;/td&gt;</v>
      </c>
      <c r="O238" t="str">
        <f>CONCATENATE("&lt;td&gt;",Zamia!H238,"&lt;/td&gt;")</f>
        <v>&lt;td&gt;&lt;/td&gt;</v>
      </c>
      <c r="P238" t="str">
        <f>CONCATENATE("&lt;td&gt;",Zamia!I238,"&lt;/td&gt;")</f>
        <v>&lt;td&gt;&lt;/td&gt;</v>
      </c>
      <c r="Q238" t="str">
        <f t="shared" si="31"/>
        <v>&lt;tr&gt;&lt;td&gt;&lt;a target="_blank" href="http://floracatalana.net/viola-sylvestris-lam-subsp-riviniana-rchb-tourlet"&gt;Viola sylvestris Lam. subsp. riviniana (Reichenb.) Tourlet&lt;/a&gt;&lt;/td&gt;&lt;td&gt;41.91014288803358 3.0883305951959628&lt;/td&gt;&lt;td&gt;225&lt;/td&gt;&lt;td&gt;16/04/2017&lt;/td&gt;&lt;td&gt;&lt;/td&gt;&lt;td&gt;&lt;/td&gt;&lt;/tr&gt;</v>
      </c>
    </row>
    <row r="239" spans="1:17" x14ac:dyDescent="0.25">
      <c r="A239">
        <f>Zamia!F239</f>
        <v>0</v>
      </c>
      <c r="B239" t="str">
        <f t="shared" si="27"/>
        <v>-</v>
      </c>
      <c r="C239" t="str">
        <f t="shared" si="28"/>
        <v>-</v>
      </c>
      <c r="D239" t="str">
        <f t="shared" si="32"/>
        <v>-</v>
      </c>
      <c r="E239" t="str">
        <f t="shared" si="33"/>
        <v>-</v>
      </c>
      <c r="F239" t="str">
        <f t="shared" si="34"/>
        <v>-</v>
      </c>
      <c r="G239" t="str">
        <f t="shared" si="29"/>
        <v>- -</v>
      </c>
      <c r="H239" t="str">
        <f>IFERROR(VLOOKUP(G239,Tesaure!A239:B7237,2),"-")</f>
        <v>-</v>
      </c>
      <c r="K239" t="str">
        <f t="shared" si="30"/>
        <v>&lt;td&gt;0&lt;/td&gt;</v>
      </c>
      <c r="L239" t="str">
        <f>CONCATENATE("&lt;td&gt;",Zamia!A239,"&lt;/td&gt;")</f>
        <v>&lt;td&gt;&lt;/td&gt;</v>
      </c>
      <c r="M239" t="str">
        <f>CONCATENATE("&lt;td&gt;",Zamia!K239,"&lt;/td&gt;")</f>
        <v>&lt;td&gt;&lt;/td&gt;</v>
      </c>
      <c r="N239" s="9" t="str">
        <f>CONCATENATE("&lt;td&gt;",LEFT(TEXT(Zamia!E239,"DD/MM/AAAA hh:mm:ss"),10),"&lt;/td&gt;")</f>
        <v>&lt;td&gt;00/01/1900&lt;/td&gt;</v>
      </c>
      <c r="O239" t="str">
        <f>CONCATENATE("&lt;td&gt;",Zamia!H239,"&lt;/td&gt;")</f>
        <v>&lt;td&gt;&lt;/td&gt;</v>
      </c>
      <c r="P239" t="str">
        <f>CONCATENATE("&lt;td&gt;",Zamia!I239,"&lt;/td&gt;")</f>
        <v>&lt;td&gt;&lt;/td&gt;</v>
      </c>
      <c r="Q239" t="str">
        <f t="shared" si="31"/>
        <v/>
      </c>
    </row>
    <row r="240" spans="1:17" x14ac:dyDescent="0.25">
      <c r="A240">
        <f>Zamia!F240</f>
        <v>0</v>
      </c>
      <c r="B240" t="str">
        <f t="shared" si="27"/>
        <v>-</v>
      </c>
      <c r="C240" t="str">
        <f t="shared" si="28"/>
        <v>-</v>
      </c>
      <c r="D240" t="str">
        <f t="shared" si="32"/>
        <v>-</v>
      </c>
      <c r="E240" t="str">
        <f t="shared" si="33"/>
        <v>-</v>
      </c>
      <c r="F240" t="str">
        <f t="shared" si="34"/>
        <v>-</v>
      </c>
      <c r="G240" t="str">
        <f t="shared" si="29"/>
        <v>- -</v>
      </c>
      <c r="H240" t="str">
        <f>IFERROR(VLOOKUP(G240,Tesaure!A240:B7238,2),"-")</f>
        <v>-</v>
      </c>
      <c r="K240" t="str">
        <f t="shared" si="30"/>
        <v>&lt;td&gt;0&lt;/td&gt;</v>
      </c>
      <c r="L240" t="str">
        <f>CONCATENATE("&lt;td&gt;",Zamia!A240,"&lt;/td&gt;")</f>
        <v>&lt;td&gt;&lt;/td&gt;</v>
      </c>
      <c r="M240" t="str">
        <f>CONCATENATE("&lt;td&gt;",Zamia!K240,"&lt;/td&gt;")</f>
        <v>&lt;td&gt;&lt;/td&gt;</v>
      </c>
      <c r="N240" s="9" t="str">
        <f>CONCATENATE("&lt;td&gt;",LEFT(TEXT(Zamia!E240,"DD/MM/AAAA hh:mm:ss"),10),"&lt;/td&gt;")</f>
        <v>&lt;td&gt;00/01/1900&lt;/td&gt;</v>
      </c>
      <c r="O240" t="str">
        <f>CONCATENATE("&lt;td&gt;",Zamia!H240,"&lt;/td&gt;")</f>
        <v>&lt;td&gt;&lt;/td&gt;</v>
      </c>
      <c r="P240" t="str">
        <f>CONCATENATE("&lt;td&gt;",Zamia!I240,"&lt;/td&gt;")</f>
        <v>&lt;td&gt;&lt;/td&gt;</v>
      </c>
      <c r="Q240" t="str">
        <f t="shared" si="31"/>
        <v/>
      </c>
    </row>
    <row r="241" spans="1:17" x14ac:dyDescent="0.25">
      <c r="A241">
        <f>Zamia!F241</f>
        <v>0</v>
      </c>
      <c r="B241" t="str">
        <f t="shared" si="27"/>
        <v>-</v>
      </c>
      <c r="C241" t="str">
        <f t="shared" si="28"/>
        <v>-</v>
      </c>
      <c r="D241" t="str">
        <f t="shared" si="32"/>
        <v>-</v>
      </c>
      <c r="E241" t="str">
        <f t="shared" si="33"/>
        <v>-</v>
      </c>
      <c r="F241" t="str">
        <f t="shared" si="34"/>
        <v>-</v>
      </c>
      <c r="G241" t="str">
        <f t="shared" si="29"/>
        <v>- -</v>
      </c>
      <c r="H241" t="str">
        <f>IFERROR(VLOOKUP(G241,Tesaure!A241:B7239,2),"-")</f>
        <v>-</v>
      </c>
      <c r="K241" t="str">
        <f t="shared" si="30"/>
        <v>&lt;td&gt;0&lt;/td&gt;</v>
      </c>
      <c r="L241" t="str">
        <f>CONCATENATE("&lt;td&gt;",Zamia!A241,"&lt;/td&gt;")</f>
        <v>&lt;td&gt;&lt;/td&gt;</v>
      </c>
      <c r="M241" t="str">
        <f>CONCATENATE("&lt;td&gt;",Zamia!K241,"&lt;/td&gt;")</f>
        <v>&lt;td&gt;&lt;/td&gt;</v>
      </c>
      <c r="N241" s="9" t="str">
        <f>CONCATENATE("&lt;td&gt;",LEFT(TEXT(Zamia!E241,"DD/MM/AAAA hh:mm:ss"),10),"&lt;/td&gt;")</f>
        <v>&lt;td&gt;00/01/1900&lt;/td&gt;</v>
      </c>
      <c r="O241" t="str">
        <f>CONCATENATE("&lt;td&gt;",Zamia!H241,"&lt;/td&gt;")</f>
        <v>&lt;td&gt;&lt;/td&gt;</v>
      </c>
      <c r="P241" t="str">
        <f>CONCATENATE("&lt;td&gt;",Zamia!I241,"&lt;/td&gt;")</f>
        <v>&lt;td&gt;&lt;/td&gt;</v>
      </c>
      <c r="Q241" t="str">
        <f t="shared" si="31"/>
        <v/>
      </c>
    </row>
    <row r="242" spans="1:17" x14ac:dyDescent="0.25">
      <c r="A242">
        <f>Zamia!F242</f>
        <v>0</v>
      </c>
      <c r="B242" t="str">
        <f t="shared" si="27"/>
        <v>-</v>
      </c>
      <c r="C242" t="str">
        <f t="shared" si="28"/>
        <v>-</v>
      </c>
      <c r="D242" t="str">
        <f t="shared" si="32"/>
        <v>-</v>
      </c>
      <c r="E242" t="str">
        <f t="shared" si="33"/>
        <v>-</v>
      </c>
      <c r="F242" t="str">
        <f t="shared" si="34"/>
        <v>-</v>
      </c>
      <c r="G242" t="str">
        <f t="shared" si="29"/>
        <v>- -</v>
      </c>
      <c r="H242" t="str">
        <f>IFERROR(VLOOKUP(G242,Tesaure!A242:B7240,2),"-")</f>
        <v>-</v>
      </c>
      <c r="K242" t="str">
        <f t="shared" si="30"/>
        <v>&lt;td&gt;0&lt;/td&gt;</v>
      </c>
      <c r="L242" t="str">
        <f>CONCATENATE("&lt;td&gt;",Zamia!A242,"&lt;/td&gt;")</f>
        <v>&lt;td&gt;&lt;/td&gt;</v>
      </c>
      <c r="M242" t="str">
        <f>CONCATENATE("&lt;td&gt;",Zamia!K242,"&lt;/td&gt;")</f>
        <v>&lt;td&gt;&lt;/td&gt;</v>
      </c>
      <c r="N242" s="9" t="str">
        <f>CONCATENATE("&lt;td&gt;",LEFT(TEXT(Zamia!E242,"DD/MM/AAAA hh:mm:ss"),10),"&lt;/td&gt;")</f>
        <v>&lt;td&gt;00/01/1900&lt;/td&gt;</v>
      </c>
      <c r="O242" t="str">
        <f>CONCATENATE("&lt;td&gt;",Zamia!H242,"&lt;/td&gt;")</f>
        <v>&lt;td&gt;&lt;/td&gt;</v>
      </c>
      <c r="P242" t="str">
        <f>CONCATENATE("&lt;td&gt;",Zamia!I242,"&lt;/td&gt;")</f>
        <v>&lt;td&gt;&lt;/td&gt;</v>
      </c>
      <c r="Q242" t="str">
        <f t="shared" si="31"/>
        <v/>
      </c>
    </row>
    <row r="243" spans="1:17" x14ac:dyDescent="0.25">
      <c r="A243">
        <f>Zamia!F243</f>
        <v>0</v>
      </c>
      <c r="B243" t="str">
        <f t="shared" si="27"/>
        <v>-</v>
      </c>
      <c r="C243" t="str">
        <f t="shared" si="28"/>
        <v>-</v>
      </c>
      <c r="D243" t="str">
        <f t="shared" si="32"/>
        <v>-</v>
      </c>
      <c r="E243" t="str">
        <f t="shared" si="33"/>
        <v>-</v>
      </c>
      <c r="F243" t="str">
        <f t="shared" si="34"/>
        <v>-</v>
      </c>
      <c r="G243" t="str">
        <f t="shared" si="29"/>
        <v>- -</v>
      </c>
      <c r="H243" t="str">
        <f>IFERROR(VLOOKUP(G243,Tesaure!A243:B7241,2),"-")</f>
        <v>-</v>
      </c>
      <c r="K243" t="str">
        <f t="shared" si="30"/>
        <v>&lt;td&gt;0&lt;/td&gt;</v>
      </c>
      <c r="L243" t="str">
        <f>CONCATENATE("&lt;td&gt;",Zamia!A243,"&lt;/td&gt;")</f>
        <v>&lt;td&gt;&lt;/td&gt;</v>
      </c>
      <c r="M243" t="str">
        <f>CONCATENATE("&lt;td&gt;",Zamia!K243,"&lt;/td&gt;")</f>
        <v>&lt;td&gt;&lt;/td&gt;</v>
      </c>
      <c r="N243" s="9" t="str">
        <f>CONCATENATE("&lt;td&gt;",LEFT(TEXT(Zamia!E243,"DD/MM/AAAA hh:mm:ss"),10),"&lt;/td&gt;")</f>
        <v>&lt;td&gt;00/01/1900&lt;/td&gt;</v>
      </c>
      <c r="O243" t="str">
        <f>CONCATENATE("&lt;td&gt;",Zamia!H243,"&lt;/td&gt;")</f>
        <v>&lt;td&gt;&lt;/td&gt;</v>
      </c>
      <c r="P243" t="str">
        <f>CONCATENATE("&lt;td&gt;",Zamia!I243,"&lt;/td&gt;")</f>
        <v>&lt;td&gt;&lt;/td&gt;</v>
      </c>
      <c r="Q243" t="str">
        <f t="shared" si="31"/>
        <v/>
      </c>
    </row>
    <row r="244" spans="1:17" x14ac:dyDescent="0.25">
      <c r="A244">
        <f>Zamia!F244</f>
        <v>0</v>
      </c>
      <c r="B244" t="str">
        <f t="shared" si="27"/>
        <v>-</v>
      </c>
      <c r="C244" t="str">
        <f t="shared" si="28"/>
        <v>-</v>
      </c>
      <c r="D244" t="str">
        <f t="shared" si="32"/>
        <v>-</v>
      </c>
      <c r="E244" t="str">
        <f t="shared" si="33"/>
        <v>-</v>
      </c>
      <c r="F244" t="str">
        <f t="shared" si="34"/>
        <v>-</v>
      </c>
      <c r="G244" t="str">
        <f t="shared" si="29"/>
        <v>- -</v>
      </c>
      <c r="H244" t="str">
        <f>IFERROR(VLOOKUP(G244,Tesaure!A244:B7242,2),"-")</f>
        <v>-</v>
      </c>
      <c r="K244" t="str">
        <f t="shared" si="30"/>
        <v>&lt;td&gt;0&lt;/td&gt;</v>
      </c>
      <c r="L244" t="str">
        <f>CONCATENATE("&lt;td&gt;",Zamia!A244,"&lt;/td&gt;")</f>
        <v>&lt;td&gt;&lt;/td&gt;</v>
      </c>
      <c r="M244" t="str">
        <f>CONCATENATE("&lt;td&gt;",Zamia!K244,"&lt;/td&gt;")</f>
        <v>&lt;td&gt;&lt;/td&gt;</v>
      </c>
      <c r="N244" s="9" t="str">
        <f>CONCATENATE("&lt;td&gt;",LEFT(TEXT(Zamia!E244,"DD/MM/AAAA hh:mm:ss"),10),"&lt;/td&gt;")</f>
        <v>&lt;td&gt;00/01/1900&lt;/td&gt;</v>
      </c>
      <c r="O244" t="str">
        <f>CONCATENATE("&lt;td&gt;",Zamia!H244,"&lt;/td&gt;")</f>
        <v>&lt;td&gt;&lt;/td&gt;</v>
      </c>
      <c r="P244" t="str">
        <f>CONCATENATE("&lt;td&gt;",Zamia!I244,"&lt;/td&gt;")</f>
        <v>&lt;td&gt;&lt;/td&gt;</v>
      </c>
      <c r="Q244" t="str">
        <f t="shared" si="31"/>
        <v/>
      </c>
    </row>
    <row r="245" spans="1:17" x14ac:dyDescent="0.25">
      <c r="A245">
        <f>Zamia!F245</f>
        <v>0</v>
      </c>
      <c r="B245" t="str">
        <f t="shared" si="27"/>
        <v>-</v>
      </c>
      <c r="C245" t="str">
        <f t="shared" si="28"/>
        <v>-</v>
      </c>
      <c r="D245" t="str">
        <f t="shared" si="32"/>
        <v>-</v>
      </c>
      <c r="E245" t="str">
        <f t="shared" si="33"/>
        <v>-</v>
      </c>
      <c r="F245" t="str">
        <f t="shared" si="34"/>
        <v>-</v>
      </c>
      <c r="G245" t="str">
        <f t="shared" si="29"/>
        <v>- -</v>
      </c>
      <c r="H245" t="str">
        <f>IFERROR(VLOOKUP(G245,Tesaure!A245:B7243,2),"-")</f>
        <v>-</v>
      </c>
      <c r="K245" t="str">
        <f t="shared" si="30"/>
        <v>&lt;td&gt;0&lt;/td&gt;</v>
      </c>
      <c r="L245" t="str">
        <f>CONCATENATE("&lt;td&gt;",Zamia!A245,"&lt;/td&gt;")</f>
        <v>&lt;td&gt;&lt;/td&gt;</v>
      </c>
      <c r="M245" t="str">
        <f>CONCATENATE("&lt;td&gt;",Zamia!K245,"&lt;/td&gt;")</f>
        <v>&lt;td&gt;&lt;/td&gt;</v>
      </c>
      <c r="N245" s="9" t="str">
        <f>CONCATENATE("&lt;td&gt;",LEFT(TEXT(Zamia!E245,"DD/MM/AAAA hh:mm:ss"),10),"&lt;/td&gt;")</f>
        <v>&lt;td&gt;00/01/1900&lt;/td&gt;</v>
      </c>
      <c r="O245" t="str">
        <f>CONCATENATE("&lt;td&gt;",Zamia!H245,"&lt;/td&gt;")</f>
        <v>&lt;td&gt;&lt;/td&gt;</v>
      </c>
      <c r="P245" t="str">
        <f>CONCATENATE("&lt;td&gt;",Zamia!I245,"&lt;/td&gt;")</f>
        <v>&lt;td&gt;&lt;/td&gt;</v>
      </c>
      <c r="Q245" t="str">
        <f t="shared" si="31"/>
        <v/>
      </c>
    </row>
    <row r="246" spans="1:17" x14ac:dyDescent="0.25">
      <c r="A246">
        <f>Zamia!F246</f>
        <v>0</v>
      </c>
      <c r="B246" t="str">
        <f t="shared" si="27"/>
        <v>-</v>
      </c>
      <c r="C246" t="str">
        <f t="shared" si="28"/>
        <v>-</v>
      </c>
      <c r="D246" t="str">
        <f t="shared" si="32"/>
        <v>-</v>
      </c>
      <c r="E246" t="str">
        <f t="shared" si="33"/>
        <v>-</v>
      </c>
      <c r="F246" t="str">
        <f t="shared" si="34"/>
        <v>-</v>
      </c>
      <c r="G246" t="str">
        <f t="shared" si="29"/>
        <v>- -</v>
      </c>
      <c r="H246" t="str">
        <f>IFERROR(VLOOKUP(G246,Tesaure!A246:B7244,2),"-")</f>
        <v>-</v>
      </c>
      <c r="K246" t="str">
        <f t="shared" si="30"/>
        <v>&lt;td&gt;0&lt;/td&gt;</v>
      </c>
      <c r="L246" t="str">
        <f>CONCATENATE("&lt;td&gt;",Zamia!A246,"&lt;/td&gt;")</f>
        <v>&lt;td&gt;&lt;/td&gt;</v>
      </c>
      <c r="M246" t="str">
        <f>CONCATENATE("&lt;td&gt;",Zamia!K246,"&lt;/td&gt;")</f>
        <v>&lt;td&gt;&lt;/td&gt;</v>
      </c>
      <c r="N246" s="9" t="str">
        <f>CONCATENATE("&lt;td&gt;",LEFT(TEXT(Zamia!E246,"DD/MM/AAAA hh:mm:ss"),10),"&lt;/td&gt;")</f>
        <v>&lt;td&gt;00/01/1900&lt;/td&gt;</v>
      </c>
      <c r="O246" t="str">
        <f>CONCATENATE("&lt;td&gt;",Zamia!H246,"&lt;/td&gt;")</f>
        <v>&lt;td&gt;&lt;/td&gt;</v>
      </c>
      <c r="P246" t="str">
        <f>CONCATENATE("&lt;td&gt;",Zamia!I246,"&lt;/td&gt;")</f>
        <v>&lt;td&gt;&lt;/td&gt;</v>
      </c>
      <c r="Q246" t="str">
        <f t="shared" si="31"/>
        <v/>
      </c>
    </row>
    <row r="247" spans="1:17" x14ac:dyDescent="0.25">
      <c r="A247">
        <f>Zamia!F247</f>
        <v>0</v>
      </c>
      <c r="B247" t="str">
        <f t="shared" si="27"/>
        <v>-</v>
      </c>
      <c r="C247" t="str">
        <f t="shared" si="28"/>
        <v>-</v>
      </c>
      <c r="D247" t="str">
        <f t="shared" si="32"/>
        <v>-</v>
      </c>
      <c r="E247" t="str">
        <f t="shared" si="33"/>
        <v>-</v>
      </c>
      <c r="F247" t="str">
        <f t="shared" si="34"/>
        <v>-</v>
      </c>
      <c r="G247" t="str">
        <f t="shared" si="29"/>
        <v>- -</v>
      </c>
      <c r="H247" t="str">
        <f>IFERROR(VLOOKUP(G247,Tesaure!A247:B7245,2),"-")</f>
        <v>-</v>
      </c>
      <c r="K247" t="str">
        <f t="shared" si="30"/>
        <v>&lt;td&gt;0&lt;/td&gt;</v>
      </c>
      <c r="L247" t="str">
        <f>CONCATENATE("&lt;td&gt;",Zamia!A247,"&lt;/td&gt;")</f>
        <v>&lt;td&gt;&lt;/td&gt;</v>
      </c>
      <c r="M247" t="str">
        <f>CONCATENATE("&lt;td&gt;",Zamia!K247,"&lt;/td&gt;")</f>
        <v>&lt;td&gt;&lt;/td&gt;</v>
      </c>
      <c r="N247" s="9" t="str">
        <f>CONCATENATE("&lt;td&gt;",LEFT(TEXT(Zamia!E247,"DD/MM/AAAA hh:mm:ss"),10),"&lt;/td&gt;")</f>
        <v>&lt;td&gt;00/01/1900&lt;/td&gt;</v>
      </c>
      <c r="O247" t="str">
        <f>CONCATENATE("&lt;td&gt;",Zamia!H247,"&lt;/td&gt;")</f>
        <v>&lt;td&gt;&lt;/td&gt;</v>
      </c>
      <c r="P247" t="str">
        <f>CONCATENATE("&lt;td&gt;",Zamia!I247,"&lt;/td&gt;")</f>
        <v>&lt;td&gt;&lt;/td&gt;</v>
      </c>
      <c r="Q247" t="str">
        <f t="shared" si="31"/>
        <v/>
      </c>
    </row>
    <row r="248" spans="1:17" x14ac:dyDescent="0.25">
      <c r="A248">
        <f>Zamia!F248</f>
        <v>0</v>
      </c>
      <c r="B248" t="str">
        <f t="shared" si="27"/>
        <v>-</v>
      </c>
      <c r="C248" t="str">
        <f t="shared" si="28"/>
        <v>-</v>
      </c>
      <c r="D248" t="str">
        <f t="shared" si="32"/>
        <v>-</v>
      </c>
      <c r="E248" t="str">
        <f t="shared" si="33"/>
        <v>-</v>
      </c>
      <c r="F248" t="str">
        <f t="shared" si="34"/>
        <v>-</v>
      </c>
      <c r="G248" t="str">
        <f t="shared" si="29"/>
        <v>- -</v>
      </c>
      <c r="H248" t="str">
        <f>IFERROR(VLOOKUP(G248,Tesaure!A248:B7246,2),"-")</f>
        <v>-</v>
      </c>
      <c r="K248" t="str">
        <f t="shared" si="30"/>
        <v>&lt;td&gt;0&lt;/td&gt;</v>
      </c>
      <c r="L248" t="str">
        <f>CONCATENATE("&lt;td&gt;",Zamia!A248,"&lt;/td&gt;")</f>
        <v>&lt;td&gt;&lt;/td&gt;</v>
      </c>
      <c r="M248" t="str">
        <f>CONCATENATE("&lt;td&gt;",Zamia!K248,"&lt;/td&gt;")</f>
        <v>&lt;td&gt;&lt;/td&gt;</v>
      </c>
      <c r="N248" s="9" t="str">
        <f>CONCATENATE("&lt;td&gt;",LEFT(TEXT(Zamia!E248,"DD/MM/AAAA hh:mm:ss"),10),"&lt;/td&gt;")</f>
        <v>&lt;td&gt;00/01/1900&lt;/td&gt;</v>
      </c>
      <c r="O248" t="str">
        <f>CONCATENATE("&lt;td&gt;",Zamia!H248,"&lt;/td&gt;")</f>
        <v>&lt;td&gt;&lt;/td&gt;</v>
      </c>
      <c r="P248" t="str">
        <f>CONCATENATE("&lt;td&gt;",Zamia!I248,"&lt;/td&gt;")</f>
        <v>&lt;td&gt;&lt;/td&gt;</v>
      </c>
      <c r="Q248" t="str">
        <f t="shared" si="31"/>
        <v/>
      </c>
    </row>
    <row r="249" spans="1:17" x14ac:dyDescent="0.25">
      <c r="A249">
        <f>Zamia!F249</f>
        <v>0</v>
      </c>
      <c r="B249" t="str">
        <f t="shared" si="27"/>
        <v>-</v>
      </c>
      <c r="C249" t="str">
        <f t="shared" si="28"/>
        <v>-</v>
      </c>
      <c r="D249" t="str">
        <f t="shared" si="32"/>
        <v>-</v>
      </c>
      <c r="E249" t="str">
        <f t="shared" si="33"/>
        <v>-</v>
      </c>
      <c r="F249" t="str">
        <f t="shared" si="34"/>
        <v>-</v>
      </c>
      <c r="G249" t="str">
        <f t="shared" si="29"/>
        <v>- -</v>
      </c>
      <c r="H249" t="str">
        <f>IFERROR(VLOOKUP(G249,Tesaure!A249:B7247,2),"-")</f>
        <v>-</v>
      </c>
      <c r="K249" t="str">
        <f t="shared" si="30"/>
        <v>&lt;td&gt;0&lt;/td&gt;</v>
      </c>
      <c r="L249" t="str">
        <f>CONCATENATE("&lt;td&gt;",Zamia!A249,"&lt;/td&gt;")</f>
        <v>&lt;td&gt;&lt;/td&gt;</v>
      </c>
      <c r="M249" t="str">
        <f>CONCATENATE("&lt;td&gt;",Zamia!K249,"&lt;/td&gt;")</f>
        <v>&lt;td&gt;&lt;/td&gt;</v>
      </c>
      <c r="N249" s="9" t="str">
        <f>CONCATENATE("&lt;td&gt;",LEFT(TEXT(Zamia!E249,"DD/MM/AAAA hh:mm:ss"),10),"&lt;/td&gt;")</f>
        <v>&lt;td&gt;00/01/1900&lt;/td&gt;</v>
      </c>
      <c r="O249" t="str">
        <f>CONCATENATE("&lt;td&gt;",Zamia!H249,"&lt;/td&gt;")</f>
        <v>&lt;td&gt;&lt;/td&gt;</v>
      </c>
      <c r="P249" t="str">
        <f>CONCATENATE("&lt;td&gt;",Zamia!I249,"&lt;/td&gt;")</f>
        <v>&lt;td&gt;&lt;/td&gt;</v>
      </c>
      <c r="Q249" t="str">
        <f t="shared" si="31"/>
        <v/>
      </c>
    </row>
    <row r="250" spans="1:17" x14ac:dyDescent="0.25">
      <c r="A250">
        <f>Zamia!F250</f>
        <v>0</v>
      </c>
      <c r="B250" t="str">
        <f t="shared" si="27"/>
        <v>-</v>
      </c>
      <c r="C250" t="str">
        <f t="shared" si="28"/>
        <v>-</v>
      </c>
      <c r="D250" t="str">
        <f t="shared" si="32"/>
        <v>-</v>
      </c>
      <c r="E250" t="str">
        <f t="shared" si="33"/>
        <v>-</v>
      </c>
      <c r="F250" t="str">
        <f t="shared" si="34"/>
        <v>-</v>
      </c>
      <c r="G250" t="str">
        <f t="shared" si="29"/>
        <v>- -</v>
      </c>
      <c r="H250" t="str">
        <f>IFERROR(VLOOKUP(G250,Tesaure!A250:B7248,2),"-")</f>
        <v>-</v>
      </c>
      <c r="K250" t="str">
        <f t="shared" si="30"/>
        <v>&lt;td&gt;0&lt;/td&gt;</v>
      </c>
      <c r="L250" t="str">
        <f>CONCATENATE("&lt;td&gt;",Zamia!A250,"&lt;/td&gt;")</f>
        <v>&lt;td&gt;&lt;/td&gt;</v>
      </c>
      <c r="M250" t="str">
        <f>CONCATENATE("&lt;td&gt;",Zamia!K250,"&lt;/td&gt;")</f>
        <v>&lt;td&gt;&lt;/td&gt;</v>
      </c>
      <c r="N250" s="9" t="str">
        <f>CONCATENATE("&lt;td&gt;",LEFT(TEXT(Zamia!E250,"DD/MM/AAAA hh:mm:ss"),10),"&lt;/td&gt;")</f>
        <v>&lt;td&gt;00/01/1900&lt;/td&gt;</v>
      </c>
      <c r="O250" t="str">
        <f>CONCATENATE("&lt;td&gt;",Zamia!H250,"&lt;/td&gt;")</f>
        <v>&lt;td&gt;&lt;/td&gt;</v>
      </c>
      <c r="P250" t="str">
        <f>CONCATENATE("&lt;td&gt;",Zamia!I250,"&lt;/td&gt;")</f>
        <v>&lt;td&gt;&lt;/td&gt;</v>
      </c>
      <c r="Q250" t="str">
        <f t="shared" si="31"/>
        <v/>
      </c>
    </row>
    <row r="251" spans="1:17" x14ac:dyDescent="0.25">
      <c r="A251">
        <f>Zamia!F251</f>
        <v>0</v>
      </c>
      <c r="B251" t="str">
        <f t="shared" si="27"/>
        <v>-</v>
      </c>
      <c r="C251" t="str">
        <f t="shared" si="28"/>
        <v>-</v>
      </c>
      <c r="D251" t="str">
        <f t="shared" si="32"/>
        <v>-</v>
      </c>
      <c r="E251" t="str">
        <f t="shared" si="33"/>
        <v>-</v>
      </c>
      <c r="F251" t="str">
        <f t="shared" si="34"/>
        <v>-</v>
      </c>
      <c r="G251" t="str">
        <f t="shared" si="29"/>
        <v>- -</v>
      </c>
      <c r="H251" t="str">
        <f>IFERROR(VLOOKUP(G251,Tesaure!A251:B7249,2),"-")</f>
        <v>-</v>
      </c>
      <c r="K251" t="str">
        <f t="shared" si="30"/>
        <v>&lt;td&gt;0&lt;/td&gt;</v>
      </c>
      <c r="L251" t="str">
        <f>CONCATENATE("&lt;td&gt;",Zamia!A251,"&lt;/td&gt;")</f>
        <v>&lt;td&gt;&lt;/td&gt;</v>
      </c>
      <c r="M251" t="str">
        <f>CONCATENATE("&lt;td&gt;",Zamia!K251,"&lt;/td&gt;")</f>
        <v>&lt;td&gt;&lt;/td&gt;</v>
      </c>
      <c r="N251" s="9" t="str">
        <f>CONCATENATE("&lt;td&gt;",LEFT(TEXT(Zamia!E251,"DD/MM/AAAA hh:mm:ss"),10),"&lt;/td&gt;")</f>
        <v>&lt;td&gt;00/01/1900&lt;/td&gt;</v>
      </c>
      <c r="O251" t="str">
        <f>CONCATENATE("&lt;td&gt;",Zamia!H251,"&lt;/td&gt;")</f>
        <v>&lt;td&gt;&lt;/td&gt;</v>
      </c>
      <c r="P251" t="str">
        <f>CONCATENATE("&lt;td&gt;",Zamia!I251,"&lt;/td&gt;")</f>
        <v>&lt;td&gt;&lt;/td&gt;</v>
      </c>
      <c r="Q251" t="str">
        <f t="shared" si="31"/>
        <v/>
      </c>
    </row>
    <row r="252" spans="1:17" x14ac:dyDescent="0.25">
      <c r="A252">
        <f>Zamia!F252</f>
        <v>0</v>
      </c>
      <c r="B252" t="str">
        <f t="shared" si="27"/>
        <v>-</v>
      </c>
      <c r="C252" t="str">
        <f t="shared" si="28"/>
        <v>-</v>
      </c>
      <c r="D252" t="str">
        <f t="shared" si="32"/>
        <v>-</v>
      </c>
      <c r="E252" t="str">
        <f t="shared" si="33"/>
        <v>-</v>
      </c>
      <c r="F252" t="str">
        <f t="shared" si="34"/>
        <v>-</v>
      </c>
      <c r="G252" t="str">
        <f t="shared" si="29"/>
        <v>- -</v>
      </c>
      <c r="H252" t="str">
        <f>IFERROR(VLOOKUP(G252,Tesaure!A252:B7250,2),"-")</f>
        <v>-</v>
      </c>
      <c r="K252" t="str">
        <f t="shared" si="30"/>
        <v>&lt;td&gt;0&lt;/td&gt;</v>
      </c>
      <c r="L252" t="str">
        <f>CONCATENATE("&lt;td&gt;",Zamia!A252,"&lt;/td&gt;")</f>
        <v>&lt;td&gt;&lt;/td&gt;</v>
      </c>
      <c r="M252" t="str">
        <f>CONCATENATE("&lt;td&gt;",Zamia!K252,"&lt;/td&gt;")</f>
        <v>&lt;td&gt;&lt;/td&gt;</v>
      </c>
      <c r="N252" s="9" t="str">
        <f>CONCATENATE("&lt;td&gt;",LEFT(TEXT(Zamia!E252,"DD/MM/AAAA hh:mm:ss"),10),"&lt;/td&gt;")</f>
        <v>&lt;td&gt;00/01/1900&lt;/td&gt;</v>
      </c>
      <c r="O252" t="str">
        <f>CONCATENATE("&lt;td&gt;",Zamia!H252,"&lt;/td&gt;")</f>
        <v>&lt;td&gt;&lt;/td&gt;</v>
      </c>
      <c r="P252" t="str">
        <f>CONCATENATE("&lt;td&gt;",Zamia!I252,"&lt;/td&gt;")</f>
        <v>&lt;td&gt;&lt;/td&gt;</v>
      </c>
      <c r="Q252" t="str">
        <f t="shared" si="31"/>
        <v/>
      </c>
    </row>
    <row r="253" spans="1:17" x14ac:dyDescent="0.25">
      <c r="A253">
        <f>Zamia!F253</f>
        <v>0</v>
      </c>
      <c r="B253" t="str">
        <f t="shared" si="27"/>
        <v>-</v>
      </c>
      <c r="C253" t="str">
        <f t="shared" si="28"/>
        <v>-</v>
      </c>
      <c r="D253" t="str">
        <f t="shared" si="32"/>
        <v>-</v>
      </c>
      <c r="E253" t="str">
        <f t="shared" si="33"/>
        <v>-</v>
      </c>
      <c r="F253" t="str">
        <f t="shared" si="34"/>
        <v>-</v>
      </c>
      <c r="G253" t="str">
        <f t="shared" si="29"/>
        <v>- -</v>
      </c>
      <c r="H253" t="str">
        <f>IFERROR(VLOOKUP(G253,Tesaure!A253:B7251,2),"-")</f>
        <v>-</v>
      </c>
      <c r="K253" t="str">
        <f t="shared" si="30"/>
        <v>&lt;td&gt;0&lt;/td&gt;</v>
      </c>
      <c r="L253" t="str">
        <f>CONCATENATE("&lt;td&gt;",Zamia!A253,"&lt;/td&gt;")</f>
        <v>&lt;td&gt;&lt;/td&gt;</v>
      </c>
      <c r="M253" t="str">
        <f>CONCATENATE("&lt;td&gt;",Zamia!K253,"&lt;/td&gt;")</f>
        <v>&lt;td&gt;&lt;/td&gt;</v>
      </c>
      <c r="N253" s="9" t="str">
        <f>CONCATENATE("&lt;td&gt;",LEFT(TEXT(Zamia!E253,"DD/MM/AAAA hh:mm:ss"),10),"&lt;/td&gt;")</f>
        <v>&lt;td&gt;00/01/1900&lt;/td&gt;</v>
      </c>
      <c r="O253" t="str">
        <f>CONCATENATE("&lt;td&gt;",Zamia!H253,"&lt;/td&gt;")</f>
        <v>&lt;td&gt;&lt;/td&gt;</v>
      </c>
      <c r="P253" t="str">
        <f>CONCATENATE("&lt;td&gt;",Zamia!I253,"&lt;/td&gt;")</f>
        <v>&lt;td&gt;&lt;/td&gt;</v>
      </c>
      <c r="Q253" t="str">
        <f t="shared" si="31"/>
        <v/>
      </c>
    </row>
    <row r="254" spans="1:17" x14ac:dyDescent="0.25">
      <c r="A254">
        <f>Zamia!F254</f>
        <v>0</v>
      </c>
      <c r="B254" t="str">
        <f t="shared" si="27"/>
        <v>-</v>
      </c>
      <c r="C254" t="str">
        <f t="shared" si="28"/>
        <v>-</v>
      </c>
      <c r="D254" t="str">
        <f t="shared" si="32"/>
        <v>-</v>
      </c>
      <c r="E254" t="str">
        <f t="shared" si="33"/>
        <v>-</v>
      </c>
      <c r="F254" t="str">
        <f t="shared" si="34"/>
        <v>-</v>
      </c>
      <c r="G254" t="str">
        <f t="shared" si="29"/>
        <v>- -</v>
      </c>
      <c r="H254" t="str">
        <f>IFERROR(VLOOKUP(G254,Tesaure!A254:B7252,2),"-")</f>
        <v>-</v>
      </c>
      <c r="K254" t="str">
        <f t="shared" si="30"/>
        <v>&lt;td&gt;0&lt;/td&gt;</v>
      </c>
      <c r="L254" t="str">
        <f>CONCATENATE("&lt;td&gt;",Zamia!A254,"&lt;/td&gt;")</f>
        <v>&lt;td&gt;&lt;/td&gt;</v>
      </c>
      <c r="M254" t="str">
        <f>CONCATENATE("&lt;td&gt;",Zamia!K254,"&lt;/td&gt;")</f>
        <v>&lt;td&gt;&lt;/td&gt;</v>
      </c>
      <c r="N254" s="9" t="str">
        <f>CONCATENATE("&lt;td&gt;",LEFT(TEXT(Zamia!E254,"DD/MM/AAAA hh:mm:ss"),10),"&lt;/td&gt;")</f>
        <v>&lt;td&gt;00/01/1900&lt;/td&gt;</v>
      </c>
      <c r="O254" t="str">
        <f>CONCATENATE("&lt;td&gt;",Zamia!H254,"&lt;/td&gt;")</f>
        <v>&lt;td&gt;&lt;/td&gt;</v>
      </c>
      <c r="P254" t="str">
        <f>CONCATENATE("&lt;td&gt;",Zamia!I254,"&lt;/td&gt;")</f>
        <v>&lt;td&gt;&lt;/td&gt;</v>
      </c>
      <c r="Q254" t="str">
        <f t="shared" si="31"/>
        <v/>
      </c>
    </row>
    <row r="255" spans="1:17" x14ac:dyDescent="0.25">
      <c r="A255">
        <f>Zamia!F255</f>
        <v>0</v>
      </c>
      <c r="B255" t="str">
        <f t="shared" si="27"/>
        <v>-</v>
      </c>
      <c r="C255" t="str">
        <f t="shared" si="28"/>
        <v>-</v>
      </c>
      <c r="D255" t="str">
        <f t="shared" si="32"/>
        <v>-</v>
      </c>
      <c r="E255" t="str">
        <f t="shared" si="33"/>
        <v>-</v>
      </c>
      <c r="F255" t="str">
        <f t="shared" si="34"/>
        <v>-</v>
      </c>
      <c r="G255" t="str">
        <f t="shared" si="29"/>
        <v>- -</v>
      </c>
      <c r="H255" t="str">
        <f>IFERROR(VLOOKUP(G255,Tesaure!A255:B7253,2),"-")</f>
        <v>-</v>
      </c>
      <c r="K255" t="str">
        <f t="shared" si="30"/>
        <v>&lt;td&gt;0&lt;/td&gt;</v>
      </c>
      <c r="L255" t="str">
        <f>CONCATENATE("&lt;td&gt;",Zamia!A255,"&lt;/td&gt;")</f>
        <v>&lt;td&gt;&lt;/td&gt;</v>
      </c>
      <c r="M255" t="str">
        <f>CONCATENATE("&lt;td&gt;",Zamia!K255,"&lt;/td&gt;")</f>
        <v>&lt;td&gt;&lt;/td&gt;</v>
      </c>
      <c r="N255" s="9" t="str">
        <f>CONCATENATE("&lt;td&gt;",LEFT(TEXT(Zamia!E255,"DD/MM/AAAA hh:mm:ss"),10),"&lt;/td&gt;")</f>
        <v>&lt;td&gt;00/01/1900&lt;/td&gt;</v>
      </c>
      <c r="O255" t="str">
        <f>CONCATENATE("&lt;td&gt;",Zamia!H255,"&lt;/td&gt;")</f>
        <v>&lt;td&gt;&lt;/td&gt;</v>
      </c>
      <c r="P255" t="str">
        <f>CONCATENATE("&lt;td&gt;",Zamia!I255,"&lt;/td&gt;")</f>
        <v>&lt;td&gt;&lt;/td&gt;</v>
      </c>
      <c r="Q255" t="str">
        <f t="shared" si="31"/>
        <v/>
      </c>
    </row>
    <row r="256" spans="1:17" x14ac:dyDescent="0.25">
      <c r="A256">
        <f>Zamia!F256</f>
        <v>0</v>
      </c>
      <c r="B256" t="str">
        <f t="shared" si="27"/>
        <v>-</v>
      </c>
      <c r="C256" t="str">
        <f t="shared" si="28"/>
        <v>-</v>
      </c>
      <c r="D256" t="str">
        <f t="shared" si="32"/>
        <v>-</v>
      </c>
      <c r="E256" t="str">
        <f t="shared" si="33"/>
        <v>-</v>
      </c>
      <c r="F256" t="str">
        <f t="shared" si="34"/>
        <v>-</v>
      </c>
      <c r="G256" t="str">
        <f t="shared" si="29"/>
        <v>- -</v>
      </c>
      <c r="H256" t="str">
        <f>IFERROR(VLOOKUP(G256,Tesaure!A256:B7254,2),"-")</f>
        <v>-</v>
      </c>
      <c r="K256" t="str">
        <f t="shared" si="30"/>
        <v>&lt;td&gt;0&lt;/td&gt;</v>
      </c>
      <c r="L256" t="str">
        <f>CONCATENATE("&lt;td&gt;",Zamia!A256,"&lt;/td&gt;")</f>
        <v>&lt;td&gt;&lt;/td&gt;</v>
      </c>
      <c r="M256" t="str">
        <f>CONCATENATE("&lt;td&gt;",Zamia!K256,"&lt;/td&gt;")</f>
        <v>&lt;td&gt;&lt;/td&gt;</v>
      </c>
      <c r="N256" s="9" t="str">
        <f>CONCATENATE("&lt;td&gt;",LEFT(TEXT(Zamia!E256,"DD/MM/AAAA hh:mm:ss"),10),"&lt;/td&gt;")</f>
        <v>&lt;td&gt;00/01/1900&lt;/td&gt;</v>
      </c>
      <c r="O256" t="str">
        <f>CONCATENATE("&lt;td&gt;",Zamia!H256,"&lt;/td&gt;")</f>
        <v>&lt;td&gt;&lt;/td&gt;</v>
      </c>
      <c r="P256" t="str">
        <f>CONCATENATE("&lt;td&gt;",Zamia!I256,"&lt;/td&gt;")</f>
        <v>&lt;td&gt;&lt;/td&gt;</v>
      </c>
      <c r="Q256" t="str">
        <f t="shared" si="31"/>
        <v/>
      </c>
    </row>
    <row r="257" spans="1:17" x14ac:dyDescent="0.25">
      <c r="A257">
        <f>Zamia!F257</f>
        <v>0</v>
      </c>
      <c r="B257" t="str">
        <f t="shared" si="27"/>
        <v>-</v>
      </c>
      <c r="C257" t="str">
        <f t="shared" si="28"/>
        <v>-</v>
      </c>
      <c r="D257" t="str">
        <f t="shared" si="32"/>
        <v>-</v>
      </c>
      <c r="E257" t="str">
        <f t="shared" si="33"/>
        <v>-</v>
      </c>
      <c r="F257" t="str">
        <f t="shared" si="34"/>
        <v>-</v>
      </c>
      <c r="G257" t="str">
        <f t="shared" si="29"/>
        <v>- -</v>
      </c>
      <c r="H257" t="str">
        <f>IFERROR(VLOOKUP(G257,Tesaure!A257:B7255,2),"-")</f>
        <v>-</v>
      </c>
      <c r="K257" t="str">
        <f t="shared" si="30"/>
        <v>&lt;td&gt;0&lt;/td&gt;</v>
      </c>
      <c r="L257" t="str">
        <f>CONCATENATE("&lt;td&gt;",Zamia!A257,"&lt;/td&gt;")</f>
        <v>&lt;td&gt;&lt;/td&gt;</v>
      </c>
      <c r="M257" t="str">
        <f>CONCATENATE("&lt;td&gt;",Zamia!K257,"&lt;/td&gt;")</f>
        <v>&lt;td&gt;&lt;/td&gt;</v>
      </c>
      <c r="N257" s="9" t="str">
        <f>CONCATENATE("&lt;td&gt;",LEFT(TEXT(Zamia!E257,"DD/MM/AAAA hh:mm:ss"),10),"&lt;/td&gt;")</f>
        <v>&lt;td&gt;00/01/1900&lt;/td&gt;</v>
      </c>
      <c r="O257" t="str">
        <f>CONCATENATE("&lt;td&gt;",Zamia!H257,"&lt;/td&gt;")</f>
        <v>&lt;td&gt;&lt;/td&gt;</v>
      </c>
      <c r="P257" t="str">
        <f>CONCATENATE("&lt;td&gt;",Zamia!I257,"&lt;/td&gt;")</f>
        <v>&lt;td&gt;&lt;/td&gt;</v>
      </c>
      <c r="Q257" t="str">
        <f t="shared" si="31"/>
        <v/>
      </c>
    </row>
    <row r="258" spans="1:17" x14ac:dyDescent="0.25">
      <c r="A258">
        <f>Zamia!F258</f>
        <v>0</v>
      </c>
      <c r="B258" t="str">
        <f t="shared" ref="B258:B321" si="35">IF(A258&lt;&gt;0,LEFT(A258,SEARCH(" ",A258)-1),"-")</f>
        <v>-</v>
      </c>
      <c r="C258" t="str">
        <f t="shared" ref="C258:C321" si="36">IF(A258&lt;&gt;0,RIGHT(A258,LEN(A258)-SEARCH(" ",A258)),"-")</f>
        <v>-</v>
      </c>
      <c r="D258" t="str">
        <f t="shared" si="32"/>
        <v>-</v>
      </c>
      <c r="E258" t="str">
        <f t="shared" si="33"/>
        <v>-</v>
      </c>
      <c r="F258" t="str">
        <f t="shared" si="34"/>
        <v>-</v>
      </c>
      <c r="G258" t="str">
        <f t="shared" si="29"/>
        <v>- -</v>
      </c>
      <c r="H258" t="str">
        <f>IFERROR(VLOOKUP(G258,Tesaure!A258:B7256,2),"-")</f>
        <v>-</v>
      </c>
      <c r="K258" t="str">
        <f t="shared" si="30"/>
        <v>&lt;td&gt;0&lt;/td&gt;</v>
      </c>
      <c r="L258" t="str">
        <f>CONCATENATE("&lt;td&gt;",Zamia!A258,"&lt;/td&gt;")</f>
        <v>&lt;td&gt;&lt;/td&gt;</v>
      </c>
      <c r="M258" t="str">
        <f>CONCATENATE("&lt;td&gt;",Zamia!K258,"&lt;/td&gt;")</f>
        <v>&lt;td&gt;&lt;/td&gt;</v>
      </c>
      <c r="N258" s="9" t="str">
        <f>CONCATENATE("&lt;td&gt;",LEFT(TEXT(Zamia!E258,"DD/MM/AAAA hh:mm:ss"),10),"&lt;/td&gt;")</f>
        <v>&lt;td&gt;00/01/1900&lt;/td&gt;</v>
      </c>
      <c r="O258" t="str">
        <f>CONCATENATE("&lt;td&gt;",Zamia!H258,"&lt;/td&gt;")</f>
        <v>&lt;td&gt;&lt;/td&gt;</v>
      </c>
      <c r="P258" t="str">
        <f>CONCATENATE("&lt;td&gt;",Zamia!I258,"&lt;/td&gt;")</f>
        <v>&lt;td&gt;&lt;/td&gt;</v>
      </c>
      <c r="Q258" t="str">
        <f t="shared" si="31"/>
        <v/>
      </c>
    </row>
    <row r="259" spans="1:17" x14ac:dyDescent="0.25">
      <c r="A259">
        <f>Zamia!F259</f>
        <v>0</v>
      </c>
      <c r="B259" t="str">
        <f t="shared" si="35"/>
        <v>-</v>
      </c>
      <c r="C259" t="str">
        <f t="shared" si="36"/>
        <v>-</v>
      </c>
      <c r="D259" t="str">
        <f t="shared" si="32"/>
        <v>-</v>
      </c>
      <c r="E259" t="str">
        <f t="shared" si="33"/>
        <v>-</v>
      </c>
      <c r="F259" t="str">
        <f t="shared" si="34"/>
        <v>-</v>
      </c>
      <c r="G259" t="str">
        <f t="shared" ref="G259:G322" si="37">IF(F259="-",CONCATENATE(B259," ",D259),CONCATENATE(B259," ",D259," subsp. ",F259))</f>
        <v>- -</v>
      </c>
      <c r="H259" t="str">
        <f>IFERROR(VLOOKUP(G259,Tesaure!A259:B7257,2),"-")</f>
        <v>-</v>
      </c>
      <c r="K259" t="str">
        <f t="shared" ref="K259:K322" si="38">IF(H259&lt;&gt;"-",CONCATENATE("&lt;td&gt;&lt;a target=",CHAR(34),"_blank",CHAR(34), " href=",CHAR(34),H259,CHAR(34),"&gt;",A259,"&lt;/a&gt;&lt;/td&gt;"),CONCATENATE("&lt;td&gt;",A259,"&lt;/td&gt;"))</f>
        <v>&lt;td&gt;0&lt;/td&gt;</v>
      </c>
      <c r="L259" t="str">
        <f>CONCATENATE("&lt;td&gt;",Zamia!A259,"&lt;/td&gt;")</f>
        <v>&lt;td&gt;&lt;/td&gt;</v>
      </c>
      <c r="M259" t="str">
        <f>CONCATENATE("&lt;td&gt;",Zamia!K259,"&lt;/td&gt;")</f>
        <v>&lt;td&gt;&lt;/td&gt;</v>
      </c>
      <c r="N259" s="9" t="str">
        <f>CONCATENATE("&lt;td&gt;",LEFT(TEXT(Zamia!E259,"DD/MM/AAAA hh:mm:ss"),10),"&lt;/td&gt;")</f>
        <v>&lt;td&gt;00/01/1900&lt;/td&gt;</v>
      </c>
      <c r="O259" t="str">
        <f>CONCATENATE("&lt;td&gt;",Zamia!H259,"&lt;/td&gt;")</f>
        <v>&lt;td&gt;&lt;/td&gt;</v>
      </c>
      <c r="P259" t="str">
        <f>CONCATENATE("&lt;td&gt;",Zamia!I259,"&lt;/td&gt;")</f>
        <v>&lt;td&gt;&lt;/td&gt;</v>
      </c>
      <c r="Q259" t="str">
        <f t="shared" ref="Q259:Q322" si="39">IF(A259&lt;&gt;0,CONCATENATE("&lt;tr&gt;",K259,L259,M259,N259,O259,P259,"&lt;/tr&gt;"),"")</f>
        <v/>
      </c>
    </row>
    <row r="260" spans="1:17" x14ac:dyDescent="0.25">
      <c r="A260">
        <f>Zamia!F260</f>
        <v>0</v>
      </c>
      <c r="B260" t="str">
        <f t="shared" si="35"/>
        <v>-</v>
      </c>
      <c r="C260" t="str">
        <f t="shared" si="36"/>
        <v>-</v>
      </c>
      <c r="D260" t="str">
        <f t="shared" si="32"/>
        <v>-</v>
      </c>
      <c r="E260" t="str">
        <f t="shared" si="33"/>
        <v>-</v>
      </c>
      <c r="F260" t="str">
        <f t="shared" si="34"/>
        <v>-</v>
      </c>
      <c r="G260" t="str">
        <f t="shared" si="37"/>
        <v>- -</v>
      </c>
      <c r="H260" t="str">
        <f>IFERROR(VLOOKUP(G260,Tesaure!A260:B7258,2),"-")</f>
        <v>-</v>
      </c>
      <c r="K260" t="str">
        <f t="shared" si="38"/>
        <v>&lt;td&gt;0&lt;/td&gt;</v>
      </c>
      <c r="L260" t="str">
        <f>CONCATENATE("&lt;td&gt;",Zamia!A260,"&lt;/td&gt;")</f>
        <v>&lt;td&gt;&lt;/td&gt;</v>
      </c>
      <c r="M260" t="str">
        <f>CONCATENATE("&lt;td&gt;",Zamia!K260,"&lt;/td&gt;")</f>
        <v>&lt;td&gt;&lt;/td&gt;</v>
      </c>
      <c r="N260" s="9" t="str">
        <f>CONCATENATE("&lt;td&gt;",LEFT(TEXT(Zamia!E260,"DD/MM/AAAA hh:mm:ss"),10),"&lt;/td&gt;")</f>
        <v>&lt;td&gt;00/01/1900&lt;/td&gt;</v>
      </c>
      <c r="O260" t="str">
        <f>CONCATENATE("&lt;td&gt;",Zamia!H260,"&lt;/td&gt;")</f>
        <v>&lt;td&gt;&lt;/td&gt;</v>
      </c>
      <c r="P260" t="str">
        <f>CONCATENATE("&lt;td&gt;",Zamia!I260,"&lt;/td&gt;")</f>
        <v>&lt;td&gt;&lt;/td&gt;</v>
      </c>
      <c r="Q260" t="str">
        <f t="shared" si="39"/>
        <v/>
      </c>
    </row>
    <row r="261" spans="1:17" x14ac:dyDescent="0.25">
      <c r="A261">
        <f>Zamia!F261</f>
        <v>0</v>
      </c>
      <c r="B261" t="str">
        <f t="shared" si="35"/>
        <v>-</v>
      </c>
      <c r="C261" t="str">
        <f t="shared" si="36"/>
        <v>-</v>
      </c>
      <c r="D261" t="str">
        <f t="shared" si="32"/>
        <v>-</v>
      </c>
      <c r="E261" t="str">
        <f t="shared" si="33"/>
        <v>-</v>
      </c>
      <c r="F261" t="str">
        <f t="shared" si="34"/>
        <v>-</v>
      </c>
      <c r="G261" t="str">
        <f t="shared" si="37"/>
        <v>- -</v>
      </c>
      <c r="H261" t="str">
        <f>IFERROR(VLOOKUP(G261,Tesaure!A261:B7259,2),"-")</f>
        <v>-</v>
      </c>
      <c r="K261" t="str">
        <f t="shared" si="38"/>
        <v>&lt;td&gt;0&lt;/td&gt;</v>
      </c>
      <c r="L261" t="str">
        <f>CONCATENATE("&lt;td&gt;",Zamia!A261,"&lt;/td&gt;")</f>
        <v>&lt;td&gt;&lt;/td&gt;</v>
      </c>
      <c r="M261" t="str">
        <f>CONCATENATE("&lt;td&gt;",Zamia!K261,"&lt;/td&gt;")</f>
        <v>&lt;td&gt;&lt;/td&gt;</v>
      </c>
      <c r="N261" s="9" t="str">
        <f>CONCATENATE("&lt;td&gt;",LEFT(TEXT(Zamia!E261,"DD/MM/AAAA hh:mm:ss"),10),"&lt;/td&gt;")</f>
        <v>&lt;td&gt;00/01/1900&lt;/td&gt;</v>
      </c>
      <c r="O261" t="str">
        <f>CONCATENATE("&lt;td&gt;",Zamia!H261,"&lt;/td&gt;")</f>
        <v>&lt;td&gt;&lt;/td&gt;</v>
      </c>
      <c r="P261" t="str">
        <f>CONCATENATE("&lt;td&gt;",Zamia!I261,"&lt;/td&gt;")</f>
        <v>&lt;td&gt;&lt;/td&gt;</v>
      </c>
      <c r="Q261" t="str">
        <f t="shared" si="39"/>
        <v/>
      </c>
    </row>
    <row r="262" spans="1:17" x14ac:dyDescent="0.25">
      <c r="A262">
        <f>Zamia!F262</f>
        <v>0</v>
      </c>
      <c r="B262" t="str">
        <f t="shared" si="35"/>
        <v>-</v>
      </c>
      <c r="C262" t="str">
        <f t="shared" si="36"/>
        <v>-</v>
      </c>
      <c r="D262" t="str">
        <f t="shared" ref="D262:D325" si="40">IFERROR(LEFT(C262,SEARCH(" ",C262)-1),C262)</f>
        <v>-</v>
      </c>
      <c r="E262" t="str">
        <f t="shared" si="33"/>
        <v>-</v>
      </c>
      <c r="F262" t="str">
        <f t="shared" si="34"/>
        <v>-</v>
      </c>
      <c r="G262" t="str">
        <f t="shared" si="37"/>
        <v>- -</v>
      </c>
      <c r="H262" t="str">
        <f>IFERROR(VLOOKUP(G262,Tesaure!A262:B7260,2),"-")</f>
        <v>-</v>
      </c>
      <c r="K262" t="str">
        <f t="shared" si="38"/>
        <v>&lt;td&gt;0&lt;/td&gt;</v>
      </c>
      <c r="L262" t="str">
        <f>CONCATENATE("&lt;td&gt;",Zamia!A262,"&lt;/td&gt;")</f>
        <v>&lt;td&gt;&lt;/td&gt;</v>
      </c>
      <c r="M262" t="str">
        <f>CONCATENATE("&lt;td&gt;",Zamia!K262,"&lt;/td&gt;")</f>
        <v>&lt;td&gt;&lt;/td&gt;</v>
      </c>
      <c r="N262" s="9" t="str">
        <f>CONCATENATE("&lt;td&gt;",LEFT(TEXT(Zamia!E262,"DD/MM/AAAA hh:mm:ss"),10),"&lt;/td&gt;")</f>
        <v>&lt;td&gt;00/01/1900&lt;/td&gt;</v>
      </c>
      <c r="O262" t="str">
        <f>CONCATENATE("&lt;td&gt;",Zamia!H262,"&lt;/td&gt;")</f>
        <v>&lt;td&gt;&lt;/td&gt;</v>
      </c>
      <c r="P262" t="str">
        <f>CONCATENATE("&lt;td&gt;",Zamia!I262,"&lt;/td&gt;")</f>
        <v>&lt;td&gt;&lt;/td&gt;</v>
      </c>
      <c r="Q262" t="str">
        <f t="shared" si="39"/>
        <v/>
      </c>
    </row>
    <row r="263" spans="1:17" x14ac:dyDescent="0.25">
      <c r="A263">
        <f>Zamia!F263</f>
        <v>0</v>
      </c>
      <c r="B263" t="str">
        <f t="shared" si="35"/>
        <v>-</v>
      </c>
      <c r="C263" t="str">
        <f t="shared" si="36"/>
        <v>-</v>
      </c>
      <c r="D263" t="str">
        <f t="shared" si="40"/>
        <v>-</v>
      </c>
      <c r="E263" t="str">
        <f t="shared" ref="E263:E326" si="41">IFERROR(RIGHT(C263,LEN(C263)-(SEARCH(" subsp.",C263)+7)),"-")</f>
        <v>-</v>
      </c>
      <c r="F263" t="str">
        <f t="shared" ref="F263:F326" si="42">IF(E263&lt;&gt;"-",IFERROR(LEFT(E263,SEARCH(" ",E263)-1),E263),"-")</f>
        <v>-</v>
      </c>
      <c r="G263" t="str">
        <f t="shared" si="37"/>
        <v>- -</v>
      </c>
      <c r="H263" t="str">
        <f>IFERROR(VLOOKUP(G263,Tesaure!A263:B7261,2),"-")</f>
        <v>-</v>
      </c>
      <c r="K263" t="str">
        <f t="shared" si="38"/>
        <v>&lt;td&gt;0&lt;/td&gt;</v>
      </c>
      <c r="L263" t="str">
        <f>CONCATENATE("&lt;td&gt;",Zamia!A263,"&lt;/td&gt;")</f>
        <v>&lt;td&gt;&lt;/td&gt;</v>
      </c>
      <c r="M263" t="str">
        <f>CONCATENATE("&lt;td&gt;",Zamia!K263,"&lt;/td&gt;")</f>
        <v>&lt;td&gt;&lt;/td&gt;</v>
      </c>
      <c r="N263" s="9" t="str">
        <f>CONCATENATE("&lt;td&gt;",LEFT(TEXT(Zamia!E263,"DD/MM/AAAA hh:mm:ss"),10),"&lt;/td&gt;")</f>
        <v>&lt;td&gt;00/01/1900&lt;/td&gt;</v>
      </c>
      <c r="O263" t="str">
        <f>CONCATENATE("&lt;td&gt;",Zamia!H263,"&lt;/td&gt;")</f>
        <v>&lt;td&gt;&lt;/td&gt;</v>
      </c>
      <c r="P263" t="str">
        <f>CONCATENATE("&lt;td&gt;",Zamia!I263,"&lt;/td&gt;")</f>
        <v>&lt;td&gt;&lt;/td&gt;</v>
      </c>
      <c r="Q263" t="str">
        <f t="shared" si="39"/>
        <v/>
      </c>
    </row>
    <row r="264" spans="1:17" x14ac:dyDescent="0.25">
      <c r="A264">
        <f>Zamia!F264</f>
        <v>0</v>
      </c>
      <c r="B264" t="str">
        <f t="shared" si="35"/>
        <v>-</v>
      </c>
      <c r="C264" t="str">
        <f t="shared" si="36"/>
        <v>-</v>
      </c>
      <c r="D264" t="str">
        <f t="shared" si="40"/>
        <v>-</v>
      </c>
      <c r="E264" t="str">
        <f t="shared" si="41"/>
        <v>-</v>
      </c>
      <c r="F264" t="str">
        <f t="shared" si="42"/>
        <v>-</v>
      </c>
      <c r="G264" t="str">
        <f t="shared" si="37"/>
        <v>- -</v>
      </c>
      <c r="H264" t="str">
        <f>IFERROR(VLOOKUP(G264,Tesaure!A264:B7262,2),"-")</f>
        <v>-</v>
      </c>
      <c r="K264" t="str">
        <f t="shared" si="38"/>
        <v>&lt;td&gt;0&lt;/td&gt;</v>
      </c>
      <c r="L264" t="str">
        <f>CONCATENATE("&lt;td&gt;",Zamia!A264,"&lt;/td&gt;")</f>
        <v>&lt;td&gt;&lt;/td&gt;</v>
      </c>
      <c r="M264" t="str">
        <f>CONCATENATE("&lt;td&gt;",Zamia!K264,"&lt;/td&gt;")</f>
        <v>&lt;td&gt;&lt;/td&gt;</v>
      </c>
      <c r="N264" s="9" t="str">
        <f>CONCATENATE("&lt;td&gt;",LEFT(TEXT(Zamia!E264,"DD/MM/AAAA hh:mm:ss"),10),"&lt;/td&gt;")</f>
        <v>&lt;td&gt;00/01/1900&lt;/td&gt;</v>
      </c>
      <c r="O264" t="str">
        <f>CONCATENATE("&lt;td&gt;",Zamia!H264,"&lt;/td&gt;")</f>
        <v>&lt;td&gt;&lt;/td&gt;</v>
      </c>
      <c r="P264" t="str">
        <f>CONCATENATE("&lt;td&gt;",Zamia!I264,"&lt;/td&gt;")</f>
        <v>&lt;td&gt;&lt;/td&gt;</v>
      </c>
      <c r="Q264" t="str">
        <f t="shared" si="39"/>
        <v/>
      </c>
    </row>
    <row r="265" spans="1:17" x14ac:dyDescent="0.25">
      <c r="A265">
        <f>Zamia!F265</f>
        <v>0</v>
      </c>
      <c r="B265" t="str">
        <f t="shared" si="35"/>
        <v>-</v>
      </c>
      <c r="C265" t="str">
        <f t="shared" si="36"/>
        <v>-</v>
      </c>
      <c r="D265" t="str">
        <f t="shared" si="40"/>
        <v>-</v>
      </c>
      <c r="E265" t="str">
        <f t="shared" si="41"/>
        <v>-</v>
      </c>
      <c r="F265" t="str">
        <f t="shared" si="42"/>
        <v>-</v>
      </c>
      <c r="G265" t="str">
        <f t="shared" si="37"/>
        <v>- -</v>
      </c>
      <c r="H265" t="str">
        <f>IFERROR(VLOOKUP(G265,Tesaure!A265:B7263,2),"-")</f>
        <v>-</v>
      </c>
      <c r="K265" t="str">
        <f t="shared" si="38"/>
        <v>&lt;td&gt;0&lt;/td&gt;</v>
      </c>
      <c r="L265" t="str">
        <f>CONCATENATE("&lt;td&gt;",Zamia!A265,"&lt;/td&gt;")</f>
        <v>&lt;td&gt;&lt;/td&gt;</v>
      </c>
      <c r="M265" t="str">
        <f>CONCATENATE("&lt;td&gt;",Zamia!K265,"&lt;/td&gt;")</f>
        <v>&lt;td&gt;&lt;/td&gt;</v>
      </c>
      <c r="N265" s="9" t="str">
        <f>CONCATENATE("&lt;td&gt;",LEFT(TEXT(Zamia!E265,"DD/MM/AAAA hh:mm:ss"),10),"&lt;/td&gt;")</f>
        <v>&lt;td&gt;00/01/1900&lt;/td&gt;</v>
      </c>
      <c r="O265" t="str">
        <f>CONCATENATE("&lt;td&gt;",Zamia!H265,"&lt;/td&gt;")</f>
        <v>&lt;td&gt;&lt;/td&gt;</v>
      </c>
      <c r="P265" t="str">
        <f>CONCATENATE("&lt;td&gt;",Zamia!I265,"&lt;/td&gt;")</f>
        <v>&lt;td&gt;&lt;/td&gt;</v>
      </c>
      <c r="Q265" t="str">
        <f t="shared" si="39"/>
        <v/>
      </c>
    </row>
    <row r="266" spans="1:17" x14ac:dyDescent="0.25">
      <c r="A266">
        <f>Zamia!F266</f>
        <v>0</v>
      </c>
      <c r="B266" t="str">
        <f t="shared" si="35"/>
        <v>-</v>
      </c>
      <c r="C266" t="str">
        <f t="shared" si="36"/>
        <v>-</v>
      </c>
      <c r="D266" t="str">
        <f t="shared" si="40"/>
        <v>-</v>
      </c>
      <c r="E266" t="str">
        <f t="shared" si="41"/>
        <v>-</v>
      </c>
      <c r="F266" t="str">
        <f t="shared" si="42"/>
        <v>-</v>
      </c>
      <c r="G266" t="str">
        <f t="shared" si="37"/>
        <v>- -</v>
      </c>
      <c r="H266" t="str">
        <f>IFERROR(VLOOKUP(G266,Tesaure!A266:B7264,2),"-")</f>
        <v>-</v>
      </c>
      <c r="K266" t="str">
        <f t="shared" si="38"/>
        <v>&lt;td&gt;0&lt;/td&gt;</v>
      </c>
      <c r="L266" t="str">
        <f>CONCATENATE("&lt;td&gt;",Zamia!A266,"&lt;/td&gt;")</f>
        <v>&lt;td&gt;&lt;/td&gt;</v>
      </c>
      <c r="M266" t="str">
        <f>CONCATENATE("&lt;td&gt;",Zamia!K266,"&lt;/td&gt;")</f>
        <v>&lt;td&gt;&lt;/td&gt;</v>
      </c>
      <c r="N266" s="9" t="str">
        <f>CONCATENATE("&lt;td&gt;",LEFT(TEXT(Zamia!E266,"DD/MM/AAAA hh:mm:ss"),10),"&lt;/td&gt;")</f>
        <v>&lt;td&gt;00/01/1900&lt;/td&gt;</v>
      </c>
      <c r="O266" t="str">
        <f>CONCATENATE("&lt;td&gt;",Zamia!H266,"&lt;/td&gt;")</f>
        <v>&lt;td&gt;&lt;/td&gt;</v>
      </c>
      <c r="P266" t="str">
        <f>CONCATENATE("&lt;td&gt;",Zamia!I266,"&lt;/td&gt;")</f>
        <v>&lt;td&gt;&lt;/td&gt;</v>
      </c>
      <c r="Q266" t="str">
        <f t="shared" si="39"/>
        <v/>
      </c>
    </row>
    <row r="267" spans="1:17" x14ac:dyDescent="0.25">
      <c r="A267">
        <f>Zamia!F267</f>
        <v>0</v>
      </c>
      <c r="B267" t="str">
        <f t="shared" si="35"/>
        <v>-</v>
      </c>
      <c r="C267" t="str">
        <f t="shared" si="36"/>
        <v>-</v>
      </c>
      <c r="D267" t="str">
        <f t="shared" si="40"/>
        <v>-</v>
      </c>
      <c r="E267" t="str">
        <f t="shared" si="41"/>
        <v>-</v>
      </c>
      <c r="F267" t="str">
        <f t="shared" si="42"/>
        <v>-</v>
      </c>
      <c r="G267" t="str">
        <f t="shared" si="37"/>
        <v>- -</v>
      </c>
      <c r="H267" t="str">
        <f>IFERROR(VLOOKUP(G267,Tesaure!A267:B7265,2),"-")</f>
        <v>-</v>
      </c>
      <c r="K267" t="str">
        <f t="shared" si="38"/>
        <v>&lt;td&gt;0&lt;/td&gt;</v>
      </c>
      <c r="L267" t="str">
        <f>CONCATENATE("&lt;td&gt;",Zamia!A267,"&lt;/td&gt;")</f>
        <v>&lt;td&gt;&lt;/td&gt;</v>
      </c>
      <c r="M267" t="str">
        <f>CONCATENATE("&lt;td&gt;",Zamia!K267,"&lt;/td&gt;")</f>
        <v>&lt;td&gt;&lt;/td&gt;</v>
      </c>
      <c r="N267" s="9" t="str">
        <f>CONCATENATE("&lt;td&gt;",LEFT(TEXT(Zamia!E267,"DD/MM/AAAA hh:mm:ss"),10),"&lt;/td&gt;")</f>
        <v>&lt;td&gt;00/01/1900&lt;/td&gt;</v>
      </c>
      <c r="O267" t="str">
        <f>CONCATENATE("&lt;td&gt;",Zamia!H267,"&lt;/td&gt;")</f>
        <v>&lt;td&gt;&lt;/td&gt;</v>
      </c>
      <c r="P267" t="str">
        <f>CONCATENATE("&lt;td&gt;",Zamia!I267,"&lt;/td&gt;")</f>
        <v>&lt;td&gt;&lt;/td&gt;</v>
      </c>
      <c r="Q267" t="str">
        <f t="shared" si="39"/>
        <v/>
      </c>
    </row>
    <row r="268" spans="1:17" x14ac:dyDescent="0.25">
      <c r="A268">
        <f>Zamia!F268</f>
        <v>0</v>
      </c>
      <c r="B268" t="str">
        <f t="shared" si="35"/>
        <v>-</v>
      </c>
      <c r="C268" t="str">
        <f t="shared" si="36"/>
        <v>-</v>
      </c>
      <c r="D268" t="str">
        <f t="shared" si="40"/>
        <v>-</v>
      </c>
      <c r="E268" t="str">
        <f t="shared" si="41"/>
        <v>-</v>
      </c>
      <c r="F268" t="str">
        <f t="shared" si="42"/>
        <v>-</v>
      </c>
      <c r="G268" t="str">
        <f t="shared" si="37"/>
        <v>- -</v>
      </c>
      <c r="H268" t="str">
        <f>IFERROR(VLOOKUP(G268,Tesaure!A268:B7266,2),"-")</f>
        <v>-</v>
      </c>
      <c r="K268" t="str">
        <f t="shared" si="38"/>
        <v>&lt;td&gt;0&lt;/td&gt;</v>
      </c>
      <c r="L268" t="str">
        <f>CONCATENATE("&lt;td&gt;",Zamia!A268,"&lt;/td&gt;")</f>
        <v>&lt;td&gt;&lt;/td&gt;</v>
      </c>
      <c r="M268" t="str">
        <f>CONCATENATE("&lt;td&gt;",Zamia!K268,"&lt;/td&gt;")</f>
        <v>&lt;td&gt;&lt;/td&gt;</v>
      </c>
      <c r="N268" s="9" t="str">
        <f>CONCATENATE("&lt;td&gt;",LEFT(TEXT(Zamia!E268,"DD/MM/AAAA hh:mm:ss"),10),"&lt;/td&gt;")</f>
        <v>&lt;td&gt;00/01/1900&lt;/td&gt;</v>
      </c>
      <c r="O268" t="str">
        <f>CONCATENATE("&lt;td&gt;",Zamia!H268,"&lt;/td&gt;")</f>
        <v>&lt;td&gt;&lt;/td&gt;</v>
      </c>
      <c r="P268" t="str">
        <f>CONCATENATE("&lt;td&gt;",Zamia!I268,"&lt;/td&gt;")</f>
        <v>&lt;td&gt;&lt;/td&gt;</v>
      </c>
      <c r="Q268" t="str">
        <f t="shared" si="39"/>
        <v/>
      </c>
    </row>
    <row r="269" spans="1:17" x14ac:dyDescent="0.25">
      <c r="A269">
        <f>Zamia!F269</f>
        <v>0</v>
      </c>
      <c r="B269" t="str">
        <f t="shared" si="35"/>
        <v>-</v>
      </c>
      <c r="C269" t="str">
        <f t="shared" si="36"/>
        <v>-</v>
      </c>
      <c r="D269" t="str">
        <f t="shared" si="40"/>
        <v>-</v>
      </c>
      <c r="E269" t="str">
        <f t="shared" si="41"/>
        <v>-</v>
      </c>
      <c r="F269" t="str">
        <f t="shared" si="42"/>
        <v>-</v>
      </c>
      <c r="G269" t="str">
        <f t="shared" si="37"/>
        <v>- -</v>
      </c>
      <c r="H269" t="str">
        <f>IFERROR(VLOOKUP(G269,Tesaure!A269:B7267,2),"-")</f>
        <v>-</v>
      </c>
      <c r="K269" t="str">
        <f t="shared" si="38"/>
        <v>&lt;td&gt;0&lt;/td&gt;</v>
      </c>
      <c r="L269" t="str">
        <f>CONCATENATE("&lt;td&gt;",Zamia!A269,"&lt;/td&gt;")</f>
        <v>&lt;td&gt;&lt;/td&gt;</v>
      </c>
      <c r="M269" t="str">
        <f>CONCATENATE("&lt;td&gt;",Zamia!K269,"&lt;/td&gt;")</f>
        <v>&lt;td&gt;&lt;/td&gt;</v>
      </c>
      <c r="N269" s="9" t="str">
        <f>CONCATENATE("&lt;td&gt;",LEFT(TEXT(Zamia!E269,"DD/MM/AAAA hh:mm:ss"),10),"&lt;/td&gt;")</f>
        <v>&lt;td&gt;00/01/1900&lt;/td&gt;</v>
      </c>
      <c r="O269" t="str">
        <f>CONCATENATE("&lt;td&gt;",Zamia!H269,"&lt;/td&gt;")</f>
        <v>&lt;td&gt;&lt;/td&gt;</v>
      </c>
      <c r="P269" t="str">
        <f>CONCATENATE("&lt;td&gt;",Zamia!I269,"&lt;/td&gt;")</f>
        <v>&lt;td&gt;&lt;/td&gt;</v>
      </c>
      <c r="Q269" t="str">
        <f t="shared" si="39"/>
        <v/>
      </c>
    </row>
    <row r="270" spans="1:17" x14ac:dyDescent="0.25">
      <c r="A270">
        <f>Zamia!F270</f>
        <v>0</v>
      </c>
      <c r="B270" t="str">
        <f t="shared" si="35"/>
        <v>-</v>
      </c>
      <c r="C270" t="str">
        <f t="shared" si="36"/>
        <v>-</v>
      </c>
      <c r="D270" t="str">
        <f t="shared" si="40"/>
        <v>-</v>
      </c>
      <c r="E270" t="str">
        <f t="shared" si="41"/>
        <v>-</v>
      </c>
      <c r="F270" t="str">
        <f t="shared" si="42"/>
        <v>-</v>
      </c>
      <c r="G270" t="str">
        <f t="shared" si="37"/>
        <v>- -</v>
      </c>
      <c r="H270" t="str">
        <f>IFERROR(VLOOKUP(G270,Tesaure!A270:B7268,2),"-")</f>
        <v>-</v>
      </c>
      <c r="K270" t="str">
        <f t="shared" si="38"/>
        <v>&lt;td&gt;0&lt;/td&gt;</v>
      </c>
      <c r="L270" t="str">
        <f>CONCATENATE("&lt;td&gt;",Zamia!A270,"&lt;/td&gt;")</f>
        <v>&lt;td&gt;&lt;/td&gt;</v>
      </c>
      <c r="M270" t="str">
        <f>CONCATENATE("&lt;td&gt;",Zamia!K270,"&lt;/td&gt;")</f>
        <v>&lt;td&gt;&lt;/td&gt;</v>
      </c>
      <c r="N270" s="9" t="str">
        <f>CONCATENATE("&lt;td&gt;",LEFT(TEXT(Zamia!E270,"DD/MM/AAAA hh:mm:ss"),10),"&lt;/td&gt;")</f>
        <v>&lt;td&gt;00/01/1900&lt;/td&gt;</v>
      </c>
      <c r="O270" t="str">
        <f>CONCATENATE("&lt;td&gt;",Zamia!H270,"&lt;/td&gt;")</f>
        <v>&lt;td&gt;&lt;/td&gt;</v>
      </c>
      <c r="P270" t="str">
        <f>CONCATENATE("&lt;td&gt;",Zamia!I270,"&lt;/td&gt;")</f>
        <v>&lt;td&gt;&lt;/td&gt;</v>
      </c>
      <c r="Q270" t="str">
        <f t="shared" si="39"/>
        <v/>
      </c>
    </row>
    <row r="271" spans="1:17" x14ac:dyDescent="0.25">
      <c r="A271">
        <f>Zamia!F271</f>
        <v>0</v>
      </c>
      <c r="B271" t="str">
        <f t="shared" si="35"/>
        <v>-</v>
      </c>
      <c r="C271" t="str">
        <f t="shared" si="36"/>
        <v>-</v>
      </c>
      <c r="D271" t="str">
        <f t="shared" si="40"/>
        <v>-</v>
      </c>
      <c r="E271" t="str">
        <f t="shared" si="41"/>
        <v>-</v>
      </c>
      <c r="F271" t="str">
        <f t="shared" si="42"/>
        <v>-</v>
      </c>
      <c r="G271" t="str">
        <f t="shared" si="37"/>
        <v>- -</v>
      </c>
      <c r="H271" t="str">
        <f>IFERROR(VLOOKUP(G271,Tesaure!A271:B7269,2),"-")</f>
        <v>-</v>
      </c>
      <c r="K271" t="str">
        <f t="shared" si="38"/>
        <v>&lt;td&gt;0&lt;/td&gt;</v>
      </c>
      <c r="L271" t="str">
        <f>CONCATENATE("&lt;td&gt;",Zamia!A271,"&lt;/td&gt;")</f>
        <v>&lt;td&gt;&lt;/td&gt;</v>
      </c>
      <c r="M271" t="str">
        <f>CONCATENATE("&lt;td&gt;",Zamia!K271,"&lt;/td&gt;")</f>
        <v>&lt;td&gt;&lt;/td&gt;</v>
      </c>
      <c r="N271" s="9" t="str">
        <f>CONCATENATE("&lt;td&gt;",LEFT(TEXT(Zamia!E271,"DD/MM/AAAA hh:mm:ss"),10),"&lt;/td&gt;")</f>
        <v>&lt;td&gt;00/01/1900&lt;/td&gt;</v>
      </c>
      <c r="O271" t="str">
        <f>CONCATENATE("&lt;td&gt;",Zamia!H271,"&lt;/td&gt;")</f>
        <v>&lt;td&gt;&lt;/td&gt;</v>
      </c>
      <c r="P271" t="str">
        <f>CONCATENATE("&lt;td&gt;",Zamia!I271,"&lt;/td&gt;")</f>
        <v>&lt;td&gt;&lt;/td&gt;</v>
      </c>
      <c r="Q271" t="str">
        <f t="shared" si="39"/>
        <v/>
      </c>
    </row>
    <row r="272" spans="1:17" x14ac:dyDescent="0.25">
      <c r="A272">
        <f>Zamia!F272</f>
        <v>0</v>
      </c>
      <c r="B272" t="str">
        <f t="shared" si="35"/>
        <v>-</v>
      </c>
      <c r="C272" t="str">
        <f t="shared" si="36"/>
        <v>-</v>
      </c>
      <c r="D272" t="str">
        <f t="shared" si="40"/>
        <v>-</v>
      </c>
      <c r="E272" t="str">
        <f t="shared" si="41"/>
        <v>-</v>
      </c>
      <c r="F272" t="str">
        <f t="shared" si="42"/>
        <v>-</v>
      </c>
      <c r="G272" t="str">
        <f t="shared" si="37"/>
        <v>- -</v>
      </c>
      <c r="H272" t="str">
        <f>IFERROR(VLOOKUP(G272,Tesaure!A272:B7270,2),"-")</f>
        <v>-</v>
      </c>
      <c r="K272" t="str">
        <f t="shared" si="38"/>
        <v>&lt;td&gt;0&lt;/td&gt;</v>
      </c>
      <c r="L272" t="str">
        <f>CONCATENATE("&lt;td&gt;",Zamia!A272,"&lt;/td&gt;")</f>
        <v>&lt;td&gt;&lt;/td&gt;</v>
      </c>
      <c r="M272" t="str">
        <f>CONCATENATE("&lt;td&gt;",Zamia!K272,"&lt;/td&gt;")</f>
        <v>&lt;td&gt;&lt;/td&gt;</v>
      </c>
      <c r="N272" s="9" t="str">
        <f>CONCATENATE("&lt;td&gt;",LEFT(TEXT(Zamia!E272,"DD/MM/AAAA hh:mm:ss"),10),"&lt;/td&gt;")</f>
        <v>&lt;td&gt;00/01/1900&lt;/td&gt;</v>
      </c>
      <c r="O272" t="str">
        <f>CONCATENATE("&lt;td&gt;",Zamia!H272,"&lt;/td&gt;")</f>
        <v>&lt;td&gt;&lt;/td&gt;</v>
      </c>
      <c r="P272" t="str">
        <f>CONCATENATE("&lt;td&gt;",Zamia!I272,"&lt;/td&gt;")</f>
        <v>&lt;td&gt;&lt;/td&gt;</v>
      </c>
      <c r="Q272" t="str">
        <f t="shared" si="39"/>
        <v/>
      </c>
    </row>
    <row r="273" spans="1:17" x14ac:dyDescent="0.25">
      <c r="A273">
        <f>Zamia!F273</f>
        <v>0</v>
      </c>
      <c r="B273" t="str">
        <f t="shared" si="35"/>
        <v>-</v>
      </c>
      <c r="C273" t="str">
        <f t="shared" si="36"/>
        <v>-</v>
      </c>
      <c r="D273" t="str">
        <f t="shared" si="40"/>
        <v>-</v>
      </c>
      <c r="E273" t="str">
        <f t="shared" si="41"/>
        <v>-</v>
      </c>
      <c r="F273" t="str">
        <f t="shared" si="42"/>
        <v>-</v>
      </c>
      <c r="G273" t="str">
        <f t="shared" si="37"/>
        <v>- -</v>
      </c>
      <c r="H273" t="str">
        <f>IFERROR(VLOOKUP(G273,Tesaure!A273:B7271,2),"-")</f>
        <v>-</v>
      </c>
      <c r="K273" t="str">
        <f t="shared" si="38"/>
        <v>&lt;td&gt;0&lt;/td&gt;</v>
      </c>
      <c r="L273" t="str">
        <f>CONCATENATE("&lt;td&gt;",Zamia!A273,"&lt;/td&gt;")</f>
        <v>&lt;td&gt;&lt;/td&gt;</v>
      </c>
      <c r="M273" t="str">
        <f>CONCATENATE("&lt;td&gt;",Zamia!K273,"&lt;/td&gt;")</f>
        <v>&lt;td&gt;&lt;/td&gt;</v>
      </c>
      <c r="N273" s="9" t="str">
        <f>CONCATENATE("&lt;td&gt;",LEFT(TEXT(Zamia!E273,"DD/MM/AAAA hh:mm:ss"),10),"&lt;/td&gt;")</f>
        <v>&lt;td&gt;00/01/1900&lt;/td&gt;</v>
      </c>
      <c r="O273" t="str">
        <f>CONCATENATE("&lt;td&gt;",Zamia!H273,"&lt;/td&gt;")</f>
        <v>&lt;td&gt;&lt;/td&gt;</v>
      </c>
      <c r="P273" t="str">
        <f>CONCATENATE("&lt;td&gt;",Zamia!I273,"&lt;/td&gt;")</f>
        <v>&lt;td&gt;&lt;/td&gt;</v>
      </c>
      <c r="Q273" t="str">
        <f t="shared" si="39"/>
        <v/>
      </c>
    </row>
    <row r="274" spans="1:17" x14ac:dyDescent="0.25">
      <c r="A274">
        <f>Zamia!F274</f>
        <v>0</v>
      </c>
      <c r="B274" t="str">
        <f t="shared" si="35"/>
        <v>-</v>
      </c>
      <c r="C274" t="str">
        <f t="shared" si="36"/>
        <v>-</v>
      </c>
      <c r="D274" t="str">
        <f t="shared" si="40"/>
        <v>-</v>
      </c>
      <c r="E274" t="str">
        <f t="shared" si="41"/>
        <v>-</v>
      </c>
      <c r="F274" t="str">
        <f t="shared" si="42"/>
        <v>-</v>
      </c>
      <c r="G274" t="str">
        <f t="shared" si="37"/>
        <v>- -</v>
      </c>
      <c r="H274" t="str">
        <f>IFERROR(VLOOKUP(G274,Tesaure!A274:B7272,2),"-")</f>
        <v>-</v>
      </c>
      <c r="K274" t="str">
        <f t="shared" si="38"/>
        <v>&lt;td&gt;0&lt;/td&gt;</v>
      </c>
      <c r="L274" t="str">
        <f>CONCATENATE("&lt;td&gt;",Zamia!A274,"&lt;/td&gt;")</f>
        <v>&lt;td&gt;&lt;/td&gt;</v>
      </c>
      <c r="M274" t="str">
        <f>CONCATENATE("&lt;td&gt;",Zamia!K274,"&lt;/td&gt;")</f>
        <v>&lt;td&gt;&lt;/td&gt;</v>
      </c>
      <c r="N274" s="9" t="str">
        <f>CONCATENATE("&lt;td&gt;",LEFT(TEXT(Zamia!E274,"DD/MM/AAAA hh:mm:ss"),10),"&lt;/td&gt;")</f>
        <v>&lt;td&gt;00/01/1900&lt;/td&gt;</v>
      </c>
      <c r="O274" t="str">
        <f>CONCATENATE("&lt;td&gt;",Zamia!H274,"&lt;/td&gt;")</f>
        <v>&lt;td&gt;&lt;/td&gt;</v>
      </c>
      <c r="P274" t="str">
        <f>CONCATENATE("&lt;td&gt;",Zamia!I274,"&lt;/td&gt;")</f>
        <v>&lt;td&gt;&lt;/td&gt;</v>
      </c>
      <c r="Q274" t="str">
        <f t="shared" si="39"/>
        <v/>
      </c>
    </row>
    <row r="275" spans="1:17" x14ac:dyDescent="0.25">
      <c r="A275">
        <f>Zamia!F275</f>
        <v>0</v>
      </c>
      <c r="B275" t="str">
        <f t="shared" si="35"/>
        <v>-</v>
      </c>
      <c r="C275" t="str">
        <f t="shared" si="36"/>
        <v>-</v>
      </c>
      <c r="D275" t="str">
        <f t="shared" si="40"/>
        <v>-</v>
      </c>
      <c r="E275" t="str">
        <f t="shared" si="41"/>
        <v>-</v>
      </c>
      <c r="F275" t="str">
        <f t="shared" si="42"/>
        <v>-</v>
      </c>
      <c r="G275" t="str">
        <f t="shared" si="37"/>
        <v>- -</v>
      </c>
      <c r="H275" t="str">
        <f>IFERROR(VLOOKUP(G275,Tesaure!A275:B7273,2),"-")</f>
        <v>-</v>
      </c>
      <c r="K275" t="str">
        <f t="shared" si="38"/>
        <v>&lt;td&gt;0&lt;/td&gt;</v>
      </c>
      <c r="L275" t="str">
        <f>CONCATENATE("&lt;td&gt;",Zamia!A275,"&lt;/td&gt;")</f>
        <v>&lt;td&gt;&lt;/td&gt;</v>
      </c>
      <c r="M275" t="str">
        <f>CONCATENATE("&lt;td&gt;",Zamia!K275,"&lt;/td&gt;")</f>
        <v>&lt;td&gt;&lt;/td&gt;</v>
      </c>
      <c r="N275" s="9" t="str">
        <f>CONCATENATE("&lt;td&gt;",LEFT(TEXT(Zamia!E275,"DD/MM/AAAA hh:mm:ss"),10),"&lt;/td&gt;")</f>
        <v>&lt;td&gt;00/01/1900&lt;/td&gt;</v>
      </c>
      <c r="O275" t="str">
        <f>CONCATENATE("&lt;td&gt;",Zamia!H275,"&lt;/td&gt;")</f>
        <v>&lt;td&gt;&lt;/td&gt;</v>
      </c>
      <c r="P275" t="str">
        <f>CONCATENATE("&lt;td&gt;",Zamia!I275,"&lt;/td&gt;")</f>
        <v>&lt;td&gt;&lt;/td&gt;</v>
      </c>
      <c r="Q275" t="str">
        <f t="shared" si="39"/>
        <v/>
      </c>
    </row>
    <row r="276" spans="1:17" x14ac:dyDescent="0.25">
      <c r="A276">
        <f>Zamia!F276</f>
        <v>0</v>
      </c>
      <c r="B276" t="str">
        <f t="shared" si="35"/>
        <v>-</v>
      </c>
      <c r="C276" t="str">
        <f t="shared" si="36"/>
        <v>-</v>
      </c>
      <c r="D276" t="str">
        <f t="shared" si="40"/>
        <v>-</v>
      </c>
      <c r="E276" t="str">
        <f t="shared" si="41"/>
        <v>-</v>
      </c>
      <c r="F276" t="str">
        <f t="shared" si="42"/>
        <v>-</v>
      </c>
      <c r="G276" t="str">
        <f t="shared" si="37"/>
        <v>- -</v>
      </c>
      <c r="H276" t="str">
        <f>IFERROR(VLOOKUP(G276,Tesaure!A276:B7274,2),"-")</f>
        <v>-</v>
      </c>
      <c r="K276" t="str">
        <f t="shared" si="38"/>
        <v>&lt;td&gt;0&lt;/td&gt;</v>
      </c>
      <c r="L276" t="str">
        <f>CONCATENATE("&lt;td&gt;",Zamia!A276,"&lt;/td&gt;")</f>
        <v>&lt;td&gt;&lt;/td&gt;</v>
      </c>
      <c r="M276" t="str">
        <f>CONCATENATE("&lt;td&gt;",Zamia!K276,"&lt;/td&gt;")</f>
        <v>&lt;td&gt;&lt;/td&gt;</v>
      </c>
      <c r="N276" s="9" t="str">
        <f>CONCATENATE("&lt;td&gt;",LEFT(TEXT(Zamia!E276,"DD/MM/AAAA hh:mm:ss"),10),"&lt;/td&gt;")</f>
        <v>&lt;td&gt;00/01/1900&lt;/td&gt;</v>
      </c>
      <c r="O276" t="str">
        <f>CONCATENATE("&lt;td&gt;",Zamia!H276,"&lt;/td&gt;")</f>
        <v>&lt;td&gt;&lt;/td&gt;</v>
      </c>
      <c r="P276" t="str">
        <f>CONCATENATE("&lt;td&gt;",Zamia!I276,"&lt;/td&gt;")</f>
        <v>&lt;td&gt;&lt;/td&gt;</v>
      </c>
      <c r="Q276" t="str">
        <f t="shared" si="39"/>
        <v/>
      </c>
    </row>
    <row r="277" spans="1:17" x14ac:dyDescent="0.25">
      <c r="A277">
        <f>Zamia!F277</f>
        <v>0</v>
      </c>
      <c r="B277" t="str">
        <f t="shared" si="35"/>
        <v>-</v>
      </c>
      <c r="C277" t="str">
        <f t="shared" si="36"/>
        <v>-</v>
      </c>
      <c r="D277" t="str">
        <f t="shared" si="40"/>
        <v>-</v>
      </c>
      <c r="E277" t="str">
        <f t="shared" si="41"/>
        <v>-</v>
      </c>
      <c r="F277" t="str">
        <f t="shared" si="42"/>
        <v>-</v>
      </c>
      <c r="G277" t="str">
        <f t="shared" si="37"/>
        <v>- -</v>
      </c>
      <c r="H277" t="str">
        <f>IFERROR(VLOOKUP(G277,Tesaure!A277:B7275,2),"-")</f>
        <v>-</v>
      </c>
      <c r="K277" t="str">
        <f t="shared" si="38"/>
        <v>&lt;td&gt;0&lt;/td&gt;</v>
      </c>
      <c r="L277" t="str">
        <f>CONCATENATE("&lt;td&gt;",Zamia!A277,"&lt;/td&gt;")</f>
        <v>&lt;td&gt;&lt;/td&gt;</v>
      </c>
      <c r="M277" t="str">
        <f>CONCATENATE("&lt;td&gt;",Zamia!K277,"&lt;/td&gt;")</f>
        <v>&lt;td&gt;&lt;/td&gt;</v>
      </c>
      <c r="N277" s="9" t="str">
        <f>CONCATENATE("&lt;td&gt;",LEFT(TEXT(Zamia!E277,"DD/MM/AAAA hh:mm:ss"),10),"&lt;/td&gt;")</f>
        <v>&lt;td&gt;00/01/1900&lt;/td&gt;</v>
      </c>
      <c r="O277" t="str">
        <f>CONCATENATE("&lt;td&gt;",Zamia!H277,"&lt;/td&gt;")</f>
        <v>&lt;td&gt;&lt;/td&gt;</v>
      </c>
      <c r="P277" t="str">
        <f>CONCATENATE("&lt;td&gt;",Zamia!I277,"&lt;/td&gt;")</f>
        <v>&lt;td&gt;&lt;/td&gt;</v>
      </c>
      <c r="Q277" t="str">
        <f t="shared" si="39"/>
        <v/>
      </c>
    </row>
    <row r="278" spans="1:17" x14ac:dyDescent="0.25">
      <c r="A278">
        <f>Zamia!F278</f>
        <v>0</v>
      </c>
      <c r="B278" t="str">
        <f t="shared" si="35"/>
        <v>-</v>
      </c>
      <c r="C278" t="str">
        <f t="shared" si="36"/>
        <v>-</v>
      </c>
      <c r="D278" t="str">
        <f t="shared" si="40"/>
        <v>-</v>
      </c>
      <c r="E278" t="str">
        <f t="shared" si="41"/>
        <v>-</v>
      </c>
      <c r="F278" t="str">
        <f t="shared" si="42"/>
        <v>-</v>
      </c>
      <c r="G278" t="str">
        <f t="shared" si="37"/>
        <v>- -</v>
      </c>
      <c r="H278" t="str">
        <f>IFERROR(VLOOKUP(G278,Tesaure!A278:B7276,2),"-")</f>
        <v>-</v>
      </c>
      <c r="K278" t="str">
        <f t="shared" si="38"/>
        <v>&lt;td&gt;0&lt;/td&gt;</v>
      </c>
      <c r="L278" t="str">
        <f>CONCATENATE("&lt;td&gt;",Zamia!A278,"&lt;/td&gt;")</f>
        <v>&lt;td&gt;&lt;/td&gt;</v>
      </c>
      <c r="M278" t="str">
        <f>CONCATENATE("&lt;td&gt;",Zamia!K278,"&lt;/td&gt;")</f>
        <v>&lt;td&gt;&lt;/td&gt;</v>
      </c>
      <c r="N278" s="9" t="str">
        <f>CONCATENATE("&lt;td&gt;",LEFT(TEXT(Zamia!E278,"DD/MM/AAAA hh:mm:ss"),10),"&lt;/td&gt;")</f>
        <v>&lt;td&gt;00/01/1900&lt;/td&gt;</v>
      </c>
      <c r="O278" t="str">
        <f>CONCATENATE("&lt;td&gt;",Zamia!H278,"&lt;/td&gt;")</f>
        <v>&lt;td&gt;&lt;/td&gt;</v>
      </c>
      <c r="P278" t="str">
        <f>CONCATENATE("&lt;td&gt;",Zamia!I278,"&lt;/td&gt;")</f>
        <v>&lt;td&gt;&lt;/td&gt;</v>
      </c>
      <c r="Q278" t="str">
        <f t="shared" si="39"/>
        <v/>
      </c>
    </row>
    <row r="279" spans="1:17" x14ac:dyDescent="0.25">
      <c r="A279">
        <f>Zamia!F279</f>
        <v>0</v>
      </c>
      <c r="B279" t="str">
        <f t="shared" si="35"/>
        <v>-</v>
      </c>
      <c r="C279" t="str">
        <f t="shared" si="36"/>
        <v>-</v>
      </c>
      <c r="D279" t="str">
        <f t="shared" si="40"/>
        <v>-</v>
      </c>
      <c r="E279" t="str">
        <f t="shared" si="41"/>
        <v>-</v>
      </c>
      <c r="F279" t="str">
        <f t="shared" si="42"/>
        <v>-</v>
      </c>
      <c r="G279" t="str">
        <f t="shared" si="37"/>
        <v>- -</v>
      </c>
      <c r="H279" t="str">
        <f>IFERROR(VLOOKUP(G279,Tesaure!A279:B7277,2),"-")</f>
        <v>-</v>
      </c>
      <c r="K279" t="str">
        <f t="shared" si="38"/>
        <v>&lt;td&gt;0&lt;/td&gt;</v>
      </c>
      <c r="L279" t="str">
        <f>CONCATENATE("&lt;td&gt;",Zamia!A279,"&lt;/td&gt;")</f>
        <v>&lt;td&gt;&lt;/td&gt;</v>
      </c>
      <c r="M279" t="str">
        <f>CONCATENATE("&lt;td&gt;",Zamia!K279,"&lt;/td&gt;")</f>
        <v>&lt;td&gt;&lt;/td&gt;</v>
      </c>
      <c r="N279" s="9" t="str">
        <f>CONCATENATE("&lt;td&gt;",LEFT(TEXT(Zamia!E279,"DD/MM/AAAA hh:mm:ss"),10),"&lt;/td&gt;")</f>
        <v>&lt;td&gt;00/01/1900&lt;/td&gt;</v>
      </c>
      <c r="O279" t="str">
        <f>CONCATENATE("&lt;td&gt;",Zamia!H279,"&lt;/td&gt;")</f>
        <v>&lt;td&gt;&lt;/td&gt;</v>
      </c>
      <c r="P279" t="str">
        <f>CONCATENATE("&lt;td&gt;",Zamia!I279,"&lt;/td&gt;")</f>
        <v>&lt;td&gt;&lt;/td&gt;</v>
      </c>
      <c r="Q279" t="str">
        <f t="shared" si="39"/>
        <v/>
      </c>
    </row>
    <row r="280" spans="1:17" x14ac:dyDescent="0.25">
      <c r="A280">
        <f>Zamia!F280</f>
        <v>0</v>
      </c>
      <c r="B280" t="str">
        <f t="shared" si="35"/>
        <v>-</v>
      </c>
      <c r="C280" t="str">
        <f t="shared" si="36"/>
        <v>-</v>
      </c>
      <c r="D280" t="str">
        <f t="shared" si="40"/>
        <v>-</v>
      </c>
      <c r="E280" t="str">
        <f t="shared" si="41"/>
        <v>-</v>
      </c>
      <c r="F280" t="str">
        <f t="shared" si="42"/>
        <v>-</v>
      </c>
      <c r="G280" t="str">
        <f t="shared" si="37"/>
        <v>- -</v>
      </c>
      <c r="H280" t="str">
        <f>IFERROR(VLOOKUP(G280,Tesaure!A280:B7278,2),"-")</f>
        <v>-</v>
      </c>
      <c r="K280" t="str">
        <f t="shared" si="38"/>
        <v>&lt;td&gt;0&lt;/td&gt;</v>
      </c>
      <c r="L280" t="str">
        <f>CONCATENATE("&lt;td&gt;",Zamia!A280,"&lt;/td&gt;")</f>
        <v>&lt;td&gt;&lt;/td&gt;</v>
      </c>
      <c r="M280" t="str">
        <f>CONCATENATE("&lt;td&gt;",Zamia!K280,"&lt;/td&gt;")</f>
        <v>&lt;td&gt;&lt;/td&gt;</v>
      </c>
      <c r="N280" s="9" t="str">
        <f>CONCATENATE("&lt;td&gt;",LEFT(TEXT(Zamia!E280,"DD/MM/AAAA hh:mm:ss"),10),"&lt;/td&gt;")</f>
        <v>&lt;td&gt;00/01/1900&lt;/td&gt;</v>
      </c>
      <c r="O280" t="str">
        <f>CONCATENATE("&lt;td&gt;",Zamia!H280,"&lt;/td&gt;")</f>
        <v>&lt;td&gt;&lt;/td&gt;</v>
      </c>
      <c r="P280" t="str">
        <f>CONCATENATE("&lt;td&gt;",Zamia!I280,"&lt;/td&gt;")</f>
        <v>&lt;td&gt;&lt;/td&gt;</v>
      </c>
      <c r="Q280" t="str">
        <f t="shared" si="39"/>
        <v/>
      </c>
    </row>
    <row r="281" spans="1:17" x14ac:dyDescent="0.25">
      <c r="A281">
        <f>Zamia!F281</f>
        <v>0</v>
      </c>
      <c r="B281" t="str">
        <f t="shared" si="35"/>
        <v>-</v>
      </c>
      <c r="C281" t="str">
        <f t="shared" si="36"/>
        <v>-</v>
      </c>
      <c r="D281" t="str">
        <f t="shared" si="40"/>
        <v>-</v>
      </c>
      <c r="E281" t="str">
        <f t="shared" si="41"/>
        <v>-</v>
      </c>
      <c r="F281" t="str">
        <f t="shared" si="42"/>
        <v>-</v>
      </c>
      <c r="G281" t="str">
        <f t="shared" si="37"/>
        <v>- -</v>
      </c>
      <c r="H281" t="str">
        <f>IFERROR(VLOOKUP(G281,Tesaure!A281:B7279,2),"-")</f>
        <v>-</v>
      </c>
      <c r="K281" t="str">
        <f t="shared" si="38"/>
        <v>&lt;td&gt;0&lt;/td&gt;</v>
      </c>
      <c r="L281" t="str">
        <f>CONCATENATE("&lt;td&gt;",Zamia!A281,"&lt;/td&gt;")</f>
        <v>&lt;td&gt;&lt;/td&gt;</v>
      </c>
      <c r="M281" t="str">
        <f>CONCATENATE("&lt;td&gt;",Zamia!K281,"&lt;/td&gt;")</f>
        <v>&lt;td&gt;&lt;/td&gt;</v>
      </c>
      <c r="N281" s="9" t="str">
        <f>CONCATENATE("&lt;td&gt;",LEFT(TEXT(Zamia!E281,"DD/MM/AAAA hh:mm:ss"),10),"&lt;/td&gt;")</f>
        <v>&lt;td&gt;00/01/1900&lt;/td&gt;</v>
      </c>
      <c r="O281" t="str">
        <f>CONCATENATE("&lt;td&gt;",Zamia!H281,"&lt;/td&gt;")</f>
        <v>&lt;td&gt;&lt;/td&gt;</v>
      </c>
      <c r="P281" t="str">
        <f>CONCATENATE("&lt;td&gt;",Zamia!I281,"&lt;/td&gt;")</f>
        <v>&lt;td&gt;&lt;/td&gt;</v>
      </c>
      <c r="Q281" t="str">
        <f t="shared" si="39"/>
        <v/>
      </c>
    </row>
    <row r="282" spans="1:17" x14ac:dyDescent="0.25">
      <c r="A282">
        <f>Zamia!F282</f>
        <v>0</v>
      </c>
      <c r="B282" t="str">
        <f t="shared" si="35"/>
        <v>-</v>
      </c>
      <c r="C282" t="str">
        <f t="shared" si="36"/>
        <v>-</v>
      </c>
      <c r="D282" t="str">
        <f t="shared" si="40"/>
        <v>-</v>
      </c>
      <c r="E282" t="str">
        <f t="shared" si="41"/>
        <v>-</v>
      </c>
      <c r="F282" t="str">
        <f t="shared" si="42"/>
        <v>-</v>
      </c>
      <c r="G282" t="str">
        <f t="shared" si="37"/>
        <v>- -</v>
      </c>
      <c r="H282" t="str">
        <f>IFERROR(VLOOKUP(G282,Tesaure!A282:B7280,2),"-")</f>
        <v>-</v>
      </c>
      <c r="K282" t="str">
        <f t="shared" si="38"/>
        <v>&lt;td&gt;0&lt;/td&gt;</v>
      </c>
      <c r="L282" t="str">
        <f>CONCATENATE("&lt;td&gt;",Zamia!A282,"&lt;/td&gt;")</f>
        <v>&lt;td&gt;&lt;/td&gt;</v>
      </c>
      <c r="M282" t="str">
        <f>CONCATENATE("&lt;td&gt;",Zamia!K282,"&lt;/td&gt;")</f>
        <v>&lt;td&gt;&lt;/td&gt;</v>
      </c>
      <c r="N282" s="9" t="str">
        <f>CONCATENATE("&lt;td&gt;",LEFT(TEXT(Zamia!E282,"DD/MM/AAAA hh:mm:ss"),10),"&lt;/td&gt;")</f>
        <v>&lt;td&gt;00/01/1900&lt;/td&gt;</v>
      </c>
      <c r="O282" t="str">
        <f>CONCATENATE("&lt;td&gt;",Zamia!H282,"&lt;/td&gt;")</f>
        <v>&lt;td&gt;&lt;/td&gt;</v>
      </c>
      <c r="P282" t="str">
        <f>CONCATENATE("&lt;td&gt;",Zamia!I282,"&lt;/td&gt;")</f>
        <v>&lt;td&gt;&lt;/td&gt;</v>
      </c>
      <c r="Q282" t="str">
        <f t="shared" si="39"/>
        <v/>
      </c>
    </row>
    <row r="283" spans="1:17" x14ac:dyDescent="0.25">
      <c r="A283">
        <f>Zamia!F283</f>
        <v>0</v>
      </c>
      <c r="B283" t="str">
        <f t="shared" si="35"/>
        <v>-</v>
      </c>
      <c r="C283" t="str">
        <f t="shared" si="36"/>
        <v>-</v>
      </c>
      <c r="D283" t="str">
        <f t="shared" si="40"/>
        <v>-</v>
      </c>
      <c r="E283" t="str">
        <f t="shared" si="41"/>
        <v>-</v>
      </c>
      <c r="F283" t="str">
        <f t="shared" si="42"/>
        <v>-</v>
      </c>
      <c r="G283" t="str">
        <f t="shared" si="37"/>
        <v>- -</v>
      </c>
      <c r="H283" t="str">
        <f>IFERROR(VLOOKUP(G283,Tesaure!A283:B7281,2),"-")</f>
        <v>-</v>
      </c>
      <c r="K283" t="str">
        <f t="shared" si="38"/>
        <v>&lt;td&gt;0&lt;/td&gt;</v>
      </c>
      <c r="L283" t="str">
        <f>CONCATENATE("&lt;td&gt;",Zamia!A283,"&lt;/td&gt;")</f>
        <v>&lt;td&gt;&lt;/td&gt;</v>
      </c>
      <c r="M283" t="str">
        <f>CONCATENATE("&lt;td&gt;",Zamia!K283,"&lt;/td&gt;")</f>
        <v>&lt;td&gt;&lt;/td&gt;</v>
      </c>
      <c r="N283" s="9" t="str">
        <f>CONCATENATE("&lt;td&gt;",LEFT(TEXT(Zamia!E283,"DD/MM/AAAA hh:mm:ss"),10),"&lt;/td&gt;")</f>
        <v>&lt;td&gt;00/01/1900&lt;/td&gt;</v>
      </c>
      <c r="O283" t="str">
        <f>CONCATENATE("&lt;td&gt;",Zamia!H283,"&lt;/td&gt;")</f>
        <v>&lt;td&gt;&lt;/td&gt;</v>
      </c>
      <c r="P283" t="str">
        <f>CONCATENATE("&lt;td&gt;",Zamia!I283,"&lt;/td&gt;")</f>
        <v>&lt;td&gt;&lt;/td&gt;</v>
      </c>
      <c r="Q283" t="str">
        <f t="shared" si="39"/>
        <v/>
      </c>
    </row>
    <row r="284" spans="1:17" x14ac:dyDescent="0.25">
      <c r="A284">
        <f>Zamia!F284</f>
        <v>0</v>
      </c>
      <c r="B284" t="str">
        <f t="shared" si="35"/>
        <v>-</v>
      </c>
      <c r="C284" t="str">
        <f t="shared" si="36"/>
        <v>-</v>
      </c>
      <c r="D284" t="str">
        <f t="shared" si="40"/>
        <v>-</v>
      </c>
      <c r="E284" t="str">
        <f t="shared" si="41"/>
        <v>-</v>
      </c>
      <c r="F284" t="str">
        <f t="shared" si="42"/>
        <v>-</v>
      </c>
      <c r="G284" t="str">
        <f t="shared" si="37"/>
        <v>- -</v>
      </c>
      <c r="H284" t="str">
        <f>IFERROR(VLOOKUP(G284,Tesaure!A284:B7282,2),"-")</f>
        <v>-</v>
      </c>
      <c r="K284" t="str">
        <f t="shared" si="38"/>
        <v>&lt;td&gt;0&lt;/td&gt;</v>
      </c>
      <c r="L284" t="str">
        <f>CONCATENATE("&lt;td&gt;",Zamia!A284,"&lt;/td&gt;")</f>
        <v>&lt;td&gt;&lt;/td&gt;</v>
      </c>
      <c r="M284" t="str">
        <f>CONCATENATE("&lt;td&gt;",Zamia!K284,"&lt;/td&gt;")</f>
        <v>&lt;td&gt;&lt;/td&gt;</v>
      </c>
      <c r="N284" s="9" t="str">
        <f>CONCATENATE("&lt;td&gt;",LEFT(TEXT(Zamia!E284,"DD/MM/AAAA hh:mm:ss"),10),"&lt;/td&gt;")</f>
        <v>&lt;td&gt;00/01/1900&lt;/td&gt;</v>
      </c>
      <c r="O284" t="str">
        <f>CONCATENATE("&lt;td&gt;",Zamia!H284,"&lt;/td&gt;")</f>
        <v>&lt;td&gt;&lt;/td&gt;</v>
      </c>
      <c r="P284" t="str">
        <f>CONCATENATE("&lt;td&gt;",Zamia!I284,"&lt;/td&gt;")</f>
        <v>&lt;td&gt;&lt;/td&gt;</v>
      </c>
      <c r="Q284" t="str">
        <f t="shared" si="39"/>
        <v/>
      </c>
    </row>
    <row r="285" spans="1:17" x14ac:dyDescent="0.25">
      <c r="A285">
        <f>Zamia!F285</f>
        <v>0</v>
      </c>
      <c r="B285" t="str">
        <f t="shared" si="35"/>
        <v>-</v>
      </c>
      <c r="C285" t="str">
        <f t="shared" si="36"/>
        <v>-</v>
      </c>
      <c r="D285" t="str">
        <f t="shared" si="40"/>
        <v>-</v>
      </c>
      <c r="E285" t="str">
        <f t="shared" si="41"/>
        <v>-</v>
      </c>
      <c r="F285" t="str">
        <f t="shared" si="42"/>
        <v>-</v>
      </c>
      <c r="G285" t="str">
        <f t="shared" si="37"/>
        <v>- -</v>
      </c>
      <c r="H285" t="str">
        <f>IFERROR(VLOOKUP(G285,Tesaure!A285:B7283,2),"-")</f>
        <v>-</v>
      </c>
      <c r="K285" t="str">
        <f t="shared" si="38"/>
        <v>&lt;td&gt;0&lt;/td&gt;</v>
      </c>
      <c r="L285" t="str">
        <f>CONCATENATE("&lt;td&gt;",Zamia!A285,"&lt;/td&gt;")</f>
        <v>&lt;td&gt;&lt;/td&gt;</v>
      </c>
      <c r="M285" t="str">
        <f>CONCATENATE("&lt;td&gt;",Zamia!K285,"&lt;/td&gt;")</f>
        <v>&lt;td&gt;&lt;/td&gt;</v>
      </c>
      <c r="N285" s="9" t="str">
        <f>CONCATENATE("&lt;td&gt;",LEFT(TEXT(Zamia!E285,"DD/MM/AAAA hh:mm:ss"),10),"&lt;/td&gt;")</f>
        <v>&lt;td&gt;00/01/1900&lt;/td&gt;</v>
      </c>
      <c r="O285" t="str">
        <f>CONCATENATE("&lt;td&gt;",Zamia!H285,"&lt;/td&gt;")</f>
        <v>&lt;td&gt;&lt;/td&gt;</v>
      </c>
      <c r="P285" t="str">
        <f>CONCATENATE("&lt;td&gt;",Zamia!I285,"&lt;/td&gt;")</f>
        <v>&lt;td&gt;&lt;/td&gt;</v>
      </c>
      <c r="Q285" t="str">
        <f t="shared" si="39"/>
        <v/>
      </c>
    </row>
    <row r="286" spans="1:17" x14ac:dyDescent="0.25">
      <c r="A286">
        <f>Zamia!F286</f>
        <v>0</v>
      </c>
      <c r="B286" t="str">
        <f t="shared" si="35"/>
        <v>-</v>
      </c>
      <c r="C286" t="str">
        <f t="shared" si="36"/>
        <v>-</v>
      </c>
      <c r="D286" t="str">
        <f t="shared" si="40"/>
        <v>-</v>
      </c>
      <c r="E286" t="str">
        <f t="shared" si="41"/>
        <v>-</v>
      </c>
      <c r="F286" t="str">
        <f t="shared" si="42"/>
        <v>-</v>
      </c>
      <c r="G286" t="str">
        <f t="shared" si="37"/>
        <v>- -</v>
      </c>
      <c r="H286" t="str">
        <f>IFERROR(VLOOKUP(G286,Tesaure!A286:B7284,2),"-")</f>
        <v>-</v>
      </c>
      <c r="K286" t="str">
        <f t="shared" si="38"/>
        <v>&lt;td&gt;0&lt;/td&gt;</v>
      </c>
      <c r="L286" t="str">
        <f>CONCATENATE("&lt;td&gt;",Zamia!A286,"&lt;/td&gt;")</f>
        <v>&lt;td&gt;&lt;/td&gt;</v>
      </c>
      <c r="M286" t="str">
        <f>CONCATENATE("&lt;td&gt;",Zamia!K286,"&lt;/td&gt;")</f>
        <v>&lt;td&gt;&lt;/td&gt;</v>
      </c>
      <c r="N286" s="9" t="str">
        <f>CONCATENATE("&lt;td&gt;",LEFT(TEXT(Zamia!E286,"DD/MM/AAAA hh:mm:ss"),10),"&lt;/td&gt;")</f>
        <v>&lt;td&gt;00/01/1900&lt;/td&gt;</v>
      </c>
      <c r="O286" t="str">
        <f>CONCATENATE("&lt;td&gt;",Zamia!H286,"&lt;/td&gt;")</f>
        <v>&lt;td&gt;&lt;/td&gt;</v>
      </c>
      <c r="P286" t="str">
        <f>CONCATENATE("&lt;td&gt;",Zamia!I286,"&lt;/td&gt;")</f>
        <v>&lt;td&gt;&lt;/td&gt;</v>
      </c>
      <c r="Q286" t="str">
        <f t="shared" si="39"/>
        <v/>
      </c>
    </row>
    <row r="287" spans="1:17" x14ac:dyDescent="0.25">
      <c r="A287">
        <f>Zamia!F287</f>
        <v>0</v>
      </c>
      <c r="B287" t="str">
        <f t="shared" si="35"/>
        <v>-</v>
      </c>
      <c r="C287" t="str">
        <f t="shared" si="36"/>
        <v>-</v>
      </c>
      <c r="D287" t="str">
        <f t="shared" si="40"/>
        <v>-</v>
      </c>
      <c r="E287" t="str">
        <f t="shared" si="41"/>
        <v>-</v>
      </c>
      <c r="F287" t="str">
        <f t="shared" si="42"/>
        <v>-</v>
      </c>
      <c r="G287" t="str">
        <f t="shared" si="37"/>
        <v>- -</v>
      </c>
      <c r="H287" t="str">
        <f>IFERROR(VLOOKUP(G287,Tesaure!A287:B7285,2),"-")</f>
        <v>-</v>
      </c>
      <c r="K287" t="str">
        <f t="shared" si="38"/>
        <v>&lt;td&gt;0&lt;/td&gt;</v>
      </c>
      <c r="L287" t="str">
        <f>CONCATENATE("&lt;td&gt;",Zamia!A287,"&lt;/td&gt;")</f>
        <v>&lt;td&gt;&lt;/td&gt;</v>
      </c>
      <c r="M287" t="str">
        <f>CONCATENATE("&lt;td&gt;",Zamia!K287,"&lt;/td&gt;")</f>
        <v>&lt;td&gt;&lt;/td&gt;</v>
      </c>
      <c r="N287" s="9" t="str">
        <f>CONCATENATE("&lt;td&gt;",LEFT(TEXT(Zamia!E287,"DD/MM/AAAA hh:mm:ss"),10),"&lt;/td&gt;")</f>
        <v>&lt;td&gt;00/01/1900&lt;/td&gt;</v>
      </c>
      <c r="O287" t="str">
        <f>CONCATENATE("&lt;td&gt;",Zamia!H287,"&lt;/td&gt;")</f>
        <v>&lt;td&gt;&lt;/td&gt;</v>
      </c>
      <c r="P287" t="str">
        <f>CONCATENATE("&lt;td&gt;",Zamia!I287,"&lt;/td&gt;")</f>
        <v>&lt;td&gt;&lt;/td&gt;</v>
      </c>
      <c r="Q287" t="str">
        <f t="shared" si="39"/>
        <v/>
      </c>
    </row>
    <row r="288" spans="1:17" x14ac:dyDescent="0.25">
      <c r="A288">
        <f>Zamia!F288</f>
        <v>0</v>
      </c>
      <c r="B288" t="str">
        <f t="shared" si="35"/>
        <v>-</v>
      </c>
      <c r="C288" t="str">
        <f t="shared" si="36"/>
        <v>-</v>
      </c>
      <c r="D288" t="str">
        <f t="shared" si="40"/>
        <v>-</v>
      </c>
      <c r="E288" t="str">
        <f t="shared" si="41"/>
        <v>-</v>
      </c>
      <c r="F288" t="str">
        <f t="shared" si="42"/>
        <v>-</v>
      </c>
      <c r="G288" t="str">
        <f t="shared" si="37"/>
        <v>- -</v>
      </c>
      <c r="H288" t="str">
        <f>IFERROR(VLOOKUP(G288,Tesaure!A288:B7286,2),"-")</f>
        <v>-</v>
      </c>
      <c r="K288" t="str">
        <f t="shared" si="38"/>
        <v>&lt;td&gt;0&lt;/td&gt;</v>
      </c>
      <c r="L288" t="str">
        <f>CONCATENATE("&lt;td&gt;",Zamia!A288,"&lt;/td&gt;")</f>
        <v>&lt;td&gt;&lt;/td&gt;</v>
      </c>
      <c r="M288" t="str">
        <f>CONCATENATE("&lt;td&gt;",Zamia!K288,"&lt;/td&gt;")</f>
        <v>&lt;td&gt;&lt;/td&gt;</v>
      </c>
      <c r="N288" s="9" t="str">
        <f>CONCATENATE("&lt;td&gt;",LEFT(TEXT(Zamia!E288,"DD/MM/AAAA hh:mm:ss"),10),"&lt;/td&gt;")</f>
        <v>&lt;td&gt;00/01/1900&lt;/td&gt;</v>
      </c>
      <c r="O288" t="str">
        <f>CONCATENATE("&lt;td&gt;",Zamia!H288,"&lt;/td&gt;")</f>
        <v>&lt;td&gt;&lt;/td&gt;</v>
      </c>
      <c r="P288" t="str">
        <f>CONCATENATE("&lt;td&gt;",Zamia!I288,"&lt;/td&gt;")</f>
        <v>&lt;td&gt;&lt;/td&gt;</v>
      </c>
      <c r="Q288" t="str">
        <f t="shared" si="39"/>
        <v/>
      </c>
    </row>
    <row r="289" spans="1:17" x14ac:dyDescent="0.25">
      <c r="A289">
        <f>Zamia!F289</f>
        <v>0</v>
      </c>
      <c r="B289" t="str">
        <f t="shared" si="35"/>
        <v>-</v>
      </c>
      <c r="C289" t="str">
        <f t="shared" si="36"/>
        <v>-</v>
      </c>
      <c r="D289" t="str">
        <f t="shared" si="40"/>
        <v>-</v>
      </c>
      <c r="E289" t="str">
        <f t="shared" si="41"/>
        <v>-</v>
      </c>
      <c r="F289" t="str">
        <f t="shared" si="42"/>
        <v>-</v>
      </c>
      <c r="G289" t="str">
        <f t="shared" si="37"/>
        <v>- -</v>
      </c>
      <c r="H289" t="str">
        <f>IFERROR(VLOOKUP(G289,Tesaure!A289:B7287,2),"-")</f>
        <v>-</v>
      </c>
      <c r="K289" t="str">
        <f t="shared" si="38"/>
        <v>&lt;td&gt;0&lt;/td&gt;</v>
      </c>
      <c r="L289" t="str">
        <f>CONCATENATE("&lt;td&gt;",Zamia!A289,"&lt;/td&gt;")</f>
        <v>&lt;td&gt;&lt;/td&gt;</v>
      </c>
      <c r="M289" t="str">
        <f>CONCATENATE("&lt;td&gt;",Zamia!K289,"&lt;/td&gt;")</f>
        <v>&lt;td&gt;&lt;/td&gt;</v>
      </c>
      <c r="N289" s="9" t="str">
        <f>CONCATENATE("&lt;td&gt;",LEFT(TEXT(Zamia!E289,"DD/MM/AAAA hh:mm:ss"),10),"&lt;/td&gt;")</f>
        <v>&lt;td&gt;00/01/1900&lt;/td&gt;</v>
      </c>
      <c r="O289" t="str">
        <f>CONCATENATE("&lt;td&gt;",Zamia!H289,"&lt;/td&gt;")</f>
        <v>&lt;td&gt;&lt;/td&gt;</v>
      </c>
      <c r="P289" t="str">
        <f>CONCATENATE("&lt;td&gt;",Zamia!I289,"&lt;/td&gt;")</f>
        <v>&lt;td&gt;&lt;/td&gt;</v>
      </c>
      <c r="Q289" t="str">
        <f t="shared" si="39"/>
        <v/>
      </c>
    </row>
    <row r="290" spans="1:17" x14ac:dyDescent="0.25">
      <c r="A290">
        <f>Zamia!F290</f>
        <v>0</v>
      </c>
      <c r="B290" t="str">
        <f t="shared" si="35"/>
        <v>-</v>
      </c>
      <c r="C290" t="str">
        <f t="shared" si="36"/>
        <v>-</v>
      </c>
      <c r="D290" t="str">
        <f t="shared" si="40"/>
        <v>-</v>
      </c>
      <c r="E290" t="str">
        <f t="shared" si="41"/>
        <v>-</v>
      </c>
      <c r="F290" t="str">
        <f t="shared" si="42"/>
        <v>-</v>
      </c>
      <c r="G290" t="str">
        <f t="shared" si="37"/>
        <v>- -</v>
      </c>
      <c r="H290" t="str">
        <f>IFERROR(VLOOKUP(G290,Tesaure!A290:B7288,2),"-")</f>
        <v>-</v>
      </c>
      <c r="K290" t="str">
        <f t="shared" si="38"/>
        <v>&lt;td&gt;0&lt;/td&gt;</v>
      </c>
      <c r="L290" t="str">
        <f>CONCATENATE("&lt;td&gt;",Zamia!A290,"&lt;/td&gt;")</f>
        <v>&lt;td&gt;&lt;/td&gt;</v>
      </c>
      <c r="M290" t="str">
        <f>CONCATENATE("&lt;td&gt;",Zamia!K290,"&lt;/td&gt;")</f>
        <v>&lt;td&gt;&lt;/td&gt;</v>
      </c>
      <c r="N290" s="9" t="str">
        <f>CONCATENATE("&lt;td&gt;",LEFT(TEXT(Zamia!E290,"DD/MM/AAAA hh:mm:ss"),10),"&lt;/td&gt;")</f>
        <v>&lt;td&gt;00/01/1900&lt;/td&gt;</v>
      </c>
      <c r="O290" t="str">
        <f>CONCATENATE("&lt;td&gt;",Zamia!H290,"&lt;/td&gt;")</f>
        <v>&lt;td&gt;&lt;/td&gt;</v>
      </c>
      <c r="P290" t="str">
        <f>CONCATENATE("&lt;td&gt;",Zamia!I290,"&lt;/td&gt;")</f>
        <v>&lt;td&gt;&lt;/td&gt;</v>
      </c>
      <c r="Q290" t="str">
        <f t="shared" si="39"/>
        <v/>
      </c>
    </row>
    <row r="291" spans="1:17" x14ac:dyDescent="0.25">
      <c r="A291">
        <f>Zamia!F291</f>
        <v>0</v>
      </c>
      <c r="B291" t="str">
        <f t="shared" si="35"/>
        <v>-</v>
      </c>
      <c r="C291" t="str">
        <f t="shared" si="36"/>
        <v>-</v>
      </c>
      <c r="D291" t="str">
        <f t="shared" si="40"/>
        <v>-</v>
      </c>
      <c r="E291" t="str">
        <f t="shared" si="41"/>
        <v>-</v>
      </c>
      <c r="F291" t="str">
        <f t="shared" si="42"/>
        <v>-</v>
      </c>
      <c r="G291" t="str">
        <f t="shared" si="37"/>
        <v>- -</v>
      </c>
      <c r="H291" t="str">
        <f>IFERROR(VLOOKUP(G291,Tesaure!A291:B7289,2),"-")</f>
        <v>-</v>
      </c>
      <c r="K291" t="str">
        <f t="shared" si="38"/>
        <v>&lt;td&gt;0&lt;/td&gt;</v>
      </c>
      <c r="L291" t="str">
        <f>CONCATENATE("&lt;td&gt;",Zamia!A291,"&lt;/td&gt;")</f>
        <v>&lt;td&gt;&lt;/td&gt;</v>
      </c>
      <c r="M291" t="str">
        <f>CONCATENATE("&lt;td&gt;",Zamia!K291,"&lt;/td&gt;")</f>
        <v>&lt;td&gt;&lt;/td&gt;</v>
      </c>
      <c r="N291" s="9" t="str">
        <f>CONCATENATE("&lt;td&gt;",LEFT(TEXT(Zamia!E291,"DD/MM/AAAA hh:mm:ss"),10),"&lt;/td&gt;")</f>
        <v>&lt;td&gt;00/01/1900&lt;/td&gt;</v>
      </c>
      <c r="O291" t="str">
        <f>CONCATENATE("&lt;td&gt;",Zamia!H291,"&lt;/td&gt;")</f>
        <v>&lt;td&gt;&lt;/td&gt;</v>
      </c>
      <c r="P291" t="str">
        <f>CONCATENATE("&lt;td&gt;",Zamia!I291,"&lt;/td&gt;")</f>
        <v>&lt;td&gt;&lt;/td&gt;</v>
      </c>
      <c r="Q291" t="str">
        <f t="shared" si="39"/>
        <v/>
      </c>
    </row>
    <row r="292" spans="1:17" x14ac:dyDescent="0.25">
      <c r="A292">
        <f>Zamia!F292</f>
        <v>0</v>
      </c>
      <c r="B292" t="str">
        <f t="shared" si="35"/>
        <v>-</v>
      </c>
      <c r="C292" t="str">
        <f t="shared" si="36"/>
        <v>-</v>
      </c>
      <c r="D292" t="str">
        <f t="shared" si="40"/>
        <v>-</v>
      </c>
      <c r="E292" t="str">
        <f t="shared" si="41"/>
        <v>-</v>
      </c>
      <c r="F292" t="str">
        <f t="shared" si="42"/>
        <v>-</v>
      </c>
      <c r="G292" t="str">
        <f t="shared" si="37"/>
        <v>- -</v>
      </c>
      <c r="H292" t="str">
        <f>IFERROR(VLOOKUP(G292,Tesaure!A292:B7290,2),"-")</f>
        <v>-</v>
      </c>
      <c r="K292" t="str">
        <f t="shared" si="38"/>
        <v>&lt;td&gt;0&lt;/td&gt;</v>
      </c>
      <c r="L292" t="str">
        <f>CONCATENATE("&lt;td&gt;",Zamia!A292,"&lt;/td&gt;")</f>
        <v>&lt;td&gt;&lt;/td&gt;</v>
      </c>
      <c r="M292" t="str">
        <f>CONCATENATE("&lt;td&gt;",Zamia!K292,"&lt;/td&gt;")</f>
        <v>&lt;td&gt;&lt;/td&gt;</v>
      </c>
      <c r="N292" s="9" t="str">
        <f>CONCATENATE("&lt;td&gt;",LEFT(TEXT(Zamia!E292,"DD/MM/AAAA hh:mm:ss"),10),"&lt;/td&gt;")</f>
        <v>&lt;td&gt;00/01/1900&lt;/td&gt;</v>
      </c>
      <c r="O292" t="str">
        <f>CONCATENATE("&lt;td&gt;",Zamia!H292,"&lt;/td&gt;")</f>
        <v>&lt;td&gt;&lt;/td&gt;</v>
      </c>
      <c r="P292" t="str">
        <f>CONCATENATE("&lt;td&gt;",Zamia!I292,"&lt;/td&gt;")</f>
        <v>&lt;td&gt;&lt;/td&gt;</v>
      </c>
      <c r="Q292" t="str">
        <f t="shared" si="39"/>
        <v/>
      </c>
    </row>
    <row r="293" spans="1:17" x14ac:dyDescent="0.25">
      <c r="A293">
        <f>Zamia!F293</f>
        <v>0</v>
      </c>
      <c r="B293" t="str">
        <f t="shared" si="35"/>
        <v>-</v>
      </c>
      <c r="C293" t="str">
        <f t="shared" si="36"/>
        <v>-</v>
      </c>
      <c r="D293" t="str">
        <f t="shared" si="40"/>
        <v>-</v>
      </c>
      <c r="E293" t="str">
        <f t="shared" si="41"/>
        <v>-</v>
      </c>
      <c r="F293" t="str">
        <f t="shared" si="42"/>
        <v>-</v>
      </c>
      <c r="G293" t="str">
        <f t="shared" si="37"/>
        <v>- -</v>
      </c>
      <c r="H293" t="str">
        <f>IFERROR(VLOOKUP(G293,Tesaure!A293:B7291,2),"-")</f>
        <v>-</v>
      </c>
      <c r="K293" t="str">
        <f t="shared" si="38"/>
        <v>&lt;td&gt;0&lt;/td&gt;</v>
      </c>
      <c r="L293" t="str">
        <f>CONCATENATE("&lt;td&gt;",Zamia!A293,"&lt;/td&gt;")</f>
        <v>&lt;td&gt;&lt;/td&gt;</v>
      </c>
      <c r="M293" t="str">
        <f>CONCATENATE("&lt;td&gt;",Zamia!K293,"&lt;/td&gt;")</f>
        <v>&lt;td&gt;&lt;/td&gt;</v>
      </c>
      <c r="N293" s="9" t="str">
        <f>CONCATENATE("&lt;td&gt;",LEFT(TEXT(Zamia!E293,"DD/MM/AAAA hh:mm:ss"),10),"&lt;/td&gt;")</f>
        <v>&lt;td&gt;00/01/1900&lt;/td&gt;</v>
      </c>
      <c r="O293" t="str">
        <f>CONCATENATE("&lt;td&gt;",Zamia!H293,"&lt;/td&gt;")</f>
        <v>&lt;td&gt;&lt;/td&gt;</v>
      </c>
      <c r="P293" t="str">
        <f>CONCATENATE("&lt;td&gt;",Zamia!I293,"&lt;/td&gt;")</f>
        <v>&lt;td&gt;&lt;/td&gt;</v>
      </c>
      <c r="Q293" t="str">
        <f t="shared" si="39"/>
        <v/>
      </c>
    </row>
    <row r="294" spans="1:17" x14ac:dyDescent="0.25">
      <c r="A294">
        <f>Zamia!F294</f>
        <v>0</v>
      </c>
      <c r="B294" t="str">
        <f t="shared" si="35"/>
        <v>-</v>
      </c>
      <c r="C294" t="str">
        <f t="shared" si="36"/>
        <v>-</v>
      </c>
      <c r="D294" t="str">
        <f t="shared" si="40"/>
        <v>-</v>
      </c>
      <c r="E294" t="str">
        <f t="shared" si="41"/>
        <v>-</v>
      </c>
      <c r="F294" t="str">
        <f t="shared" si="42"/>
        <v>-</v>
      </c>
      <c r="G294" t="str">
        <f t="shared" si="37"/>
        <v>- -</v>
      </c>
      <c r="H294" t="str">
        <f>IFERROR(VLOOKUP(G294,Tesaure!A294:B7292,2),"-")</f>
        <v>-</v>
      </c>
      <c r="K294" t="str">
        <f t="shared" si="38"/>
        <v>&lt;td&gt;0&lt;/td&gt;</v>
      </c>
      <c r="L294" t="str">
        <f>CONCATENATE("&lt;td&gt;",Zamia!A294,"&lt;/td&gt;")</f>
        <v>&lt;td&gt;&lt;/td&gt;</v>
      </c>
      <c r="M294" t="str">
        <f>CONCATENATE("&lt;td&gt;",Zamia!K294,"&lt;/td&gt;")</f>
        <v>&lt;td&gt;&lt;/td&gt;</v>
      </c>
      <c r="N294" s="9" t="str">
        <f>CONCATENATE("&lt;td&gt;",LEFT(TEXT(Zamia!E294,"DD/MM/AAAA hh:mm:ss"),10),"&lt;/td&gt;")</f>
        <v>&lt;td&gt;00/01/1900&lt;/td&gt;</v>
      </c>
      <c r="O294" t="str">
        <f>CONCATENATE("&lt;td&gt;",Zamia!H294,"&lt;/td&gt;")</f>
        <v>&lt;td&gt;&lt;/td&gt;</v>
      </c>
      <c r="P294" t="str">
        <f>CONCATENATE("&lt;td&gt;",Zamia!I294,"&lt;/td&gt;")</f>
        <v>&lt;td&gt;&lt;/td&gt;</v>
      </c>
      <c r="Q294" t="str">
        <f t="shared" si="39"/>
        <v/>
      </c>
    </row>
    <row r="295" spans="1:17" x14ac:dyDescent="0.25">
      <c r="A295">
        <f>Zamia!F295</f>
        <v>0</v>
      </c>
      <c r="B295" t="str">
        <f t="shared" si="35"/>
        <v>-</v>
      </c>
      <c r="C295" t="str">
        <f t="shared" si="36"/>
        <v>-</v>
      </c>
      <c r="D295" t="str">
        <f t="shared" si="40"/>
        <v>-</v>
      </c>
      <c r="E295" t="str">
        <f t="shared" si="41"/>
        <v>-</v>
      </c>
      <c r="F295" t="str">
        <f t="shared" si="42"/>
        <v>-</v>
      </c>
      <c r="G295" t="str">
        <f t="shared" si="37"/>
        <v>- -</v>
      </c>
      <c r="H295" t="str">
        <f>IFERROR(VLOOKUP(G295,Tesaure!A295:B7293,2),"-")</f>
        <v>-</v>
      </c>
      <c r="K295" t="str">
        <f t="shared" si="38"/>
        <v>&lt;td&gt;0&lt;/td&gt;</v>
      </c>
      <c r="L295" t="str">
        <f>CONCATENATE("&lt;td&gt;",Zamia!A295,"&lt;/td&gt;")</f>
        <v>&lt;td&gt;&lt;/td&gt;</v>
      </c>
      <c r="M295" t="str">
        <f>CONCATENATE("&lt;td&gt;",Zamia!K295,"&lt;/td&gt;")</f>
        <v>&lt;td&gt;&lt;/td&gt;</v>
      </c>
      <c r="N295" s="9" t="str">
        <f>CONCATENATE("&lt;td&gt;",LEFT(TEXT(Zamia!E295,"DD/MM/AAAA hh:mm:ss"),10),"&lt;/td&gt;")</f>
        <v>&lt;td&gt;00/01/1900&lt;/td&gt;</v>
      </c>
      <c r="O295" t="str">
        <f>CONCATENATE("&lt;td&gt;",Zamia!H295,"&lt;/td&gt;")</f>
        <v>&lt;td&gt;&lt;/td&gt;</v>
      </c>
      <c r="P295" t="str">
        <f>CONCATENATE("&lt;td&gt;",Zamia!I295,"&lt;/td&gt;")</f>
        <v>&lt;td&gt;&lt;/td&gt;</v>
      </c>
      <c r="Q295" t="str">
        <f t="shared" si="39"/>
        <v/>
      </c>
    </row>
    <row r="296" spans="1:17" x14ac:dyDescent="0.25">
      <c r="A296">
        <f>Zamia!F296</f>
        <v>0</v>
      </c>
      <c r="B296" t="str">
        <f t="shared" si="35"/>
        <v>-</v>
      </c>
      <c r="C296" t="str">
        <f t="shared" si="36"/>
        <v>-</v>
      </c>
      <c r="D296" t="str">
        <f t="shared" si="40"/>
        <v>-</v>
      </c>
      <c r="E296" t="str">
        <f t="shared" si="41"/>
        <v>-</v>
      </c>
      <c r="F296" t="str">
        <f t="shared" si="42"/>
        <v>-</v>
      </c>
      <c r="G296" t="str">
        <f t="shared" si="37"/>
        <v>- -</v>
      </c>
      <c r="H296" t="str">
        <f>IFERROR(VLOOKUP(G296,Tesaure!A296:B7294,2),"-")</f>
        <v>-</v>
      </c>
      <c r="K296" t="str">
        <f t="shared" si="38"/>
        <v>&lt;td&gt;0&lt;/td&gt;</v>
      </c>
      <c r="L296" t="str">
        <f>CONCATENATE("&lt;td&gt;",Zamia!A296,"&lt;/td&gt;")</f>
        <v>&lt;td&gt;&lt;/td&gt;</v>
      </c>
      <c r="M296" t="str">
        <f>CONCATENATE("&lt;td&gt;",Zamia!K296,"&lt;/td&gt;")</f>
        <v>&lt;td&gt;&lt;/td&gt;</v>
      </c>
      <c r="N296" s="9" t="str">
        <f>CONCATENATE("&lt;td&gt;",LEFT(TEXT(Zamia!E296,"DD/MM/AAAA hh:mm:ss"),10),"&lt;/td&gt;")</f>
        <v>&lt;td&gt;00/01/1900&lt;/td&gt;</v>
      </c>
      <c r="O296" t="str">
        <f>CONCATENATE("&lt;td&gt;",Zamia!H296,"&lt;/td&gt;")</f>
        <v>&lt;td&gt;&lt;/td&gt;</v>
      </c>
      <c r="P296" t="str">
        <f>CONCATENATE("&lt;td&gt;",Zamia!I296,"&lt;/td&gt;")</f>
        <v>&lt;td&gt;&lt;/td&gt;</v>
      </c>
      <c r="Q296" t="str">
        <f t="shared" si="39"/>
        <v/>
      </c>
    </row>
    <row r="297" spans="1:17" x14ac:dyDescent="0.25">
      <c r="A297">
        <f>Zamia!F297</f>
        <v>0</v>
      </c>
      <c r="B297" t="str">
        <f t="shared" si="35"/>
        <v>-</v>
      </c>
      <c r="C297" t="str">
        <f t="shared" si="36"/>
        <v>-</v>
      </c>
      <c r="D297" t="str">
        <f t="shared" si="40"/>
        <v>-</v>
      </c>
      <c r="E297" t="str">
        <f t="shared" si="41"/>
        <v>-</v>
      </c>
      <c r="F297" t="str">
        <f t="shared" si="42"/>
        <v>-</v>
      </c>
      <c r="G297" t="str">
        <f t="shared" si="37"/>
        <v>- -</v>
      </c>
      <c r="H297" t="str">
        <f>IFERROR(VLOOKUP(G297,Tesaure!A297:B7295,2),"-")</f>
        <v>-</v>
      </c>
      <c r="K297" t="str">
        <f t="shared" si="38"/>
        <v>&lt;td&gt;0&lt;/td&gt;</v>
      </c>
      <c r="L297" t="str">
        <f>CONCATENATE("&lt;td&gt;",Zamia!A297,"&lt;/td&gt;")</f>
        <v>&lt;td&gt;&lt;/td&gt;</v>
      </c>
      <c r="M297" t="str">
        <f>CONCATENATE("&lt;td&gt;",Zamia!K297,"&lt;/td&gt;")</f>
        <v>&lt;td&gt;&lt;/td&gt;</v>
      </c>
      <c r="N297" s="9" t="str">
        <f>CONCATENATE("&lt;td&gt;",LEFT(TEXT(Zamia!E297,"DD/MM/AAAA hh:mm:ss"),10),"&lt;/td&gt;")</f>
        <v>&lt;td&gt;00/01/1900&lt;/td&gt;</v>
      </c>
      <c r="O297" t="str">
        <f>CONCATENATE("&lt;td&gt;",Zamia!H297,"&lt;/td&gt;")</f>
        <v>&lt;td&gt;&lt;/td&gt;</v>
      </c>
      <c r="P297" t="str">
        <f>CONCATENATE("&lt;td&gt;",Zamia!I297,"&lt;/td&gt;")</f>
        <v>&lt;td&gt;&lt;/td&gt;</v>
      </c>
      <c r="Q297" t="str">
        <f t="shared" si="39"/>
        <v/>
      </c>
    </row>
    <row r="298" spans="1:17" x14ac:dyDescent="0.25">
      <c r="A298">
        <f>Zamia!F298</f>
        <v>0</v>
      </c>
      <c r="B298" t="str">
        <f t="shared" si="35"/>
        <v>-</v>
      </c>
      <c r="C298" t="str">
        <f t="shared" si="36"/>
        <v>-</v>
      </c>
      <c r="D298" t="str">
        <f t="shared" si="40"/>
        <v>-</v>
      </c>
      <c r="E298" t="str">
        <f t="shared" si="41"/>
        <v>-</v>
      </c>
      <c r="F298" t="str">
        <f t="shared" si="42"/>
        <v>-</v>
      </c>
      <c r="G298" t="str">
        <f t="shared" si="37"/>
        <v>- -</v>
      </c>
      <c r="H298" t="str">
        <f>IFERROR(VLOOKUP(G298,Tesaure!A298:B7296,2),"-")</f>
        <v>-</v>
      </c>
      <c r="K298" t="str">
        <f t="shared" si="38"/>
        <v>&lt;td&gt;0&lt;/td&gt;</v>
      </c>
      <c r="L298" t="str">
        <f>CONCATENATE("&lt;td&gt;",Zamia!A298,"&lt;/td&gt;")</f>
        <v>&lt;td&gt;&lt;/td&gt;</v>
      </c>
      <c r="M298" t="str">
        <f>CONCATENATE("&lt;td&gt;",Zamia!K298,"&lt;/td&gt;")</f>
        <v>&lt;td&gt;&lt;/td&gt;</v>
      </c>
      <c r="N298" s="9" t="str">
        <f>CONCATENATE("&lt;td&gt;",LEFT(TEXT(Zamia!E298,"DD/MM/AAAA hh:mm:ss"),10),"&lt;/td&gt;")</f>
        <v>&lt;td&gt;00/01/1900&lt;/td&gt;</v>
      </c>
      <c r="O298" t="str">
        <f>CONCATENATE("&lt;td&gt;",Zamia!H298,"&lt;/td&gt;")</f>
        <v>&lt;td&gt;&lt;/td&gt;</v>
      </c>
      <c r="P298" t="str">
        <f>CONCATENATE("&lt;td&gt;",Zamia!I298,"&lt;/td&gt;")</f>
        <v>&lt;td&gt;&lt;/td&gt;</v>
      </c>
      <c r="Q298" t="str">
        <f t="shared" si="39"/>
        <v/>
      </c>
    </row>
    <row r="299" spans="1:17" x14ac:dyDescent="0.25">
      <c r="A299">
        <f>Zamia!F299</f>
        <v>0</v>
      </c>
      <c r="B299" t="str">
        <f t="shared" si="35"/>
        <v>-</v>
      </c>
      <c r="C299" t="str">
        <f t="shared" si="36"/>
        <v>-</v>
      </c>
      <c r="D299" t="str">
        <f t="shared" si="40"/>
        <v>-</v>
      </c>
      <c r="E299" t="str">
        <f t="shared" si="41"/>
        <v>-</v>
      </c>
      <c r="F299" t="str">
        <f t="shared" si="42"/>
        <v>-</v>
      </c>
      <c r="G299" t="str">
        <f t="shared" si="37"/>
        <v>- -</v>
      </c>
      <c r="H299" t="str">
        <f>IFERROR(VLOOKUP(G299,Tesaure!A299:B7297,2),"-")</f>
        <v>-</v>
      </c>
      <c r="K299" t="str">
        <f t="shared" si="38"/>
        <v>&lt;td&gt;0&lt;/td&gt;</v>
      </c>
      <c r="L299" t="str">
        <f>CONCATENATE("&lt;td&gt;",Zamia!A299,"&lt;/td&gt;")</f>
        <v>&lt;td&gt;&lt;/td&gt;</v>
      </c>
      <c r="M299" t="str">
        <f>CONCATENATE("&lt;td&gt;",Zamia!K299,"&lt;/td&gt;")</f>
        <v>&lt;td&gt;&lt;/td&gt;</v>
      </c>
      <c r="N299" s="9" t="str">
        <f>CONCATENATE("&lt;td&gt;",LEFT(TEXT(Zamia!E299,"DD/MM/AAAA hh:mm:ss"),10),"&lt;/td&gt;")</f>
        <v>&lt;td&gt;00/01/1900&lt;/td&gt;</v>
      </c>
      <c r="O299" t="str">
        <f>CONCATENATE("&lt;td&gt;",Zamia!H299,"&lt;/td&gt;")</f>
        <v>&lt;td&gt;&lt;/td&gt;</v>
      </c>
      <c r="P299" t="str">
        <f>CONCATENATE("&lt;td&gt;",Zamia!I299,"&lt;/td&gt;")</f>
        <v>&lt;td&gt;&lt;/td&gt;</v>
      </c>
      <c r="Q299" t="str">
        <f t="shared" si="39"/>
        <v/>
      </c>
    </row>
    <row r="300" spans="1:17" x14ac:dyDescent="0.25">
      <c r="A300">
        <f>Zamia!F300</f>
        <v>0</v>
      </c>
      <c r="B300" t="str">
        <f t="shared" si="35"/>
        <v>-</v>
      </c>
      <c r="C300" t="str">
        <f t="shared" si="36"/>
        <v>-</v>
      </c>
      <c r="D300" t="str">
        <f t="shared" si="40"/>
        <v>-</v>
      </c>
      <c r="E300" t="str">
        <f t="shared" si="41"/>
        <v>-</v>
      </c>
      <c r="F300" t="str">
        <f t="shared" si="42"/>
        <v>-</v>
      </c>
      <c r="G300" t="str">
        <f t="shared" si="37"/>
        <v>- -</v>
      </c>
      <c r="H300" t="str">
        <f>IFERROR(VLOOKUP(G300,Tesaure!A300:B7298,2),"-")</f>
        <v>-</v>
      </c>
      <c r="K300" t="str">
        <f t="shared" si="38"/>
        <v>&lt;td&gt;0&lt;/td&gt;</v>
      </c>
      <c r="L300" t="str">
        <f>CONCATENATE("&lt;td&gt;",Zamia!A300,"&lt;/td&gt;")</f>
        <v>&lt;td&gt;&lt;/td&gt;</v>
      </c>
      <c r="M300" t="str">
        <f>CONCATENATE("&lt;td&gt;",Zamia!K300,"&lt;/td&gt;")</f>
        <v>&lt;td&gt;&lt;/td&gt;</v>
      </c>
      <c r="N300" s="9" t="str">
        <f>CONCATENATE("&lt;td&gt;",LEFT(TEXT(Zamia!E300,"DD/MM/AAAA hh:mm:ss"),10),"&lt;/td&gt;")</f>
        <v>&lt;td&gt;00/01/1900&lt;/td&gt;</v>
      </c>
      <c r="O300" t="str">
        <f>CONCATENATE("&lt;td&gt;",Zamia!H300,"&lt;/td&gt;")</f>
        <v>&lt;td&gt;&lt;/td&gt;</v>
      </c>
      <c r="P300" t="str">
        <f>CONCATENATE("&lt;td&gt;",Zamia!I300,"&lt;/td&gt;")</f>
        <v>&lt;td&gt;&lt;/td&gt;</v>
      </c>
      <c r="Q300" t="str">
        <f t="shared" si="39"/>
        <v/>
      </c>
    </row>
    <row r="301" spans="1:17" x14ac:dyDescent="0.25">
      <c r="A301">
        <f>Zamia!F301</f>
        <v>0</v>
      </c>
      <c r="B301" t="str">
        <f t="shared" si="35"/>
        <v>-</v>
      </c>
      <c r="C301" t="str">
        <f t="shared" si="36"/>
        <v>-</v>
      </c>
      <c r="D301" t="str">
        <f t="shared" si="40"/>
        <v>-</v>
      </c>
      <c r="E301" t="str">
        <f t="shared" si="41"/>
        <v>-</v>
      </c>
      <c r="F301" t="str">
        <f t="shared" si="42"/>
        <v>-</v>
      </c>
      <c r="G301" t="str">
        <f t="shared" si="37"/>
        <v>- -</v>
      </c>
      <c r="H301" t="str">
        <f>IFERROR(VLOOKUP(G301,Tesaure!A301:B7299,2),"-")</f>
        <v>-</v>
      </c>
      <c r="K301" t="str">
        <f t="shared" si="38"/>
        <v>&lt;td&gt;0&lt;/td&gt;</v>
      </c>
      <c r="L301" t="str">
        <f>CONCATENATE("&lt;td&gt;",Zamia!A301,"&lt;/td&gt;")</f>
        <v>&lt;td&gt;&lt;/td&gt;</v>
      </c>
      <c r="M301" t="str">
        <f>CONCATENATE("&lt;td&gt;",Zamia!K301,"&lt;/td&gt;")</f>
        <v>&lt;td&gt;&lt;/td&gt;</v>
      </c>
      <c r="N301" s="9" t="str">
        <f>CONCATENATE("&lt;td&gt;",LEFT(TEXT(Zamia!E301,"DD/MM/AAAA hh:mm:ss"),10),"&lt;/td&gt;")</f>
        <v>&lt;td&gt;00/01/1900&lt;/td&gt;</v>
      </c>
      <c r="O301" t="str">
        <f>CONCATENATE("&lt;td&gt;",Zamia!H301,"&lt;/td&gt;")</f>
        <v>&lt;td&gt;&lt;/td&gt;</v>
      </c>
      <c r="P301" t="str">
        <f>CONCATENATE("&lt;td&gt;",Zamia!I301,"&lt;/td&gt;")</f>
        <v>&lt;td&gt;&lt;/td&gt;</v>
      </c>
      <c r="Q301" t="str">
        <f t="shared" si="39"/>
        <v/>
      </c>
    </row>
    <row r="302" spans="1:17" x14ac:dyDescent="0.25">
      <c r="A302">
        <f>Zamia!F302</f>
        <v>0</v>
      </c>
      <c r="B302" t="str">
        <f t="shared" si="35"/>
        <v>-</v>
      </c>
      <c r="C302" t="str">
        <f t="shared" si="36"/>
        <v>-</v>
      </c>
      <c r="D302" t="str">
        <f t="shared" si="40"/>
        <v>-</v>
      </c>
      <c r="E302" t="str">
        <f t="shared" si="41"/>
        <v>-</v>
      </c>
      <c r="F302" t="str">
        <f t="shared" si="42"/>
        <v>-</v>
      </c>
      <c r="G302" t="str">
        <f t="shared" si="37"/>
        <v>- -</v>
      </c>
      <c r="H302" t="str">
        <f>IFERROR(VLOOKUP(G302,Tesaure!A302:B7300,2),"-")</f>
        <v>-</v>
      </c>
      <c r="K302" t="str">
        <f t="shared" si="38"/>
        <v>&lt;td&gt;0&lt;/td&gt;</v>
      </c>
      <c r="L302" t="str">
        <f>CONCATENATE("&lt;td&gt;",Zamia!A302,"&lt;/td&gt;")</f>
        <v>&lt;td&gt;&lt;/td&gt;</v>
      </c>
      <c r="M302" t="str">
        <f>CONCATENATE("&lt;td&gt;",Zamia!K302,"&lt;/td&gt;")</f>
        <v>&lt;td&gt;&lt;/td&gt;</v>
      </c>
      <c r="N302" s="9" t="str">
        <f>CONCATENATE("&lt;td&gt;",LEFT(TEXT(Zamia!E302,"DD/MM/AAAA hh:mm:ss"),10),"&lt;/td&gt;")</f>
        <v>&lt;td&gt;00/01/1900&lt;/td&gt;</v>
      </c>
      <c r="O302" t="str">
        <f>CONCATENATE("&lt;td&gt;",Zamia!H302,"&lt;/td&gt;")</f>
        <v>&lt;td&gt;&lt;/td&gt;</v>
      </c>
      <c r="P302" t="str">
        <f>CONCATENATE("&lt;td&gt;",Zamia!I302,"&lt;/td&gt;")</f>
        <v>&lt;td&gt;&lt;/td&gt;</v>
      </c>
      <c r="Q302" t="str">
        <f t="shared" si="39"/>
        <v/>
      </c>
    </row>
    <row r="303" spans="1:17" x14ac:dyDescent="0.25">
      <c r="A303">
        <f>Zamia!F303</f>
        <v>0</v>
      </c>
      <c r="B303" t="str">
        <f t="shared" si="35"/>
        <v>-</v>
      </c>
      <c r="C303" t="str">
        <f t="shared" si="36"/>
        <v>-</v>
      </c>
      <c r="D303" t="str">
        <f t="shared" si="40"/>
        <v>-</v>
      </c>
      <c r="E303" t="str">
        <f t="shared" si="41"/>
        <v>-</v>
      </c>
      <c r="F303" t="str">
        <f t="shared" si="42"/>
        <v>-</v>
      </c>
      <c r="G303" t="str">
        <f t="shared" si="37"/>
        <v>- -</v>
      </c>
      <c r="H303" t="str">
        <f>IFERROR(VLOOKUP(G303,Tesaure!A303:B7301,2),"-")</f>
        <v>-</v>
      </c>
      <c r="K303" t="str">
        <f t="shared" si="38"/>
        <v>&lt;td&gt;0&lt;/td&gt;</v>
      </c>
      <c r="L303" t="str">
        <f>CONCATENATE("&lt;td&gt;",Zamia!A303,"&lt;/td&gt;")</f>
        <v>&lt;td&gt;&lt;/td&gt;</v>
      </c>
      <c r="M303" t="str">
        <f>CONCATENATE("&lt;td&gt;",Zamia!K303,"&lt;/td&gt;")</f>
        <v>&lt;td&gt;&lt;/td&gt;</v>
      </c>
      <c r="N303" s="9" t="str">
        <f>CONCATENATE("&lt;td&gt;",LEFT(TEXT(Zamia!E303,"DD/MM/AAAA hh:mm:ss"),10),"&lt;/td&gt;")</f>
        <v>&lt;td&gt;00/01/1900&lt;/td&gt;</v>
      </c>
      <c r="O303" t="str">
        <f>CONCATENATE("&lt;td&gt;",Zamia!H303,"&lt;/td&gt;")</f>
        <v>&lt;td&gt;&lt;/td&gt;</v>
      </c>
      <c r="P303" t="str">
        <f>CONCATENATE("&lt;td&gt;",Zamia!I303,"&lt;/td&gt;")</f>
        <v>&lt;td&gt;&lt;/td&gt;</v>
      </c>
      <c r="Q303" t="str">
        <f t="shared" si="39"/>
        <v/>
      </c>
    </row>
    <row r="304" spans="1:17" x14ac:dyDescent="0.25">
      <c r="A304">
        <f>Zamia!F304</f>
        <v>0</v>
      </c>
      <c r="B304" t="str">
        <f t="shared" si="35"/>
        <v>-</v>
      </c>
      <c r="C304" t="str">
        <f t="shared" si="36"/>
        <v>-</v>
      </c>
      <c r="D304" t="str">
        <f t="shared" si="40"/>
        <v>-</v>
      </c>
      <c r="E304" t="str">
        <f t="shared" si="41"/>
        <v>-</v>
      </c>
      <c r="F304" t="str">
        <f t="shared" si="42"/>
        <v>-</v>
      </c>
      <c r="G304" t="str">
        <f t="shared" si="37"/>
        <v>- -</v>
      </c>
      <c r="H304" t="str">
        <f>IFERROR(VLOOKUP(G304,Tesaure!A304:B7302,2),"-")</f>
        <v>-</v>
      </c>
      <c r="K304" t="str">
        <f t="shared" si="38"/>
        <v>&lt;td&gt;0&lt;/td&gt;</v>
      </c>
      <c r="L304" t="str">
        <f>CONCATENATE("&lt;td&gt;",Zamia!A304,"&lt;/td&gt;")</f>
        <v>&lt;td&gt;&lt;/td&gt;</v>
      </c>
      <c r="M304" t="str">
        <f>CONCATENATE("&lt;td&gt;",Zamia!K304,"&lt;/td&gt;")</f>
        <v>&lt;td&gt;&lt;/td&gt;</v>
      </c>
      <c r="N304" s="9" t="str">
        <f>CONCATENATE("&lt;td&gt;",LEFT(TEXT(Zamia!E304,"DD/MM/AAAA hh:mm:ss"),10),"&lt;/td&gt;")</f>
        <v>&lt;td&gt;00/01/1900&lt;/td&gt;</v>
      </c>
      <c r="O304" t="str">
        <f>CONCATENATE("&lt;td&gt;",Zamia!H304,"&lt;/td&gt;")</f>
        <v>&lt;td&gt;&lt;/td&gt;</v>
      </c>
      <c r="P304" t="str">
        <f>CONCATENATE("&lt;td&gt;",Zamia!I304,"&lt;/td&gt;")</f>
        <v>&lt;td&gt;&lt;/td&gt;</v>
      </c>
      <c r="Q304" t="str">
        <f t="shared" si="39"/>
        <v/>
      </c>
    </row>
    <row r="305" spans="1:17" x14ac:dyDescent="0.25">
      <c r="A305">
        <f>Zamia!F305</f>
        <v>0</v>
      </c>
      <c r="B305" t="str">
        <f t="shared" si="35"/>
        <v>-</v>
      </c>
      <c r="C305" t="str">
        <f t="shared" si="36"/>
        <v>-</v>
      </c>
      <c r="D305" t="str">
        <f t="shared" si="40"/>
        <v>-</v>
      </c>
      <c r="E305" t="str">
        <f t="shared" si="41"/>
        <v>-</v>
      </c>
      <c r="F305" t="str">
        <f t="shared" si="42"/>
        <v>-</v>
      </c>
      <c r="G305" t="str">
        <f t="shared" si="37"/>
        <v>- -</v>
      </c>
      <c r="H305" t="str">
        <f>IFERROR(VLOOKUP(G305,Tesaure!A305:B7303,2),"-")</f>
        <v>-</v>
      </c>
      <c r="K305" t="str">
        <f t="shared" si="38"/>
        <v>&lt;td&gt;0&lt;/td&gt;</v>
      </c>
      <c r="L305" t="str">
        <f>CONCATENATE("&lt;td&gt;",Zamia!A305,"&lt;/td&gt;")</f>
        <v>&lt;td&gt;&lt;/td&gt;</v>
      </c>
      <c r="M305" t="str">
        <f>CONCATENATE("&lt;td&gt;",Zamia!K305,"&lt;/td&gt;")</f>
        <v>&lt;td&gt;&lt;/td&gt;</v>
      </c>
      <c r="N305" s="9" t="str">
        <f>CONCATENATE("&lt;td&gt;",LEFT(TEXT(Zamia!E305,"DD/MM/AAAA hh:mm:ss"),10),"&lt;/td&gt;")</f>
        <v>&lt;td&gt;00/01/1900&lt;/td&gt;</v>
      </c>
      <c r="O305" t="str">
        <f>CONCATENATE("&lt;td&gt;",Zamia!H305,"&lt;/td&gt;")</f>
        <v>&lt;td&gt;&lt;/td&gt;</v>
      </c>
      <c r="P305" t="str">
        <f>CONCATENATE("&lt;td&gt;",Zamia!I305,"&lt;/td&gt;")</f>
        <v>&lt;td&gt;&lt;/td&gt;</v>
      </c>
      <c r="Q305" t="str">
        <f t="shared" si="39"/>
        <v/>
      </c>
    </row>
    <row r="306" spans="1:17" x14ac:dyDescent="0.25">
      <c r="A306">
        <f>Zamia!F306</f>
        <v>0</v>
      </c>
      <c r="B306" t="str">
        <f t="shared" si="35"/>
        <v>-</v>
      </c>
      <c r="C306" t="str">
        <f t="shared" si="36"/>
        <v>-</v>
      </c>
      <c r="D306" t="str">
        <f t="shared" si="40"/>
        <v>-</v>
      </c>
      <c r="E306" t="str">
        <f t="shared" si="41"/>
        <v>-</v>
      </c>
      <c r="F306" t="str">
        <f t="shared" si="42"/>
        <v>-</v>
      </c>
      <c r="G306" t="str">
        <f t="shared" si="37"/>
        <v>- -</v>
      </c>
      <c r="H306" t="str">
        <f>IFERROR(VLOOKUP(G306,Tesaure!A306:B7304,2),"-")</f>
        <v>-</v>
      </c>
      <c r="K306" t="str">
        <f t="shared" si="38"/>
        <v>&lt;td&gt;0&lt;/td&gt;</v>
      </c>
      <c r="L306" t="str">
        <f>CONCATENATE("&lt;td&gt;",Zamia!A306,"&lt;/td&gt;")</f>
        <v>&lt;td&gt;&lt;/td&gt;</v>
      </c>
      <c r="M306" t="str">
        <f>CONCATENATE("&lt;td&gt;",Zamia!K306,"&lt;/td&gt;")</f>
        <v>&lt;td&gt;&lt;/td&gt;</v>
      </c>
      <c r="N306" s="9" t="str">
        <f>CONCATENATE("&lt;td&gt;",LEFT(TEXT(Zamia!E306,"DD/MM/AAAA hh:mm:ss"),10),"&lt;/td&gt;")</f>
        <v>&lt;td&gt;00/01/1900&lt;/td&gt;</v>
      </c>
      <c r="O306" t="str">
        <f>CONCATENATE("&lt;td&gt;",Zamia!H306,"&lt;/td&gt;")</f>
        <v>&lt;td&gt;&lt;/td&gt;</v>
      </c>
      <c r="P306" t="str">
        <f>CONCATENATE("&lt;td&gt;",Zamia!I306,"&lt;/td&gt;")</f>
        <v>&lt;td&gt;&lt;/td&gt;</v>
      </c>
      <c r="Q306" t="str">
        <f t="shared" si="39"/>
        <v/>
      </c>
    </row>
    <row r="307" spans="1:17" x14ac:dyDescent="0.25">
      <c r="A307">
        <f>Zamia!F307</f>
        <v>0</v>
      </c>
      <c r="B307" t="str">
        <f t="shared" si="35"/>
        <v>-</v>
      </c>
      <c r="C307" t="str">
        <f t="shared" si="36"/>
        <v>-</v>
      </c>
      <c r="D307" t="str">
        <f t="shared" si="40"/>
        <v>-</v>
      </c>
      <c r="E307" t="str">
        <f t="shared" si="41"/>
        <v>-</v>
      </c>
      <c r="F307" t="str">
        <f t="shared" si="42"/>
        <v>-</v>
      </c>
      <c r="G307" t="str">
        <f t="shared" si="37"/>
        <v>- -</v>
      </c>
      <c r="H307" t="str">
        <f>IFERROR(VLOOKUP(G307,Tesaure!A307:B7305,2),"-")</f>
        <v>-</v>
      </c>
      <c r="K307" t="str">
        <f t="shared" si="38"/>
        <v>&lt;td&gt;0&lt;/td&gt;</v>
      </c>
      <c r="L307" t="str">
        <f>CONCATENATE("&lt;td&gt;",Zamia!A307,"&lt;/td&gt;")</f>
        <v>&lt;td&gt;&lt;/td&gt;</v>
      </c>
      <c r="M307" t="str">
        <f>CONCATENATE("&lt;td&gt;",Zamia!K307,"&lt;/td&gt;")</f>
        <v>&lt;td&gt;&lt;/td&gt;</v>
      </c>
      <c r="N307" s="9" t="str">
        <f>CONCATENATE("&lt;td&gt;",LEFT(TEXT(Zamia!E307,"DD/MM/AAAA hh:mm:ss"),10),"&lt;/td&gt;")</f>
        <v>&lt;td&gt;00/01/1900&lt;/td&gt;</v>
      </c>
      <c r="O307" t="str">
        <f>CONCATENATE("&lt;td&gt;",Zamia!H307,"&lt;/td&gt;")</f>
        <v>&lt;td&gt;&lt;/td&gt;</v>
      </c>
      <c r="P307" t="str">
        <f>CONCATENATE("&lt;td&gt;",Zamia!I307,"&lt;/td&gt;")</f>
        <v>&lt;td&gt;&lt;/td&gt;</v>
      </c>
      <c r="Q307" t="str">
        <f t="shared" si="39"/>
        <v/>
      </c>
    </row>
    <row r="308" spans="1:17" x14ac:dyDescent="0.25">
      <c r="A308">
        <f>Zamia!F308</f>
        <v>0</v>
      </c>
      <c r="B308" t="str">
        <f t="shared" si="35"/>
        <v>-</v>
      </c>
      <c r="C308" t="str">
        <f t="shared" si="36"/>
        <v>-</v>
      </c>
      <c r="D308" t="str">
        <f t="shared" si="40"/>
        <v>-</v>
      </c>
      <c r="E308" t="str">
        <f t="shared" si="41"/>
        <v>-</v>
      </c>
      <c r="F308" t="str">
        <f t="shared" si="42"/>
        <v>-</v>
      </c>
      <c r="G308" t="str">
        <f t="shared" si="37"/>
        <v>- -</v>
      </c>
      <c r="H308" t="str">
        <f>IFERROR(VLOOKUP(G308,Tesaure!A308:B7306,2),"-")</f>
        <v>-</v>
      </c>
      <c r="K308" t="str">
        <f t="shared" si="38"/>
        <v>&lt;td&gt;0&lt;/td&gt;</v>
      </c>
      <c r="L308" t="str">
        <f>CONCATENATE("&lt;td&gt;",Zamia!A308,"&lt;/td&gt;")</f>
        <v>&lt;td&gt;&lt;/td&gt;</v>
      </c>
      <c r="M308" t="str">
        <f>CONCATENATE("&lt;td&gt;",Zamia!K308,"&lt;/td&gt;")</f>
        <v>&lt;td&gt;&lt;/td&gt;</v>
      </c>
      <c r="N308" s="9" t="str">
        <f>CONCATENATE("&lt;td&gt;",LEFT(TEXT(Zamia!E308,"DD/MM/AAAA hh:mm:ss"),10),"&lt;/td&gt;")</f>
        <v>&lt;td&gt;00/01/1900&lt;/td&gt;</v>
      </c>
      <c r="O308" t="str">
        <f>CONCATENATE("&lt;td&gt;",Zamia!H308,"&lt;/td&gt;")</f>
        <v>&lt;td&gt;&lt;/td&gt;</v>
      </c>
      <c r="P308" t="str">
        <f>CONCATENATE("&lt;td&gt;",Zamia!I308,"&lt;/td&gt;")</f>
        <v>&lt;td&gt;&lt;/td&gt;</v>
      </c>
      <c r="Q308" t="str">
        <f t="shared" si="39"/>
        <v/>
      </c>
    </row>
    <row r="309" spans="1:17" x14ac:dyDescent="0.25">
      <c r="A309">
        <f>Zamia!F309</f>
        <v>0</v>
      </c>
      <c r="B309" t="str">
        <f t="shared" si="35"/>
        <v>-</v>
      </c>
      <c r="C309" t="str">
        <f t="shared" si="36"/>
        <v>-</v>
      </c>
      <c r="D309" t="str">
        <f t="shared" si="40"/>
        <v>-</v>
      </c>
      <c r="E309" t="str">
        <f t="shared" si="41"/>
        <v>-</v>
      </c>
      <c r="F309" t="str">
        <f t="shared" si="42"/>
        <v>-</v>
      </c>
      <c r="G309" t="str">
        <f t="shared" si="37"/>
        <v>- -</v>
      </c>
      <c r="H309" t="str">
        <f>IFERROR(VLOOKUP(G309,Tesaure!A309:B7307,2),"-")</f>
        <v>-</v>
      </c>
      <c r="K309" t="str">
        <f t="shared" si="38"/>
        <v>&lt;td&gt;0&lt;/td&gt;</v>
      </c>
      <c r="L309" t="str">
        <f>CONCATENATE("&lt;td&gt;",Zamia!A309,"&lt;/td&gt;")</f>
        <v>&lt;td&gt;&lt;/td&gt;</v>
      </c>
      <c r="M309" t="str">
        <f>CONCATENATE("&lt;td&gt;",Zamia!K309,"&lt;/td&gt;")</f>
        <v>&lt;td&gt;&lt;/td&gt;</v>
      </c>
      <c r="N309" s="9" t="str">
        <f>CONCATENATE("&lt;td&gt;",LEFT(TEXT(Zamia!E309,"DD/MM/AAAA hh:mm:ss"),10),"&lt;/td&gt;")</f>
        <v>&lt;td&gt;00/01/1900&lt;/td&gt;</v>
      </c>
      <c r="O309" t="str">
        <f>CONCATENATE("&lt;td&gt;",Zamia!H309,"&lt;/td&gt;")</f>
        <v>&lt;td&gt;&lt;/td&gt;</v>
      </c>
      <c r="P309" t="str">
        <f>CONCATENATE("&lt;td&gt;",Zamia!I309,"&lt;/td&gt;")</f>
        <v>&lt;td&gt;&lt;/td&gt;</v>
      </c>
      <c r="Q309" t="str">
        <f t="shared" si="39"/>
        <v/>
      </c>
    </row>
    <row r="310" spans="1:17" x14ac:dyDescent="0.25">
      <c r="A310">
        <f>Zamia!F310</f>
        <v>0</v>
      </c>
      <c r="B310" t="str">
        <f t="shared" si="35"/>
        <v>-</v>
      </c>
      <c r="C310" t="str">
        <f t="shared" si="36"/>
        <v>-</v>
      </c>
      <c r="D310" t="str">
        <f t="shared" si="40"/>
        <v>-</v>
      </c>
      <c r="E310" t="str">
        <f t="shared" si="41"/>
        <v>-</v>
      </c>
      <c r="F310" t="str">
        <f t="shared" si="42"/>
        <v>-</v>
      </c>
      <c r="G310" t="str">
        <f t="shared" si="37"/>
        <v>- -</v>
      </c>
      <c r="H310" t="str">
        <f>IFERROR(VLOOKUP(G310,Tesaure!A310:B7308,2),"-")</f>
        <v>-</v>
      </c>
      <c r="K310" t="str">
        <f t="shared" si="38"/>
        <v>&lt;td&gt;0&lt;/td&gt;</v>
      </c>
      <c r="L310" t="str">
        <f>CONCATENATE("&lt;td&gt;",Zamia!A310,"&lt;/td&gt;")</f>
        <v>&lt;td&gt;&lt;/td&gt;</v>
      </c>
      <c r="M310" t="str">
        <f>CONCATENATE("&lt;td&gt;",Zamia!K310,"&lt;/td&gt;")</f>
        <v>&lt;td&gt;&lt;/td&gt;</v>
      </c>
      <c r="N310" s="9" t="str">
        <f>CONCATENATE("&lt;td&gt;",LEFT(TEXT(Zamia!E310,"DD/MM/AAAA hh:mm:ss"),10),"&lt;/td&gt;")</f>
        <v>&lt;td&gt;00/01/1900&lt;/td&gt;</v>
      </c>
      <c r="O310" t="str">
        <f>CONCATENATE("&lt;td&gt;",Zamia!H310,"&lt;/td&gt;")</f>
        <v>&lt;td&gt;&lt;/td&gt;</v>
      </c>
      <c r="P310" t="str">
        <f>CONCATENATE("&lt;td&gt;",Zamia!I310,"&lt;/td&gt;")</f>
        <v>&lt;td&gt;&lt;/td&gt;</v>
      </c>
      <c r="Q310" t="str">
        <f t="shared" si="39"/>
        <v/>
      </c>
    </row>
    <row r="311" spans="1:17" x14ac:dyDescent="0.25">
      <c r="A311">
        <f>Zamia!F311</f>
        <v>0</v>
      </c>
      <c r="B311" t="str">
        <f t="shared" si="35"/>
        <v>-</v>
      </c>
      <c r="C311" t="str">
        <f t="shared" si="36"/>
        <v>-</v>
      </c>
      <c r="D311" t="str">
        <f t="shared" si="40"/>
        <v>-</v>
      </c>
      <c r="E311" t="str">
        <f t="shared" si="41"/>
        <v>-</v>
      </c>
      <c r="F311" t="str">
        <f t="shared" si="42"/>
        <v>-</v>
      </c>
      <c r="G311" t="str">
        <f t="shared" si="37"/>
        <v>- -</v>
      </c>
      <c r="H311" t="str">
        <f>IFERROR(VLOOKUP(G311,Tesaure!A311:B7309,2),"-")</f>
        <v>-</v>
      </c>
      <c r="K311" t="str">
        <f t="shared" si="38"/>
        <v>&lt;td&gt;0&lt;/td&gt;</v>
      </c>
      <c r="L311" t="str">
        <f>CONCATENATE("&lt;td&gt;",Zamia!A311,"&lt;/td&gt;")</f>
        <v>&lt;td&gt;&lt;/td&gt;</v>
      </c>
      <c r="M311" t="str">
        <f>CONCATENATE("&lt;td&gt;",Zamia!K311,"&lt;/td&gt;")</f>
        <v>&lt;td&gt;&lt;/td&gt;</v>
      </c>
      <c r="N311" s="9" t="str">
        <f>CONCATENATE("&lt;td&gt;",LEFT(TEXT(Zamia!E311,"DD/MM/AAAA hh:mm:ss"),10),"&lt;/td&gt;")</f>
        <v>&lt;td&gt;00/01/1900&lt;/td&gt;</v>
      </c>
      <c r="O311" t="str">
        <f>CONCATENATE("&lt;td&gt;",Zamia!H311,"&lt;/td&gt;")</f>
        <v>&lt;td&gt;&lt;/td&gt;</v>
      </c>
      <c r="P311" t="str">
        <f>CONCATENATE("&lt;td&gt;",Zamia!I311,"&lt;/td&gt;")</f>
        <v>&lt;td&gt;&lt;/td&gt;</v>
      </c>
      <c r="Q311" t="str">
        <f t="shared" si="39"/>
        <v/>
      </c>
    </row>
    <row r="312" spans="1:17" x14ac:dyDescent="0.25">
      <c r="A312">
        <f>Zamia!F312</f>
        <v>0</v>
      </c>
      <c r="B312" t="str">
        <f t="shared" si="35"/>
        <v>-</v>
      </c>
      <c r="C312" t="str">
        <f t="shared" si="36"/>
        <v>-</v>
      </c>
      <c r="D312" t="str">
        <f t="shared" si="40"/>
        <v>-</v>
      </c>
      <c r="E312" t="str">
        <f t="shared" si="41"/>
        <v>-</v>
      </c>
      <c r="F312" t="str">
        <f t="shared" si="42"/>
        <v>-</v>
      </c>
      <c r="G312" t="str">
        <f t="shared" si="37"/>
        <v>- -</v>
      </c>
      <c r="H312" t="str">
        <f>IFERROR(VLOOKUP(G312,Tesaure!A312:B7310,2),"-")</f>
        <v>-</v>
      </c>
      <c r="K312" t="str">
        <f t="shared" si="38"/>
        <v>&lt;td&gt;0&lt;/td&gt;</v>
      </c>
      <c r="L312" t="str">
        <f>CONCATENATE("&lt;td&gt;",Zamia!A312,"&lt;/td&gt;")</f>
        <v>&lt;td&gt;&lt;/td&gt;</v>
      </c>
      <c r="M312" t="str">
        <f>CONCATENATE("&lt;td&gt;",Zamia!K312,"&lt;/td&gt;")</f>
        <v>&lt;td&gt;&lt;/td&gt;</v>
      </c>
      <c r="N312" s="9" t="str">
        <f>CONCATENATE("&lt;td&gt;",LEFT(TEXT(Zamia!E312,"DD/MM/AAAA hh:mm:ss"),10),"&lt;/td&gt;")</f>
        <v>&lt;td&gt;00/01/1900&lt;/td&gt;</v>
      </c>
      <c r="O312" t="str">
        <f>CONCATENATE("&lt;td&gt;",Zamia!H312,"&lt;/td&gt;")</f>
        <v>&lt;td&gt;&lt;/td&gt;</v>
      </c>
      <c r="P312" t="str">
        <f>CONCATENATE("&lt;td&gt;",Zamia!I312,"&lt;/td&gt;")</f>
        <v>&lt;td&gt;&lt;/td&gt;</v>
      </c>
      <c r="Q312" t="str">
        <f t="shared" si="39"/>
        <v/>
      </c>
    </row>
    <row r="313" spans="1:17" x14ac:dyDescent="0.25">
      <c r="A313">
        <f>Zamia!F313</f>
        <v>0</v>
      </c>
      <c r="B313" t="str">
        <f t="shared" si="35"/>
        <v>-</v>
      </c>
      <c r="C313" t="str">
        <f t="shared" si="36"/>
        <v>-</v>
      </c>
      <c r="D313" t="str">
        <f t="shared" si="40"/>
        <v>-</v>
      </c>
      <c r="E313" t="str">
        <f t="shared" si="41"/>
        <v>-</v>
      </c>
      <c r="F313" t="str">
        <f t="shared" si="42"/>
        <v>-</v>
      </c>
      <c r="G313" t="str">
        <f t="shared" si="37"/>
        <v>- -</v>
      </c>
      <c r="H313" t="str">
        <f>IFERROR(VLOOKUP(G313,Tesaure!A313:B7311,2),"-")</f>
        <v>-</v>
      </c>
      <c r="K313" t="str">
        <f t="shared" si="38"/>
        <v>&lt;td&gt;0&lt;/td&gt;</v>
      </c>
      <c r="L313" t="str">
        <f>CONCATENATE("&lt;td&gt;",Zamia!A313,"&lt;/td&gt;")</f>
        <v>&lt;td&gt;&lt;/td&gt;</v>
      </c>
      <c r="M313" t="str">
        <f>CONCATENATE("&lt;td&gt;",Zamia!K313,"&lt;/td&gt;")</f>
        <v>&lt;td&gt;&lt;/td&gt;</v>
      </c>
      <c r="N313" s="9" t="str">
        <f>CONCATENATE("&lt;td&gt;",LEFT(TEXT(Zamia!E313,"DD/MM/AAAA hh:mm:ss"),10),"&lt;/td&gt;")</f>
        <v>&lt;td&gt;00/01/1900&lt;/td&gt;</v>
      </c>
      <c r="O313" t="str">
        <f>CONCATENATE("&lt;td&gt;",Zamia!H313,"&lt;/td&gt;")</f>
        <v>&lt;td&gt;&lt;/td&gt;</v>
      </c>
      <c r="P313" t="str">
        <f>CONCATENATE("&lt;td&gt;",Zamia!I313,"&lt;/td&gt;")</f>
        <v>&lt;td&gt;&lt;/td&gt;</v>
      </c>
      <c r="Q313" t="str">
        <f t="shared" si="39"/>
        <v/>
      </c>
    </row>
    <row r="314" spans="1:17" x14ac:dyDescent="0.25">
      <c r="A314">
        <f>Zamia!F314</f>
        <v>0</v>
      </c>
      <c r="B314" t="str">
        <f t="shared" si="35"/>
        <v>-</v>
      </c>
      <c r="C314" t="str">
        <f t="shared" si="36"/>
        <v>-</v>
      </c>
      <c r="D314" t="str">
        <f t="shared" si="40"/>
        <v>-</v>
      </c>
      <c r="E314" t="str">
        <f t="shared" si="41"/>
        <v>-</v>
      </c>
      <c r="F314" t="str">
        <f t="shared" si="42"/>
        <v>-</v>
      </c>
      <c r="G314" t="str">
        <f t="shared" si="37"/>
        <v>- -</v>
      </c>
      <c r="H314" t="str">
        <f>IFERROR(VLOOKUP(G314,Tesaure!A314:B7312,2),"-")</f>
        <v>-</v>
      </c>
      <c r="K314" t="str">
        <f t="shared" si="38"/>
        <v>&lt;td&gt;0&lt;/td&gt;</v>
      </c>
      <c r="L314" t="str">
        <f>CONCATENATE("&lt;td&gt;",Zamia!A314,"&lt;/td&gt;")</f>
        <v>&lt;td&gt;&lt;/td&gt;</v>
      </c>
      <c r="M314" t="str">
        <f>CONCATENATE("&lt;td&gt;",Zamia!K314,"&lt;/td&gt;")</f>
        <v>&lt;td&gt;&lt;/td&gt;</v>
      </c>
      <c r="N314" s="9" t="str">
        <f>CONCATENATE("&lt;td&gt;",LEFT(TEXT(Zamia!E314,"DD/MM/AAAA hh:mm:ss"),10),"&lt;/td&gt;")</f>
        <v>&lt;td&gt;00/01/1900&lt;/td&gt;</v>
      </c>
      <c r="O314" t="str">
        <f>CONCATENATE("&lt;td&gt;",Zamia!H314,"&lt;/td&gt;")</f>
        <v>&lt;td&gt;&lt;/td&gt;</v>
      </c>
      <c r="P314" t="str">
        <f>CONCATENATE("&lt;td&gt;",Zamia!I314,"&lt;/td&gt;")</f>
        <v>&lt;td&gt;&lt;/td&gt;</v>
      </c>
      <c r="Q314" t="str">
        <f t="shared" si="39"/>
        <v/>
      </c>
    </row>
    <row r="315" spans="1:17" x14ac:dyDescent="0.25">
      <c r="A315">
        <f>Zamia!F315</f>
        <v>0</v>
      </c>
      <c r="B315" t="str">
        <f t="shared" si="35"/>
        <v>-</v>
      </c>
      <c r="C315" t="str">
        <f t="shared" si="36"/>
        <v>-</v>
      </c>
      <c r="D315" t="str">
        <f t="shared" si="40"/>
        <v>-</v>
      </c>
      <c r="E315" t="str">
        <f t="shared" si="41"/>
        <v>-</v>
      </c>
      <c r="F315" t="str">
        <f t="shared" si="42"/>
        <v>-</v>
      </c>
      <c r="G315" t="str">
        <f t="shared" si="37"/>
        <v>- -</v>
      </c>
      <c r="H315" t="str">
        <f>IFERROR(VLOOKUP(G315,Tesaure!A315:B7313,2),"-")</f>
        <v>-</v>
      </c>
      <c r="K315" t="str">
        <f t="shared" si="38"/>
        <v>&lt;td&gt;0&lt;/td&gt;</v>
      </c>
      <c r="L315" t="str">
        <f>CONCATENATE("&lt;td&gt;",Zamia!A315,"&lt;/td&gt;")</f>
        <v>&lt;td&gt;&lt;/td&gt;</v>
      </c>
      <c r="M315" t="str">
        <f>CONCATENATE("&lt;td&gt;",Zamia!K315,"&lt;/td&gt;")</f>
        <v>&lt;td&gt;&lt;/td&gt;</v>
      </c>
      <c r="N315" s="9" t="str">
        <f>CONCATENATE("&lt;td&gt;",LEFT(TEXT(Zamia!E315,"DD/MM/AAAA hh:mm:ss"),10),"&lt;/td&gt;")</f>
        <v>&lt;td&gt;00/01/1900&lt;/td&gt;</v>
      </c>
      <c r="O315" t="str">
        <f>CONCATENATE("&lt;td&gt;",Zamia!H315,"&lt;/td&gt;")</f>
        <v>&lt;td&gt;&lt;/td&gt;</v>
      </c>
      <c r="P315" t="str">
        <f>CONCATENATE("&lt;td&gt;",Zamia!I315,"&lt;/td&gt;")</f>
        <v>&lt;td&gt;&lt;/td&gt;</v>
      </c>
      <c r="Q315" t="str">
        <f t="shared" si="39"/>
        <v/>
      </c>
    </row>
    <row r="316" spans="1:17" x14ac:dyDescent="0.25">
      <c r="A316">
        <f>Zamia!F316</f>
        <v>0</v>
      </c>
      <c r="B316" t="str">
        <f t="shared" si="35"/>
        <v>-</v>
      </c>
      <c r="C316" t="str">
        <f t="shared" si="36"/>
        <v>-</v>
      </c>
      <c r="D316" t="str">
        <f t="shared" si="40"/>
        <v>-</v>
      </c>
      <c r="E316" t="str">
        <f t="shared" si="41"/>
        <v>-</v>
      </c>
      <c r="F316" t="str">
        <f t="shared" si="42"/>
        <v>-</v>
      </c>
      <c r="G316" t="str">
        <f t="shared" si="37"/>
        <v>- -</v>
      </c>
      <c r="H316" t="str">
        <f>IFERROR(VLOOKUP(G316,Tesaure!A316:B7314,2),"-")</f>
        <v>-</v>
      </c>
      <c r="K316" t="str">
        <f t="shared" si="38"/>
        <v>&lt;td&gt;0&lt;/td&gt;</v>
      </c>
      <c r="L316" t="str">
        <f>CONCATENATE("&lt;td&gt;",Zamia!A316,"&lt;/td&gt;")</f>
        <v>&lt;td&gt;&lt;/td&gt;</v>
      </c>
      <c r="M316" t="str">
        <f>CONCATENATE("&lt;td&gt;",Zamia!K316,"&lt;/td&gt;")</f>
        <v>&lt;td&gt;&lt;/td&gt;</v>
      </c>
      <c r="N316" s="9" t="str">
        <f>CONCATENATE("&lt;td&gt;",LEFT(TEXT(Zamia!E316,"DD/MM/AAAA hh:mm:ss"),10),"&lt;/td&gt;")</f>
        <v>&lt;td&gt;00/01/1900&lt;/td&gt;</v>
      </c>
      <c r="O316" t="str">
        <f>CONCATENATE("&lt;td&gt;",Zamia!H316,"&lt;/td&gt;")</f>
        <v>&lt;td&gt;&lt;/td&gt;</v>
      </c>
      <c r="P316" t="str">
        <f>CONCATENATE("&lt;td&gt;",Zamia!I316,"&lt;/td&gt;")</f>
        <v>&lt;td&gt;&lt;/td&gt;</v>
      </c>
      <c r="Q316" t="str">
        <f t="shared" si="39"/>
        <v/>
      </c>
    </row>
    <row r="317" spans="1:17" x14ac:dyDescent="0.25">
      <c r="A317">
        <f>Zamia!F317</f>
        <v>0</v>
      </c>
      <c r="B317" t="str">
        <f t="shared" si="35"/>
        <v>-</v>
      </c>
      <c r="C317" t="str">
        <f t="shared" si="36"/>
        <v>-</v>
      </c>
      <c r="D317" t="str">
        <f t="shared" si="40"/>
        <v>-</v>
      </c>
      <c r="E317" t="str">
        <f t="shared" si="41"/>
        <v>-</v>
      </c>
      <c r="F317" t="str">
        <f t="shared" si="42"/>
        <v>-</v>
      </c>
      <c r="G317" t="str">
        <f t="shared" si="37"/>
        <v>- -</v>
      </c>
      <c r="H317" t="str">
        <f>IFERROR(VLOOKUP(G317,Tesaure!A317:B7315,2),"-")</f>
        <v>-</v>
      </c>
      <c r="K317" t="str">
        <f t="shared" si="38"/>
        <v>&lt;td&gt;0&lt;/td&gt;</v>
      </c>
      <c r="L317" t="str">
        <f>CONCATENATE("&lt;td&gt;",Zamia!A317,"&lt;/td&gt;")</f>
        <v>&lt;td&gt;&lt;/td&gt;</v>
      </c>
      <c r="M317" t="str">
        <f>CONCATENATE("&lt;td&gt;",Zamia!K317,"&lt;/td&gt;")</f>
        <v>&lt;td&gt;&lt;/td&gt;</v>
      </c>
      <c r="N317" s="9" t="str">
        <f>CONCATENATE("&lt;td&gt;",LEFT(TEXT(Zamia!E317,"DD/MM/AAAA hh:mm:ss"),10),"&lt;/td&gt;")</f>
        <v>&lt;td&gt;00/01/1900&lt;/td&gt;</v>
      </c>
      <c r="O317" t="str">
        <f>CONCATENATE("&lt;td&gt;",Zamia!H317,"&lt;/td&gt;")</f>
        <v>&lt;td&gt;&lt;/td&gt;</v>
      </c>
      <c r="P317" t="str">
        <f>CONCATENATE("&lt;td&gt;",Zamia!I317,"&lt;/td&gt;")</f>
        <v>&lt;td&gt;&lt;/td&gt;</v>
      </c>
      <c r="Q317" t="str">
        <f t="shared" si="39"/>
        <v/>
      </c>
    </row>
    <row r="318" spans="1:17" x14ac:dyDescent="0.25">
      <c r="A318">
        <f>Zamia!F318</f>
        <v>0</v>
      </c>
      <c r="B318" t="str">
        <f t="shared" si="35"/>
        <v>-</v>
      </c>
      <c r="C318" t="str">
        <f t="shared" si="36"/>
        <v>-</v>
      </c>
      <c r="D318" t="str">
        <f t="shared" si="40"/>
        <v>-</v>
      </c>
      <c r="E318" t="str">
        <f t="shared" si="41"/>
        <v>-</v>
      </c>
      <c r="F318" t="str">
        <f t="shared" si="42"/>
        <v>-</v>
      </c>
      <c r="G318" t="str">
        <f t="shared" si="37"/>
        <v>- -</v>
      </c>
      <c r="H318" t="str">
        <f>IFERROR(VLOOKUP(G318,Tesaure!A318:B7316,2),"-")</f>
        <v>-</v>
      </c>
      <c r="K318" t="str">
        <f t="shared" si="38"/>
        <v>&lt;td&gt;0&lt;/td&gt;</v>
      </c>
      <c r="L318" t="str">
        <f>CONCATENATE("&lt;td&gt;",Zamia!A318,"&lt;/td&gt;")</f>
        <v>&lt;td&gt;&lt;/td&gt;</v>
      </c>
      <c r="M318" t="str">
        <f>CONCATENATE("&lt;td&gt;",Zamia!K318,"&lt;/td&gt;")</f>
        <v>&lt;td&gt;&lt;/td&gt;</v>
      </c>
      <c r="N318" s="9" t="str">
        <f>CONCATENATE("&lt;td&gt;",LEFT(TEXT(Zamia!E318,"DD/MM/AAAA hh:mm:ss"),10),"&lt;/td&gt;")</f>
        <v>&lt;td&gt;00/01/1900&lt;/td&gt;</v>
      </c>
      <c r="O318" t="str">
        <f>CONCATENATE("&lt;td&gt;",Zamia!H318,"&lt;/td&gt;")</f>
        <v>&lt;td&gt;&lt;/td&gt;</v>
      </c>
      <c r="P318" t="str">
        <f>CONCATENATE("&lt;td&gt;",Zamia!I318,"&lt;/td&gt;")</f>
        <v>&lt;td&gt;&lt;/td&gt;</v>
      </c>
      <c r="Q318" t="str">
        <f t="shared" si="39"/>
        <v/>
      </c>
    </row>
    <row r="319" spans="1:17" x14ac:dyDescent="0.25">
      <c r="A319">
        <f>Zamia!F319</f>
        <v>0</v>
      </c>
      <c r="B319" t="str">
        <f t="shared" si="35"/>
        <v>-</v>
      </c>
      <c r="C319" t="str">
        <f t="shared" si="36"/>
        <v>-</v>
      </c>
      <c r="D319" t="str">
        <f t="shared" si="40"/>
        <v>-</v>
      </c>
      <c r="E319" t="str">
        <f t="shared" si="41"/>
        <v>-</v>
      </c>
      <c r="F319" t="str">
        <f t="shared" si="42"/>
        <v>-</v>
      </c>
      <c r="G319" t="str">
        <f t="shared" si="37"/>
        <v>- -</v>
      </c>
      <c r="H319" t="str">
        <f>IFERROR(VLOOKUP(G319,Tesaure!A319:B7317,2),"-")</f>
        <v>-</v>
      </c>
      <c r="K319" t="str">
        <f t="shared" si="38"/>
        <v>&lt;td&gt;0&lt;/td&gt;</v>
      </c>
      <c r="L319" t="str">
        <f>CONCATENATE("&lt;td&gt;",Zamia!A319,"&lt;/td&gt;")</f>
        <v>&lt;td&gt;&lt;/td&gt;</v>
      </c>
      <c r="M319" t="str">
        <f>CONCATENATE("&lt;td&gt;",Zamia!K319,"&lt;/td&gt;")</f>
        <v>&lt;td&gt;&lt;/td&gt;</v>
      </c>
      <c r="N319" s="9" t="str">
        <f>CONCATENATE("&lt;td&gt;",LEFT(TEXT(Zamia!E319,"DD/MM/AAAA hh:mm:ss"),10),"&lt;/td&gt;")</f>
        <v>&lt;td&gt;00/01/1900&lt;/td&gt;</v>
      </c>
      <c r="O319" t="str">
        <f>CONCATENATE("&lt;td&gt;",Zamia!H319,"&lt;/td&gt;")</f>
        <v>&lt;td&gt;&lt;/td&gt;</v>
      </c>
      <c r="P319" t="str">
        <f>CONCATENATE("&lt;td&gt;",Zamia!I319,"&lt;/td&gt;")</f>
        <v>&lt;td&gt;&lt;/td&gt;</v>
      </c>
      <c r="Q319" t="str">
        <f t="shared" si="39"/>
        <v/>
      </c>
    </row>
    <row r="320" spans="1:17" x14ac:dyDescent="0.25">
      <c r="A320">
        <f>Zamia!F320</f>
        <v>0</v>
      </c>
      <c r="B320" t="str">
        <f t="shared" si="35"/>
        <v>-</v>
      </c>
      <c r="C320" t="str">
        <f t="shared" si="36"/>
        <v>-</v>
      </c>
      <c r="D320" t="str">
        <f t="shared" si="40"/>
        <v>-</v>
      </c>
      <c r="E320" t="str">
        <f t="shared" si="41"/>
        <v>-</v>
      </c>
      <c r="F320" t="str">
        <f t="shared" si="42"/>
        <v>-</v>
      </c>
      <c r="G320" t="str">
        <f t="shared" si="37"/>
        <v>- -</v>
      </c>
      <c r="H320" t="str">
        <f>IFERROR(VLOOKUP(G320,Tesaure!A320:B7318,2),"-")</f>
        <v>-</v>
      </c>
      <c r="K320" t="str">
        <f t="shared" si="38"/>
        <v>&lt;td&gt;0&lt;/td&gt;</v>
      </c>
      <c r="L320" t="str">
        <f>CONCATENATE("&lt;td&gt;",Zamia!A320,"&lt;/td&gt;")</f>
        <v>&lt;td&gt;&lt;/td&gt;</v>
      </c>
      <c r="M320" t="str">
        <f>CONCATENATE("&lt;td&gt;",Zamia!K320,"&lt;/td&gt;")</f>
        <v>&lt;td&gt;&lt;/td&gt;</v>
      </c>
      <c r="N320" s="9" t="str">
        <f>CONCATENATE("&lt;td&gt;",LEFT(TEXT(Zamia!E320,"DD/MM/AAAA hh:mm:ss"),10),"&lt;/td&gt;")</f>
        <v>&lt;td&gt;00/01/1900&lt;/td&gt;</v>
      </c>
      <c r="O320" t="str">
        <f>CONCATENATE("&lt;td&gt;",Zamia!H320,"&lt;/td&gt;")</f>
        <v>&lt;td&gt;&lt;/td&gt;</v>
      </c>
      <c r="P320" t="str">
        <f>CONCATENATE("&lt;td&gt;",Zamia!I320,"&lt;/td&gt;")</f>
        <v>&lt;td&gt;&lt;/td&gt;</v>
      </c>
      <c r="Q320" t="str">
        <f t="shared" si="39"/>
        <v/>
      </c>
    </row>
    <row r="321" spans="1:17" x14ac:dyDescent="0.25">
      <c r="A321">
        <f>Zamia!F321</f>
        <v>0</v>
      </c>
      <c r="B321" t="str">
        <f t="shared" si="35"/>
        <v>-</v>
      </c>
      <c r="C321" t="str">
        <f t="shared" si="36"/>
        <v>-</v>
      </c>
      <c r="D321" t="str">
        <f t="shared" si="40"/>
        <v>-</v>
      </c>
      <c r="E321" t="str">
        <f t="shared" si="41"/>
        <v>-</v>
      </c>
      <c r="F321" t="str">
        <f t="shared" si="42"/>
        <v>-</v>
      </c>
      <c r="G321" t="str">
        <f t="shared" si="37"/>
        <v>- -</v>
      </c>
      <c r="H321" t="str">
        <f>IFERROR(VLOOKUP(G321,Tesaure!A321:B7319,2),"-")</f>
        <v>-</v>
      </c>
      <c r="K321" t="str">
        <f t="shared" si="38"/>
        <v>&lt;td&gt;0&lt;/td&gt;</v>
      </c>
      <c r="L321" t="str">
        <f>CONCATENATE("&lt;td&gt;",Zamia!A321,"&lt;/td&gt;")</f>
        <v>&lt;td&gt;&lt;/td&gt;</v>
      </c>
      <c r="M321" t="str">
        <f>CONCATENATE("&lt;td&gt;",Zamia!K321,"&lt;/td&gt;")</f>
        <v>&lt;td&gt;&lt;/td&gt;</v>
      </c>
      <c r="N321" s="9" t="str">
        <f>CONCATENATE("&lt;td&gt;",LEFT(TEXT(Zamia!E321,"DD/MM/AAAA hh:mm:ss"),10),"&lt;/td&gt;")</f>
        <v>&lt;td&gt;00/01/1900&lt;/td&gt;</v>
      </c>
      <c r="O321" t="str">
        <f>CONCATENATE("&lt;td&gt;",Zamia!H321,"&lt;/td&gt;")</f>
        <v>&lt;td&gt;&lt;/td&gt;</v>
      </c>
      <c r="P321" t="str">
        <f>CONCATENATE("&lt;td&gt;",Zamia!I321,"&lt;/td&gt;")</f>
        <v>&lt;td&gt;&lt;/td&gt;</v>
      </c>
      <c r="Q321" t="str">
        <f t="shared" si="39"/>
        <v/>
      </c>
    </row>
    <row r="322" spans="1:17" x14ac:dyDescent="0.25">
      <c r="A322">
        <f>Zamia!F322</f>
        <v>0</v>
      </c>
      <c r="B322" t="str">
        <f t="shared" ref="B322:B357" si="43">IF(A322&lt;&gt;0,LEFT(A322,SEARCH(" ",A322)-1),"-")</f>
        <v>-</v>
      </c>
      <c r="C322" t="str">
        <f t="shared" ref="C322:C357" si="44">IF(A322&lt;&gt;0,RIGHT(A322,LEN(A322)-SEARCH(" ",A322)),"-")</f>
        <v>-</v>
      </c>
      <c r="D322" t="str">
        <f t="shared" si="40"/>
        <v>-</v>
      </c>
      <c r="E322" t="str">
        <f t="shared" si="41"/>
        <v>-</v>
      </c>
      <c r="F322" t="str">
        <f t="shared" si="42"/>
        <v>-</v>
      </c>
      <c r="G322" t="str">
        <f t="shared" si="37"/>
        <v>- -</v>
      </c>
      <c r="H322" t="str">
        <f>IFERROR(VLOOKUP(G322,Tesaure!A322:B7320,2),"-")</f>
        <v>-</v>
      </c>
      <c r="K322" t="str">
        <f t="shared" si="38"/>
        <v>&lt;td&gt;0&lt;/td&gt;</v>
      </c>
      <c r="L322" t="str">
        <f>CONCATENATE("&lt;td&gt;",Zamia!A322,"&lt;/td&gt;")</f>
        <v>&lt;td&gt;&lt;/td&gt;</v>
      </c>
      <c r="M322" t="str">
        <f>CONCATENATE("&lt;td&gt;",Zamia!K322,"&lt;/td&gt;")</f>
        <v>&lt;td&gt;&lt;/td&gt;</v>
      </c>
      <c r="N322" s="9" t="str">
        <f>CONCATENATE("&lt;td&gt;",LEFT(TEXT(Zamia!E322,"DD/MM/AAAA hh:mm:ss"),10),"&lt;/td&gt;")</f>
        <v>&lt;td&gt;00/01/1900&lt;/td&gt;</v>
      </c>
      <c r="O322" t="str">
        <f>CONCATENATE("&lt;td&gt;",Zamia!H322,"&lt;/td&gt;")</f>
        <v>&lt;td&gt;&lt;/td&gt;</v>
      </c>
      <c r="P322" t="str">
        <f>CONCATENATE("&lt;td&gt;",Zamia!I322,"&lt;/td&gt;")</f>
        <v>&lt;td&gt;&lt;/td&gt;</v>
      </c>
      <c r="Q322" t="str">
        <f t="shared" si="39"/>
        <v/>
      </c>
    </row>
    <row r="323" spans="1:17" x14ac:dyDescent="0.25">
      <c r="A323">
        <f>Zamia!F323</f>
        <v>0</v>
      </c>
      <c r="B323" t="str">
        <f t="shared" si="43"/>
        <v>-</v>
      </c>
      <c r="C323" t="str">
        <f t="shared" si="44"/>
        <v>-</v>
      </c>
      <c r="D323" t="str">
        <f t="shared" si="40"/>
        <v>-</v>
      </c>
      <c r="E323" t="str">
        <f t="shared" si="41"/>
        <v>-</v>
      </c>
      <c r="F323" t="str">
        <f t="shared" si="42"/>
        <v>-</v>
      </c>
      <c r="G323" t="str">
        <f t="shared" ref="G323:G386" si="45">IF(F323="-",CONCATENATE(B323," ",D323),CONCATENATE(B323," ",D323," subsp. ",F323))</f>
        <v>- -</v>
      </c>
      <c r="H323" t="str">
        <f>IFERROR(VLOOKUP(G323,Tesaure!A323:B7321,2),"-")</f>
        <v>-</v>
      </c>
      <c r="K323" t="str">
        <f t="shared" ref="K323:K386" si="46">IF(H323&lt;&gt;"-",CONCATENATE("&lt;td&gt;&lt;a target=",CHAR(34),"_blank",CHAR(34), " href=",CHAR(34),H323,CHAR(34),"&gt;",A323,"&lt;/a&gt;&lt;/td&gt;"),CONCATENATE("&lt;td&gt;",A323,"&lt;/td&gt;"))</f>
        <v>&lt;td&gt;0&lt;/td&gt;</v>
      </c>
      <c r="L323" t="str">
        <f>CONCATENATE("&lt;td&gt;",Zamia!A323,"&lt;/td&gt;")</f>
        <v>&lt;td&gt;&lt;/td&gt;</v>
      </c>
      <c r="M323" t="str">
        <f>CONCATENATE("&lt;td&gt;",Zamia!K323,"&lt;/td&gt;")</f>
        <v>&lt;td&gt;&lt;/td&gt;</v>
      </c>
      <c r="N323" s="9" t="str">
        <f>CONCATENATE("&lt;td&gt;",LEFT(TEXT(Zamia!E323,"DD/MM/AAAA hh:mm:ss"),10),"&lt;/td&gt;")</f>
        <v>&lt;td&gt;00/01/1900&lt;/td&gt;</v>
      </c>
      <c r="O323" t="str">
        <f>CONCATENATE("&lt;td&gt;",Zamia!H323,"&lt;/td&gt;")</f>
        <v>&lt;td&gt;&lt;/td&gt;</v>
      </c>
      <c r="P323" t="str">
        <f>CONCATENATE("&lt;td&gt;",Zamia!I323,"&lt;/td&gt;")</f>
        <v>&lt;td&gt;&lt;/td&gt;</v>
      </c>
      <c r="Q323" t="str">
        <f t="shared" ref="Q323:Q386" si="47">IF(A323&lt;&gt;0,CONCATENATE("&lt;tr&gt;",K323,L323,M323,N323,O323,P323,"&lt;/tr&gt;"),"")</f>
        <v/>
      </c>
    </row>
    <row r="324" spans="1:17" x14ac:dyDescent="0.25">
      <c r="A324">
        <f>Zamia!F324</f>
        <v>0</v>
      </c>
      <c r="B324" t="str">
        <f t="shared" si="43"/>
        <v>-</v>
      </c>
      <c r="C324" t="str">
        <f t="shared" si="44"/>
        <v>-</v>
      </c>
      <c r="D324" t="str">
        <f t="shared" si="40"/>
        <v>-</v>
      </c>
      <c r="E324" t="str">
        <f t="shared" si="41"/>
        <v>-</v>
      </c>
      <c r="F324" t="str">
        <f t="shared" si="42"/>
        <v>-</v>
      </c>
      <c r="G324" t="str">
        <f t="shared" si="45"/>
        <v>- -</v>
      </c>
      <c r="H324" t="str">
        <f>IFERROR(VLOOKUP(G324,Tesaure!A324:B7322,2),"-")</f>
        <v>-</v>
      </c>
      <c r="K324" t="str">
        <f t="shared" si="46"/>
        <v>&lt;td&gt;0&lt;/td&gt;</v>
      </c>
      <c r="L324" t="str">
        <f>CONCATENATE("&lt;td&gt;",Zamia!A324,"&lt;/td&gt;")</f>
        <v>&lt;td&gt;&lt;/td&gt;</v>
      </c>
      <c r="M324" t="str">
        <f>CONCATENATE("&lt;td&gt;",Zamia!K324,"&lt;/td&gt;")</f>
        <v>&lt;td&gt;&lt;/td&gt;</v>
      </c>
      <c r="N324" s="9" t="str">
        <f>CONCATENATE("&lt;td&gt;",LEFT(TEXT(Zamia!E324,"DD/MM/AAAA hh:mm:ss"),10),"&lt;/td&gt;")</f>
        <v>&lt;td&gt;00/01/1900&lt;/td&gt;</v>
      </c>
      <c r="O324" t="str">
        <f>CONCATENATE("&lt;td&gt;",Zamia!H324,"&lt;/td&gt;")</f>
        <v>&lt;td&gt;&lt;/td&gt;</v>
      </c>
      <c r="P324" t="str">
        <f>CONCATENATE("&lt;td&gt;",Zamia!I324,"&lt;/td&gt;")</f>
        <v>&lt;td&gt;&lt;/td&gt;</v>
      </c>
      <c r="Q324" t="str">
        <f t="shared" si="47"/>
        <v/>
      </c>
    </row>
    <row r="325" spans="1:17" x14ac:dyDescent="0.25">
      <c r="A325">
        <f>Zamia!F325</f>
        <v>0</v>
      </c>
      <c r="B325" t="str">
        <f t="shared" si="43"/>
        <v>-</v>
      </c>
      <c r="C325" t="str">
        <f t="shared" si="44"/>
        <v>-</v>
      </c>
      <c r="D325" t="str">
        <f t="shared" si="40"/>
        <v>-</v>
      </c>
      <c r="E325" t="str">
        <f t="shared" si="41"/>
        <v>-</v>
      </c>
      <c r="F325" t="str">
        <f t="shared" si="42"/>
        <v>-</v>
      </c>
      <c r="G325" t="str">
        <f t="shared" si="45"/>
        <v>- -</v>
      </c>
      <c r="H325" t="str">
        <f>IFERROR(VLOOKUP(G325,Tesaure!A325:B7323,2),"-")</f>
        <v>-</v>
      </c>
      <c r="K325" t="str">
        <f t="shared" si="46"/>
        <v>&lt;td&gt;0&lt;/td&gt;</v>
      </c>
      <c r="L325" t="str">
        <f>CONCATENATE("&lt;td&gt;",Zamia!A325,"&lt;/td&gt;")</f>
        <v>&lt;td&gt;&lt;/td&gt;</v>
      </c>
      <c r="M325" t="str">
        <f>CONCATENATE("&lt;td&gt;",Zamia!K325,"&lt;/td&gt;")</f>
        <v>&lt;td&gt;&lt;/td&gt;</v>
      </c>
      <c r="N325" s="9" t="str">
        <f>CONCATENATE("&lt;td&gt;",LEFT(TEXT(Zamia!E325,"DD/MM/AAAA hh:mm:ss"),10),"&lt;/td&gt;")</f>
        <v>&lt;td&gt;00/01/1900&lt;/td&gt;</v>
      </c>
      <c r="O325" t="str">
        <f>CONCATENATE("&lt;td&gt;",Zamia!H325,"&lt;/td&gt;")</f>
        <v>&lt;td&gt;&lt;/td&gt;</v>
      </c>
      <c r="P325" t="str">
        <f>CONCATENATE("&lt;td&gt;",Zamia!I325,"&lt;/td&gt;")</f>
        <v>&lt;td&gt;&lt;/td&gt;</v>
      </c>
      <c r="Q325" t="str">
        <f t="shared" si="47"/>
        <v/>
      </c>
    </row>
    <row r="326" spans="1:17" x14ac:dyDescent="0.25">
      <c r="A326">
        <f>Zamia!F326</f>
        <v>0</v>
      </c>
      <c r="B326" t="str">
        <f t="shared" si="43"/>
        <v>-</v>
      </c>
      <c r="C326" t="str">
        <f t="shared" si="44"/>
        <v>-</v>
      </c>
      <c r="D326" t="str">
        <f t="shared" ref="D326:D389" si="48">IFERROR(LEFT(C326,SEARCH(" ",C326)-1),C326)</f>
        <v>-</v>
      </c>
      <c r="E326" t="str">
        <f t="shared" si="41"/>
        <v>-</v>
      </c>
      <c r="F326" t="str">
        <f t="shared" si="42"/>
        <v>-</v>
      </c>
      <c r="G326" t="str">
        <f t="shared" si="45"/>
        <v>- -</v>
      </c>
      <c r="H326" t="str">
        <f>IFERROR(VLOOKUP(G326,Tesaure!A326:B7324,2),"-")</f>
        <v>-</v>
      </c>
      <c r="K326" t="str">
        <f t="shared" si="46"/>
        <v>&lt;td&gt;0&lt;/td&gt;</v>
      </c>
      <c r="L326" t="str">
        <f>CONCATENATE("&lt;td&gt;",Zamia!A326,"&lt;/td&gt;")</f>
        <v>&lt;td&gt;&lt;/td&gt;</v>
      </c>
      <c r="M326" t="str">
        <f>CONCATENATE("&lt;td&gt;",Zamia!K326,"&lt;/td&gt;")</f>
        <v>&lt;td&gt;&lt;/td&gt;</v>
      </c>
      <c r="N326" s="9" t="str">
        <f>CONCATENATE("&lt;td&gt;",LEFT(TEXT(Zamia!E326,"DD/MM/AAAA hh:mm:ss"),10),"&lt;/td&gt;")</f>
        <v>&lt;td&gt;00/01/1900&lt;/td&gt;</v>
      </c>
      <c r="O326" t="str">
        <f>CONCATENATE("&lt;td&gt;",Zamia!H326,"&lt;/td&gt;")</f>
        <v>&lt;td&gt;&lt;/td&gt;</v>
      </c>
      <c r="P326" t="str">
        <f>CONCATENATE("&lt;td&gt;",Zamia!I326,"&lt;/td&gt;")</f>
        <v>&lt;td&gt;&lt;/td&gt;</v>
      </c>
      <c r="Q326" t="str">
        <f t="shared" si="47"/>
        <v/>
      </c>
    </row>
    <row r="327" spans="1:17" x14ac:dyDescent="0.25">
      <c r="A327">
        <f>Zamia!F327</f>
        <v>0</v>
      </c>
      <c r="B327" t="str">
        <f t="shared" si="43"/>
        <v>-</v>
      </c>
      <c r="C327" t="str">
        <f t="shared" si="44"/>
        <v>-</v>
      </c>
      <c r="D327" t="str">
        <f t="shared" si="48"/>
        <v>-</v>
      </c>
      <c r="E327" t="str">
        <f t="shared" ref="E327:E390" si="49">IFERROR(RIGHT(C327,LEN(C327)-(SEARCH(" subsp.",C327)+7)),"-")</f>
        <v>-</v>
      </c>
      <c r="F327" t="str">
        <f t="shared" ref="F327:F390" si="50">IF(E327&lt;&gt;"-",IFERROR(LEFT(E327,SEARCH(" ",E327)-1),E327),"-")</f>
        <v>-</v>
      </c>
      <c r="G327" t="str">
        <f t="shared" si="45"/>
        <v>- -</v>
      </c>
      <c r="H327" t="str">
        <f>IFERROR(VLOOKUP(G327,Tesaure!A327:B7325,2),"-")</f>
        <v>-</v>
      </c>
      <c r="K327" t="str">
        <f t="shared" si="46"/>
        <v>&lt;td&gt;0&lt;/td&gt;</v>
      </c>
      <c r="L327" t="str">
        <f>CONCATENATE("&lt;td&gt;",Zamia!A327,"&lt;/td&gt;")</f>
        <v>&lt;td&gt;&lt;/td&gt;</v>
      </c>
      <c r="M327" t="str">
        <f>CONCATENATE("&lt;td&gt;",Zamia!K327,"&lt;/td&gt;")</f>
        <v>&lt;td&gt;&lt;/td&gt;</v>
      </c>
      <c r="N327" s="9" t="str">
        <f>CONCATENATE("&lt;td&gt;",LEFT(TEXT(Zamia!E327,"DD/MM/AAAA hh:mm:ss"),10),"&lt;/td&gt;")</f>
        <v>&lt;td&gt;00/01/1900&lt;/td&gt;</v>
      </c>
      <c r="O327" t="str">
        <f>CONCATENATE("&lt;td&gt;",Zamia!H327,"&lt;/td&gt;")</f>
        <v>&lt;td&gt;&lt;/td&gt;</v>
      </c>
      <c r="P327" t="str">
        <f>CONCATENATE("&lt;td&gt;",Zamia!I327,"&lt;/td&gt;")</f>
        <v>&lt;td&gt;&lt;/td&gt;</v>
      </c>
      <c r="Q327" t="str">
        <f t="shared" si="47"/>
        <v/>
      </c>
    </row>
    <row r="328" spans="1:17" x14ac:dyDescent="0.25">
      <c r="A328">
        <f>Zamia!F328</f>
        <v>0</v>
      </c>
      <c r="B328" t="str">
        <f t="shared" si="43"/>
        <v>-</v>
      </c>
      <c r="C328" t="str">
        <f t="shared" si="44"/>
        <v>-</v>
      </c>
      <c r="D328" t="str">
        <f t="shared" si="48"/>
        <v>-</v>
      </c>
      <c r="E328" t="str">
        <f t="shared" si="49"/>
        <v>-</v>
      </c>
      <c r="F328" t="str">
        <f t="shared" si="50"/>
        <v>-</v>
      </c>
      <c r="G328" t="str">
        <f t="shared" si="45"/>
        <v>- -</v>
      </c>
      <c r="H328" t="str">
        <f>IFERROR(VLOOKUP(G328,Tesaure!A328:B7326,2),"-")</f>
        <v>-</v>
      </c>
      <c r="K328" t="str">
        <f t="shared" si="46"/>
        <v>&lt;td&gt;0&lt;/td&gt;</v>
      </c>
      <c r="L328" t="str">
        <f>CONCATENATE("&lt;td&gt;",Zamia!A328,"&lt;/td&gt;")</f>
        <v>&lt;td&gt;&lt;/td&gt;</v>
      </c>
      <c r="M328" t="str">
        <f>CONCATENATE("&lt;td&gt;",Zamia!K328,"&lt;/td&gt;")</f>
        <v>&lt;td&gt;&lt;/td&gt;</v>
      </c>
      <c r="N328" s="9" t="str">
        <f>CONCATENATE("&lt;td&gt;",LEFT(TEXT(Zamia!E328,"DD/MM/AAAA hh:mm:ss"),10),"&lt;/td&gt;")</f>
        <v>&lt;td&gt;00/01/1900&lt;/td&gt;</v>
      </c>
      <c r="O328" t="str">
        <f>CONCATENATE("&lt;td&gt;",Zamia!H328,"&lt;/td&gt;")</f>
        <v>&lt;td&gt;&lt;/td&gt;</v>
      </c>
      <c r="P328" t="str">
        <f>CONCATENATE("&lt;td&gt;",Zamia!I328,"&lt;/td&gt;")</f>
        <v>&lt;td&gt;&lt;/td&gt;</v>
      </c>
      <c r="Q328" t="str">
        <f t="shared" si="47"/>
        <v/>
      </c>
    </row>
    <row r="329" spans="1:17" x14ac:dyDescent="0.25">
      <c r="A329">
        <f>Zamia!F329</f>
        <v>0</v>
      </c>
      <c r="B329" t="str">
        <f t="shared" si="43"/>
        <v>-</v>
      </c>
      <c r="C329" t="str">
        <f t="shared" si="44"/>
        <v>-</v>
      </c>
      <c r="D329" t="str">
        <f t="shared" si="48"/>
        <v>-</v>
      </c>
      <c r="E329" t="str">
        <f t="shared" si="49"/>
        <v>-</v>
      </c>
      <c r="F329" t="str">
        <f t="shared" si="50"/>
        <v>-</v>
      </c>
      <c r="G329" t="str">
        <f t="shared" si="45"/>
        <v>- -</v>
      </c>
      <c r="H329" t="str">
        <f>IFERROR(VLOOKUP(G329,Tesaure!A329:B7327,2),"-")</f>
        <v>-</v>
      </c>
      <c r="K329" t="str">
        <f t="shared" si="46"/>
        <v>&lt;td&gt;0&lt;/td&gt;</v>
      </c>
      <c r="L329" t="str">
        <f>CONCATENATE("&lt;td&gt;",Zamia!A329,"&lt;/td&gt;")</f>
        <v>&lt;td&gt;&lt;/td&gt;</v>
      </c>
      <c r="M329" t="str">
        <f>CONCATENATE("&lt;td&gt;",Zamia!K329,"&lt;/td&gt;")</f>
        <v>&lt;td&gt;&lt;/td&gt;</v>
      </c>
      <c r="N329" s="9" t="str">
        <f>CONCATENATE("&lt;td&gt;",LEFT(TEXT(Zamia!E329,"DD/MM/AAAA hh:mm:ss"),10),"&lt;/td&gt;")</f>
        <v>&lt;td&gt;00/01/1900&lt;/td&gt;</v>
      </c>
      <c r="O329" t="str">
        <f>CONCATENATE("&lt;td&gt;",Zamia!H329,"&lt;/td&gt;")</f>
        <v>&lt;td&gt;&lt;/td&gt;</v>
      </c>
      <c r="P329" t="str">
        <f>CONCATENATE("&lt;td&gt;",Zamia!I329,"&lt;/td&gt;")</f>
        <v>&lt;td&gt;&lt;/td&gt;</v>
      </c>
      <c r="Q329" t="str">
        <f t="shared" si="47"/>
        <v/>
      </c>
    </row>
    <row r="330" spans="1:17" x14ac:dyDescent="0.25">
      <c r="A330">
        <f>Zamia!F330</f>
        <v>0</v>
      </c>
      <c r="B330" t="str">
        <f t="shared" si="43"/>
        <v>-</v>
      </c>
      <c r="C330" t="str">
        <f t="shared" si="44"/>
        <v>-</v>
      </c>
      <c r="D330" t="str">
        <f t="shared" si="48"/>
        <v>-</v>
      </c>
      <c r="E330" t="str">
        <f t="shared" si="49"/>
        <v>-</v>
      </c>
      <c r="F330" t="str">
        <f t="shared" si="50"/>
        <v>-</v>
      </c>
      <c r="G330" t="str">
        <f t="shared" si="45"/>
        <v>- -</v>
      </c>
      <c r="H330" t="str">
        <f>IFERROR(VLOOKUP(G330,Tesaure!A330:B7328,2),"-")</f>
        <v>-</v>
      </c>
      <c r="K330" t="str">
        <f t="shared" si="46"/>
        <v>&lt;td&gt;0&lt;/td&gt;</v>
      </c>
      <c r="L330" t="str">
        <f>CONCATENATE("&lt;td&gt;",Zamia!A330,"&lt;/td&gt;")</f>
        <v>&lt;td&gt;&lt;/td&gt;</v>
      </c>
      <c r="M330" t="str">
        <f>CONCATENATE("&lt;td&gt;",Zamia!K330,"&lt;/td&gt;")</f>
        <v>&lt;td&gt;&lt;/td&gt;</v>
      </c>
      <c r="N330" s="9" t="str">
        <f>CONCATENATE("&lt;td&gt;",LEFT(TEXT(Zamia!E330,"DD/MM/AAAA hh:mm:ss"),10),"&lt;/td&gt;")</f>
        <v>&lt;td&gt;00/01/1900&lt;/td&gt;</v>
      </c>
      <c r="O330" t="str">
        <f>CONCATENATE("&lt;td&gt;",Zamia!H330,"&lt;/td&gt;")</f>
        <v>&lt;td&gt;&lt;/td&gt;</v>
      </c>
      <c r="P330" t="str">
        <f>CONCATENATE("&lt;td&gt;",Zamia!I330,"&lt;/td&gt;")</f>
        <v>&lt;td&gt;&lt;/td&gt;</v>
      </c>
      <c r="Q330" t="str">
        <f t="shared" si="47"/>
        <v/>
      </c>
    </row>
    <row r="331" spans="1:17" x14ac:dyDescent="0.25">
      <c r="A331">
        <f>Zamia!F331</f>
        <v>0</v>
      </c>
      <c r="B331" t="str">
        <f t="shared" si="43"/>
        <v>-</v>
      </c>
      <c r="C331" t="str">
        <f t="shared" si="44"/>
        <v>-</v>
      </c>
      <c r="D331" t="str">
        <f t="shared" si="48"/>
        <v>-</v>
      </c>
      <c r="E331" t="str">
        <f t="shared" si="49"/>
        <v>-</v>
      </c>
      <c r="F331" t="str">
        <f t="shared" si="50"/>
        <v>-</v>
      </c>
      <c r="G331" t="str">
        <f t="shared" si="45"/>
        <v>- -</v>
      </c>
      <c r="H331" t="str">
        <f>IFERROR(VLOOKUP(G331,Tesaure!A331:B7329,2),"-")</f>
        <v>-</v>
      </c>
      <c r="K331" t="str">
        <f t="shared" si="46"/>
        <v>&lt;td&gt;0&lt;/td&gt;</v>
      </c>
      <c r="L331" t="str">
        <f>CONCATENATE("&lt;td&gt;",Zamia!A331,"&lt;/td&gt;")</f>
        <v>&lt;td&gt;&lt;/td&gt;</v>
      </c>
      <c r="M331" t="str">
        <f>CONCATENATE("&lt;td&gt;",Zamia!K331,"&lt;/td&gt;")</f>
        <v>&lt;td&gt;&lt;/td&gt;</v>
      </c>
      <c r="N331" s="9" t="str">
        <f>CONCATENATE("&lt;td&gt;",LEFT(TEXT(Zamia!E331,"DD/MM/AAAA hh:mm:ss"),10),"&lt;/td&gt;")</f>
        <v>&lt;td&gt;00/01/1900&lt;/td&gt;</v>
      </c>
      <c r="O331" t="str">
        <f>CONCATENATE("&lt;td&gt;",Zamia!H331,"&lt;/td&gt;")</f>
        <v>&lt;td&gt;&lt;/td&gt;</v>
      </c>
      <c r="P331" t="str">
        <f>CONCATENATE("&lt;td&gt;",Zamia!I331,"&lt;/td&gt;")</f>
        <v>&lt;td&gt;&lt;/td&gt;</v>
      </c>
      <c r="Q331" t="str">
        <f t="shared" si="47"/>
        <v/>
      </c>
    </row>
    <row r="332" spans="1:17" x14ac:dyDescent="0.25">
      <c r="A332">
        <f>Zamia!F332</f>
        <v>0</v>
      </c>
      <c r="B332" t="str">
        <f t="shared" si="43"/>
        <v>-</v>
      </c>
      <c r="C332" t="str">
        <f t="shared" si="44"/>
        <v>-</v>
      </c>
      <c r="D332" t="str">
        <f t="shared" si="48"/>
        <v>-</v>
      </c>
      <c r="E332" t="str">
        <f t="shared" si="49"/>
        <v>-</v>
      </c>
      <c r="F332" t="str">
        <f t="shared" si="50"/>
        <v>-</v>
      </c>
      <c r="G332" t="str">
        <f t="shared" si="45"/>
        <v>- -</v>
      </c>
      <c r="H332" t="str">
        <f>IFERROR(VLOOKUP(G332,Tesaure!A332:B7330,2),"-")</f>
        <v>-</v>
      </c>
      <c r="K332" t="str">
        <f t="shared" si="46"/>
        <v>&lt;td&gt;0&lt;/td&gt;</v>
      </c>
      <c r="L332" t="str">
        <f>CONCATENATE("&lt;td&gt;",Zamia!A332,"&lt;/td&gt;")</f>
        <v>&lt;td&gt;&lt;/td&gt;</v>
      </c>
      <c r="M332" t="str">
        <f>CONCATENATE("&lt;td&gt;",Zamia!K332,"&lt;/td&gt;")</f>
        <v>&lt;td&gt;&lt;/td&gt;</v>
      </c>
      <c r="N332" s="9" t="str">
        <f>CONCATENATE("&lt;td&gt;",LEFT(TEXT(Zamia!E332,"DD/MM/AAAA hh:mm:ss"),10),"&lt;/td&gt;")</f>
        <v>&lt;td&gt;00/01/1900&lt;/td&gt;</v>
      </c>
      <c r="O332" t="str">
        <f>CONCATENATE("&lt;td&gt;",Zamia!H332,"&lt;/td&gt;")</f>
        <v>&lt;td&gt;&lt;/td&gt;</v>
      </c>
      <c r="P332" t="str">
        <f>CONCATENATE("&lt;td&gt;",Zamia!I332,"&lt;/td&gt;")</f>
        <v>&lt;td&gt;&lt;/td&gt;</v>
      </c>
      <c r="Q332" t="str">
        <f t="shared" si="47"/>
        <v/>
      </c>
    </row>
    <row r="333" spans="1:17" x14ac:dyDescent="0.25">
      <c r="A333">
        <f>Zamia!F333</f>
        <v>0</v>
      </c>
      <c r="B333" t="str">
        <f t="shared" si="43"/>
        <v>-</v>
      </c>
      <c r="C333" t="str">
        <f t="shared" si="44"/>
        <v>-</v>
      </c>
      <c r="D333" t="str">
        <f t="shared" si="48"/>
        <v>-</v>
      </c>
      <c r="E333" t="str">
        <f t="shared" si="49"/>
        <v>-</v>
      </c>
      <c r="F333" t="str">
        <f t="shared" si="50"/>
        <v>-</v>
      </c>
      <c r="G333" t="str">
        <f t="shared" si="45"/>
        <v>- -</v>
      </c>
      <c r="H333" t="str">
        <f>IFERROR(VLOOKUP(G333,Tesaure!A333:B7331,2),"-")</f>
        <v>-</v>
      </c>
      <c r="K333" t="str">
        <f t="shared" si="46"/>
        <v>&lt;td&gt;0&lt;/td&gt;</v>
      </c>
      <c r="L333" t="str">
        <f>CONCATENATE("&lt;td&gt;",Zamia!A333,"&lt;/td&gt;")</f>
        <v>&lt;td&gt;&lt;/td&gt;</v>
      </c>
      <c r="M333" t="str">
        <f>CONCATENATE("&lt;td&gt;",Zamia!K333,"&lt;/td&gt;")</f>
        <v>&lt;td&gt;&lt;/td&gt;</v>
      </c>
      <c r="N333" s="9" t="str">
        <f>CONCATENATE("&lt;td&gt;",LEFT(TEXT(Zamia!E333,"DD/MM/AAAA hh:mm:ss"),10),"&lt;/td&gt;")</f>
        <v>&lt;td&gt;00/01/1900&lt;/td&gt;</v>
      </c>
      <c r="O333" t="str">
        <f>CONCATENATE("&lt;td&gt;",Zamia!H333,"&lt;/td&gt;")</f>
        <v>&lt;td&gt;&lt;/td&gt;</v>
      </c>
      <c r="P333" t="str">
        <f>CONCATENATE("&lt;td&gt;",Zamia!I333,"&lt;/td&gt;")</f>
        <v>&lt;td&gt;&lt;/td&gt;</v>
      </c>
      <c r="Q333" t="str">
        <f t="shared" si="47"/>
        <v/>
      </c>
    </row>
    <row r="334" spans="1:17" x14ac:dyDescent="0.25">
      <c r="A334">
        <f>Zamia!F334</f>
        <v>0</v>
      </c>
      <c r="B334" t="str">
        <f t="shared" si="43"/>
        <v>-</v>
      </c>
      <c r="C334" t="str">
        <f t="shared" si="44"/>
        <v>-</v>
      </c>
      <c r="D334" t="str">
        <f t="shared" si="48"/>
        <v>-</v>
      </c>
      <c r="E334" t="str">
        <f t="shared" si="49"/>
        <v>-</v>
      </c>
      <c r="F334" t="str">
        <f t="shared" si="50"/>
        <v>-</v>
      </c>
      <c r="G334" t="str">
        <f t="shared" si="45"/>
        <v>- -</v>
      </c>
      <c r="H334" t="str">
        <f>IFERROR(VLOOKUP(G334,Tesaure!A334:B7332,2),"-")</f>
        <v>-</v>
      </c>
      <c r="K334" t="str">
        <f t="shared" si="46"/>
        <v>&lt;td&gt;0&lt;/td&gt;</v>
      </c>
      <c r="L334" t="str">
        <f>CONCATENATE("&lt;td&gt;",Zamia!A334,"&lt;/td&gt;")</f>
        <v>&lt;td&gt;&lt;/td&gt;</v>
      </c>
      <c r="M334" t="str">
        <f>CONCATENATE("&lt;td&gt;",Zamia!K334,"&lt;/td&gt;")</f>
        <v>&lt;td&gt;&lt;/td&gt;</v>
      </c>
      <c r="N334" s="9" t="str">
        <f>CONCATENATE("&lt;td&gt;",LEFT(TEXT(Zamia!E334,"DD/MM/AAAA hh:mm:ss"),10),"&lt;/td&gt;")</f>
        <v>&lt;td&gt;00/01/1900&lt;/td&gt;</v>
      </c>
      <c r="O334" t="str">
        <f>CONCATENATE("&lt;td&gt;",Zamia!H334,"&lt;/td&gt;")</f>
        <v>&lt;td&gt;&lt;/td&gt;</v>
      </c>
      <c r="P334" t="str">
        <f>CONCATENATE("&lt;td&gt;",Zamia!I334,"&lt;/td&gt;")</f>
        <v>&lt;td&gt;&lt;/td&gt;</v>
      </c>
      <c r="Q334" t="str">
        <f t="shared" si="47"/>
        <v/>
      </c>
    </row>
    <row r="335" spans="1:17" x14ac:dyDescent="0.25">
      <c r="A335">
        <f>Zamia!F335</f>
        <v>0</v>
      </c>
      <c r="B335" t="str">
        <f t="shared" si="43"/>
        <v>-</v>
      </c>
      <c r="C335" t="str">
        <f t="shared" si="44"/>
        <v>-</v>
      </c>
      <c r="D335" t="str">
        <f t="shared" si="48"/>
        <v>-</v>
      </c>
      <c r="E335" t="str">
        <f t="shared" si="49"/>
        <v>-</v>
      </c>
      <c r="F335" t="str">
        <f t="shared" si="50"/>
        <v>-</v>
      </c>
      <c r="G335" t="str">
        <f t="shared" si="45"/>
        <v>- -</v>
      </c>
      <c r="H335" t="str">
        <f>IFERROR(VLOOKUP(G335,Tesaure!A335:B7333,2),"-")</f>
        <v>-</v>
      </c>
      <c r="K335" t="str">
        <f t="shared" si="46"/>
        <v>&lt;td&gt;0&lt;/td&gt;</v>
      </c>
      <c r="L335" t="str">
        <f>CONCATENATE("&lt;td&gt;",Zamia!A335,"&lt;/td&gt;")</f>
        <v>&lt;td&gt;&lt;/td&gt;</v>
      </c>
      <c r="M335" t="str">
        <f>CONCATENATE("&lt;td&gt;",Zamia!K335,"&lt;/td&gt;")</f>
        <v>&lt;td&gt;&lt;/td&gt;</v>
      </c>
      <c r="N335" s="9" t="str">
        <f>CONCATENATE("&lt;td&gt;",LEFT(TEXT(Zamia!E335,"DD/MM/AAAA hh:mm:ss"),10),"&lt;/td&gt;")</f>
        <v>&lt;td&gt;00/01/1900&lt;/td&gt;</v>
      </c>
      <c r="O335" t="str">
        <f>CONCATENATE("&lt;td&gt;",Zamia!H335,"&lt;/td&gt;")</f>
        <v>&lt;td&gt;&lt;/td&gt;</v>
      </c>
      <c r="P335" t="str">
        <f>CONCATENATE("&lt;td&gt;",Zamia!I335,"&lt;/td&gt;")</f>
        <v>&lt;td&gt;&lt;/td&gt;</v>
      </c>
      <c r="Q335" t="str">
        <f t="shared" si="47"/>
        <v/>
      </c>
    </row>
    <row r="336" spans="1:17" x14ac:dyDescent="0.25">
      <c r="A336">
        <f>Zamia!F336</f>
        <v>0</v>
      </c>
      <c r="B336" t="str">
        <f t="shared" si="43"/>
        <v>-</v>
      </c>
      <c r="C336" t="str">
        <f t="shared" si="44"/>
        <v>-</v>
      </c>
      <c r="D336" t="str">
        <f t="shared" si="48"/>
        <v>-</v>
      </c>
      <c r="E336" t="str">
        <f t="shared" si="49"/>
        <v>-</v>
      </c>
      <c r="F336" t="str">
        <f t="shared" si="50"/>
        <v>-</v>
      </c>
      <c r="G336" t="str">
        <f t="shared" si="45"/>
        <v>- -</v>
      </c>
      <c r="H336" t="str">
        <f>IFERROR(VLOOKUP(G336,Tesaure!A336:B7334,2),"-")</f>
        <v>-</v>
      </c>
      <c r="K336" t="str">
        <f t="shared" si="46"/>
        <v>&lt;td&gt;0&lt;/td&gt;</v>
      </c>
      <c r="L336" t="str">
        <f>CONCATENATE("&lt;td&gt;",Zamia!A336,"&lt;/td&gt;")</f>
        <v>&lt;td&gt;&lt;/td&gt;</v>
      </c>
      <c r="M336" t="str">
        <f>CONCATENATE("&lt;td&gt;",Zamia!K336,"&lt;/td&gt;")</f>
        <v>&lt;td&gt;&lt;/td&gt;</v>
      </c>
      <c r="N336" s="9" t="str">
        <f>CONCATENATE("&lt;td&gt;",LEFT(TEXT(Zamia!E336,"DD/MM/AAAA hh:mm:ss"),10),"&lt;/td&gt;")</f>
        <v>&lt;td&gt;00/01/1900&lt;/td&gt;</v>
      </c>
      <c r="O336" t="str">
        <f>CONCATENATE("&lt;td&gt;",Zamia!H336,"&lt;/td&gt;")</f>
        <v>&lt;td&gt;&lt;/td&gt;</v>
      </c>
      <c r="P336" t="str">
        <f>CONCATENATE("&lt;td&gt;",Zamia!I336,"&lt;/td&gt;")</f>
        <v>&lt;td&gt;&lt;/td&gt;</v>
      </c>
      <c r="Q336" t="str">
        <f t="shared" si="47"/>
        <v/>
      </c>
    </row>
    <row r="337" spans="1:17" x14ac:dyDescent="0.25">
      <c r="A337">
        <f>Zamia!F337</f>
        <v>0</v>
      </c>
      <c r="B337" t="str">
        <f t="shared" si="43"/>
        <v>-</v>
      </c>
      <c r="C337" t="str">
        <f t="shared" si="44"/>
        <v>-</v>
      </c>
      <c r="D337" t="str">
        <f t="shared" si="48"/>
        <v>-</v>
      </c>
      <c r="E337" t="str">
        <f t="shared" si="49"/>
        <v>-</v>
      </c>
      <c r="F337" t="str">
        <f t="shared" si="50"/>
        <v>-</v>
      </c>
      <c r="G337" t="str">
        <f t="shared" si="45"/>
        <v>- -</v>
      </c>
      <c r="H337" t="str">
        <f>IFERROR(VLOOKUP(G337,Tesaure!A337:B7335,2),"-")</f>
        <v>-</v>
      </c>
      <c r="K337" t="str">
        <f t="shared" si="46"/>
        <v>&lt;td&gt;0&lt;/td&gt;</v>
      </c>
      <c r="L337" t="str">
        <f>CONCATENATE("&lt;td&gt;",Zamia!A337,"&lt;/td&gt;")</f>
        <v>&lt;td&gt;&lt;/td&gt;</v>
      </c>
      <c r="M337" t="str">
        <f>CONCATENATE("&lt;td&gt;",Zamia!K337,"&lt;/td&gt;")</f>
        <v>&lt;td&gt;&lt;/td&gt;</v>
      </c>
      <c r="N337" s="9" t="str">
        <f>CONCATENATE("&lt;td&gt;",LEFT(TEXT(Zamia!E337,"DD/MM/AAAA hh:mm:ss"),10),"&lt;/td&gt;")</f>
        <v>&lt;td&gt;00/01/1900&lt;/td&gt;</v>
      </c>
      <c r="O337" t="str">
        <f>CONCATENATE("&lt;td&gt;",Zamia!H337,"&lt;/td&gt;")</f>
        <v>&lt;td&gt;&lt;/td&gt;</v>
      </c>
      <c r="P337" t="str">
        <f>CONCATENATE("&lt;td&gt;",Zamia!I337,"&lt;/td&gt;")</f>
        <v>&lt;td&gt;&lt;/td&gt;</v>
      </c>
      <c r="Q337" t="str">
        <f t="shared" si="47"/>
        <v/>
      </c>
    </row>
    <row r="338" spans="1:17" x14ac:dyDescent="0.25">
      <c r="A338">
        <f>Zamia!F338</f>
        <v>0</v>
      </c>
      <c r="B338" t="str">
        <f t="shared" si="43"/>
        <v>-</v>
      </c>
      <c r="C338" t="str">
        <f t="shared" si="44"/>
        <v>-</v>
      </c>
      <c r="D338" t="str">
        <f t="shared" si="48"/>
        <v>-</v>
      </c>
      <c r="E338" t="str">
        <f t="shared" si="49"/>
        <v>-</v>
      </c>
      <c r="F338" t="str">
        <f t="shared" si="50"/>
        <v>-</v>
      </c>
      <c r="G338" t="str">
        <f t="shared" si="45"/>
        <v>- -</v>
      </c>
      <c r="H338" t="str">
        <f>IFERROR(VLOOKUP(G338,Tesaure!A338:B7336,2),"-")</f>
        <v>-</v>
      </c>
      <c r="K338" t="str">
        <f t="shared" si="46"/>
        <v>&lt;td&gt;0&lt;/td&gt;</v>
      </c>
      <c r="L338" t="str">
        <f>CONCATENATE("&lt;td&gt;",Zamia!A338,"&lt;/td&gt;")</f>
        <v>&lt;td&gt;&lt;/td&gt;</v>
      </c>
      <c r="M338" t="str">
        <f>CONCATENATE("&lt;td&gt;",Zamia!K338,"&lt;/td&gt;")</f>
        <v>&lt;td&gt;&lt;/td&gt;</v>
      </c>
      <c r="N338" s="9" t="str">
        <f>CONCATENATE("&lt;td&gt;",LEFT(TEXT(Zamia!E338,"DD/MM/AAAA hh:mm:ss"),10),"&lt;/td&gt;")</f>
        <v>&lt;td&gt;00/01/1900&lt;/td&gt;</v>
      </c>
      <c r="O338" t="str">
        <f>CONCATENATE("&lt;td&gt;",Zamia!H338,"&lt;/td&gt;")</f>
        <v>&lt;td&gt;&lt;/td&gt;</v>
      </c>
      <c r="P338" t="str">
        <f>CONCATENATE("&lt;td&gt;",Zamia!I338,"&lt;/td&gt;")</f>
        <v>&lt;td&gt;&lt;/td&gt;</v>
      </c>
      <c r="Q338" t="str">
        <f t="shared" si="47"/>
        <v/>
      </c>
    </row>
    <row r="339" spans="1:17" x14ac:dyDescent="0.25">
      <c r="A339">
        <f>Zamia!F339</f>
        <v>0</v>
      </c>
      <c r="B339" t="str">
        <f t="shared" si="43"/>
        <v>-</v>
      </c>
      <c r="C339" t="str">
        <f t="shared" si="44"/>
        <v>-</v>
      </c>
      <c r="D339" t="str">
        <f t="shared" si="48"/>
        <v>-</v>
      </c>
      <c r="E339" t="str">
        <f t="shared" si="49"/>
        <v>-</v>
      </c>
      <c r="F339" t="str">
        <f t="shared" si="50"/>
        <v>-</v>
      </c>
      <c r="G339" t="str">
        <f t="shared" si="45"/>
        <v>- -</v>
      </c>
      <c r="H339" t="str">
        <f>IFERROR(VLOOKUP(G339,Tesaure!A339:B7337,2),"-")</f>
        <v>-</v>
      </c>
      <c r="K339" t="str">
        <f t="shared" si="46"/>
        <v>&lt;td&gt;0&lt;/td&gt;</v>
      </c>
      <c r="L339" t="str">
        <f>CONCATENATE("&lt;td&gt;",Zamia!A339,"&lt;/td&gt;")</f>
        <v>&lt;td&gt;&lt;/td&gt;</v>
      </c>
      <c r="M339" t="str">
        <f>CONCATENATE("&lt;td&gt;",Zamia!K339,"&lt;/td&gt;")</f>
        <v>&lt;td&gt;&lt;/td&gt;</v>
      </c>
      <c r="N339" s="9" t="str">
        <f>CONCATENATE("&lt;td&gt;",LEFT(TEXT(Zamia!E339,"DD/MM/AAAA hh:mm:ss"),10),"&lt;/td&gt;")</f>
        <v>&lt;td&gt;00/01/1900&lt;/td&gt;</v>
      </c>
      <c r="O339" t="str">
        <f>CONCATENATE("&lt;td&gt;",Zamia!H339,"&lt;/td&gt;")</f>
        <v>&lt;td&gt;&lt;/td&gt;</v>
      </c>
      <c r="P339" t="str">
        <f>CONCATENATE("&lt;td&gt;",Zamia!I339,"&lt;/td&gt;")</f>
        <v>&lt;td&gt;&lt;/td&gt;</v>
      </c>
      <c r="Q339" t="str">
        <f t="shared" si="47"/>
        <v/>
      </c>
    </row>
    <row r="340" spans="1:17" x14ac:dyDescent="0.25">
      <c r="A340">
        <f>Zamia!F340</f>
        <v>0</v>
      </c>
      <c r="B340" t="str">
        <f t="shared" si="43"/>
        <v>-</v>
      </c>
      <c r="C340" t="str">
        <f t="shared" si="44"/>
        <v>-</v>
      </c>
      <c r="D340" t="str">
        <f t="shared" si="48"/>
        <v>-</v>
      </c>
      <c r="E340" t="str">
        <f t="shared" si="49"/>
        <v>-</v>
      </c>
      <c r="F340" t="str">
        <f t="shared" si="50"/>
        <v>-</v>
      </c>
      <c r="G340" t="str">
        <f t="shared" si="45"/>
        <v>- -</v>
      </c>
      <c r="H340" t="str">
        <f>IFERROR(VLOOKUP(G340,Tesaure!A340:B7338,2),"-")</f>
        <v>-</v>
      </c>
      <c r="K340" t="str">
        <f t="shared" si="46"/>
        <v>&lt;td&gt;0&lt;/td&gt;</v>
      </c>
      <c r="L340" t="str">
        <f>CONCATENATE("&lt;td&gt;",Zamia!A340,"&lt;/td&gt;")</f>
        <v>&lt;td&gt;&lt;/td&gt;</v>
      </c>
      <c r="M340" t="str">
        <f>CONCATENATE("&lt;td&gt;",Zamia!K340,"&lt;/td&gt;")</f>
        <v>&lt;td&gt;&lt;/td&gt;</v>
      </c>
      <c r="N340" s="9" t="str">
        <f>CONCATENATE("&lt;td&gt;",LEFT(TEXT(Zamia!E340,"DD/MM/AAAA hh:mm:ss"),10),"&lt;/td&gt;")</f>
        <v>&lt;td&gt;00/01/1900&lt;/td&gt;</v>
      </c>
      <c r="O340" t="str">
        <f>CONCATENATE("&lt;td&gt;",Zamia!H340,"&lt;/td&gt;")</f>
        <v>&lt;td&gt;&lt;/td&gt;</v>
      </c>
      <c r="P340" t="str">
        <f>CONCATENATE("&lt;td&gt;",Zamia!I340,"&lt;/td&gt;")</f>
        <v>&lt;td&gt;&lt;/td&gt;</v>
      </c>
      <c r="Q340" t="str">
        <f t="shared" si="47"/>
        <v/>
      </c>
    </row>
    <row r="341" spans="1:17" x14ac:dyDescent="0.25">
      <c r="A341">
        <f>Zamia!F341</f>
        <v>0</v>
      </c>
      <c r="B341" t="str">
        <f t="shared" si="43"/>
        <v>-</v>
      </c>
      <c r="C341" t="str">
        <f t="shared" si="44"/>
        <v>-</v>
      </c>
      <c r="D341" t="str">
        <f t="shared" si="48"/>
        <v>-</v>
      </c>
      <c r="E341" t="str">
        <f t="shared" si="49"/>
        <v>-</v>
      </c>
      <c r="F341" t="str">
        <f t="shared" si="50"/>
        <v>-</v>
      </c>
      <c r="G341" t="str">
        <f t="shared" si="45"/>
        <v>- -</v>
      </c>
      <c r="H341" t="str">
        <f>IFERROR(VLOOKUP(G341,Tesaure!A341:B7339,2),"-")</f>
        <v>-</v>
      </c>
      <c r="K341" t="str">
        <f t="shared" si="46"/>
        <v>&lt;td&gt;0&lt;/td&gt;</v>
      </c>
      <c r="L341" t="str">
        <f>CONCATENATE("&lt;td&gt;",Zamia!A341,"&lt;/td&gt;")</f>
        <v>&lt;td&gt;&lt;/td&gt;</v>
      </c>
      <c r="M341" t="str">
        <f>CONCATENATE("&lt;td&gt;",Zamia!K341,"&lt;/td&gt;")</f>
        <v>&lt;td&gt;&lt;/td&gt;</v>
      </c>
      <c r="N341" s="9" t="str">
        <f>CONCATENATE("&lt;td&gt;",LEFT(TEXT(Zamia!E341,"DD/MM/AAAA hh:mm:ss"),10),"&lt;/td&gt;")</f>
        <v>&lt;td&gt;00/01/1900&lt;/td&gt;</v>
      </c>
      <c r="O341" t="str">
        <f>CONCATENATE("&lt;td&gt;",Zamia!H341,"&lt;/td&gt;")</f>
        <v>&lt;td&gt;&lt;/td&gt;</v>
      </c>
      <c r="P341" t="str">
        <f>CONCATENATE("&lt;td&gt;",Zamia!I341,"&lt;/td&gt;")</f>
        <v>&lt;td&gt;&lt;/td&gt;</v>
      </c>
      <c r="Q341" t="str">
        <f t="shared" si="47"/>
        <v/>
      </c>
    </row>
    <row r="342" spans="1:17" x14ac:dyDescent="0.25">
      <c r="A342">
        <f>Zamia!F342</f>
        <v>0</v>
      </c>
      <c r="B342" t="str">
        <f t="shared" si="43"/>
        <v>-</v>
      </c>
      <c r="C342" t="str">
        <f t="shared" si="44"/>
        <v>-</v>
      </c>
      <c r="D342" t="str">
        <f t="shared" si="48"/>
        <v>-</v>
      </c>
      <c r="E342" t="str">
        <f t="shared" si="49"/>
        <v>-</v>
      </c>
      <c r="F342" t="str">
        <f t="shared" si="50"/>
        <v>-</v>
      </c>
      <c r="G342" t="str">
        <f t="shared" si="45"/>
        <v>- -</v>
      </c>
      <c r="H342" t="str">
        <f>IFERROR(VLOOKUP(G342,Tesaure!A342:B7340,2),"-")</f>
        <v>-</v>
      </c>
      <c r="K342" t="str">
        <f t="shared" si="46"/>
        <v>&lt;td&gt;0&lt;/td&gt;</v>
      </c>
      <c r="L342" t="str">
        <f>CONCATENATE("&lt;td&gt;",Zamia!A342,"&lt;/td&gt;")</f>
        <v>&lt;td&gt;&lt;/td&gt;</v>
      </c>
      <c r="M342" t="str">
        <f>CONCATENATE("&lt;td&gt;",Zamia!K342,"&lt;/td&gt;")</f>
        <v>&lt;td&gt;&lt;/td&gt;</v>
      </c>
      <c r="N342" s="9" t="str">
        <f>CONCATENATE("&lt;td&gt;",LEFT(TEXT(Zamia!E342,"DD/MM/AAAA hh:mm:ss"),10),"&lt;/td&gt;")</f>
        <v>&lt;td&gt;00/01/1900&lt;/td&gt;</v>
      </c>
      <c r="O342" t="str">
        <f>CONCATENATE("&lt;td&gt;",Zamia!H342,"&lt;/td&gt;")</f>
        <v>&lt;td&gt;&lt;/td&gt;</v>
      </c>
      <c r="P342" t="str">
        <f>CONCATENATE("&lt;td&gt;",Zamia!I342,"&lt;/td&gt;")</f>
        <v>&lt;td&gt;&lt;/td&gt;</v>
      </c>
      <c r="Q342" t="str">
        <f t="shared" si="47"/>
        <v/>
      </c>
    </row>
    <row r="343" spans="1:17" x14ac:dyDescent="0.25">
      <c r="A343">
        <f>Zamia!F343</f>
        <v>0</v>
      </c>
      <c r="B343" t="str">
        <f t="shared" si="43"/>
        <v>-</v>
      </c>
      <c r="C343" t="str">
        <f t="shared" si="44"/>
        <v>-</v>
      </c>
      <c r="D343" t="str">
        <f t="shared" si="48"/>
        <v>-</v>
      </c>
      <c r="E343" t="str">
        <f t="shared" si="49"/>
        <v>-</v>
      </c>
      <c r="F343" t="str">
        <f t="shared" si="50"/>
        <v>-</v>
      </c>
      <c r="G343" t="str">
        <f t="shared" si="45"/>
        <v>- -</v>
      </c>
      <c r="H343" t="str">
        <f>IFERROR(VLOOKUP(G343,Tesaure!A343:B7341,2),"-")</f>
        <v>-</v>
      </c>
      <c r="K343" t="str">
        <f t="shared" si="46"/>
        <v>&lt;td&gt;0&lt;/td&gt;</v>
      </c>
      <c r="L343" t="str">
        <f>CONCATENATE("&lt;td&gt;",Zamia!A343,"&lt;/td&gt;")</f>
        <v>&lt;td&gt;&lt;/td&gt;</v>
      </c>
      <c r="M343" t="str">
        <f>CONCATENATE("&lt;td&gt;",Zamia!K343,"&lt;/td&gt;")</f>
        <v>&lt;td&gt;&lt;/td&gt;</v>
      </c>
      <c r="N343" s="9" t="str">
        <f>CONCATENATE("&lt;td&gt;",LEFT(TEXT(Zamia!E343,"DD/MM/AAAA hh:mm:ss"),10),"&lt;/td&gt;")</f>
        <v>&lt;td&gt;00/01/1900&lt;/td&gt;</v>
      </c>
      <c r="O343" t="str">
        <f>CONCATENATE("&lt;td&gt;",Zamia!H343,"&lt;/td&gt;")</f>
        <v>&lt;td&gt;&lt;/td&gt;</v>
      </c>
      <c r="P343" t="str">
        <f>CONCATENATE("&lt;td&gt;",Zamia!I343,"&lt;/td&gt;")</f>
        <v>&lt;td&gt;&lt;/td&gt;</v>
      </c>
      <c r="Q343" t="str">
        <f t="shared" si="47"/>
        <v/>
      </c>
    </row>
    <row r="344" spans="1:17" x14ac:dyDescent="0.25">
      <c r="A344">
        <f>Zamia!F344</f>
        <v>0</v>
      </c>
      <c r="B344" t="str">
        <f t="shared" si="43"/>
        <v>-</v>
      </c>
      <c r="C344" t="str">
        <f t="shared" si="44"/>
        <v>-</v>
      </c>
      <c r="D344" t="str">
        <f t="shared" si="48"/>
        <v>-</v>
      </c>
      <c r="E344" t="str">
        <f t="shared" si="49"/>
        <v>-</v>
      </c>
      <c r="F344" t="str">
        <f t="shared" si="50"/>
        <v>-</v>
      </c>
      <c r="G344" t="str">
        <f t="shared" si="45"/>
        <v>- -</v>
      </c>
      <c r="H344" t="str">
        <f>IFERROR(VLOOKUP(G344,Tesaure!A344:B7342,2),"-")</f>
        <v>-</v>
      </c>
      <c r="K344" t="str">
        <f t="shared" si="46"/>
        <v>&lt;td&gt;0&lt;/td&gt;</v>
      </c>
      <c r="L344" t="str">
        <f>CONCATENATE("&lt;td&gt;",Zamia!A344,"&lt;/td&gt;")</f>
        <v>&lt;td&gt;&lt;/td&gt;</v>
      </c>
      <c r="M344" t="str">
        <f>CONCATENATE("&lt;td&gt;",Zamia!K344,"&lt;/td&gt;")</f>
        <v>&lt;td&gt;&lt;/td&gt;</v>
      </c>
      <c r="N344" s="9" t="str">
        <f>CONCATENATE("&lt;td&gt;",LEFT(TEXT(Zamia!E344,"DD/MM/AAAA hh:mm:ss"),10),"&lt;/td&gt;")</f>
        <v>&lt;td&gt;00/01/1900&lt;/td&gt;</v>
      </c>
      <c r="O344" t="str">
        <f>CONCATENATE("&lt;td&gt;",Zamia!H344,"&lt;/td&gt;")</f>
        <v>&lt;td&gt;&lt;/td&gt;</v>
      </c>
      <c r="P344" t="str">
        <f>CONCATENATE("&lt;td&gt;",Zamia!I344,"&lt;/td&gt;")</f>
        <v>&lt;td&gt;&lt;/td&gt;</v>
      </c>
      <c r="Q344" t="str">
        <f t="shared" si="47"/>
        <v/>
      </c>
    </row>
    <row r="345" spans="1:17" x14ac:dyDescent="0.25">
      <c r="A345">
        <f>Zamia!F345</f>
        <v>0</v>
      </c>
      <c r="B345" t="str">
        <f t="shared" si="43"/>
        <v>-</v>
      </c>
      <c r="C345" t="str">
        <f t="shared" si="44"/>
        <v>-</v>
      </c>
      <c r="D345" t="str">
        <f t="shared" si="48"/>
        <v>-</v>
      </c>
      <c r="E345" t="str">
        <f t="shared" si="49"/>
        <v>-</v>
      </c>
      <c r="F345" t="str">
        <f t="shared" si="50"/>
        <v>-</v>
      </c>
      <c r="G345" t="str">
        <f t="shared" si="45"/>
        <v>- -</v>
      </c>
      <c r="H345" t="str">
        <f>IFERROR(VLOOKUP(G345,Tesaure!A345:B7343,2),"-")</f>
        <v>-</v>
      </c>
      <c r="K345" t="str">
        <f t="shared" si="46"/>
        <v>&lt;td&gt;0&lt;/td&gt;</v>
      </c>
      <c r="L345" t="str">
        <f>CONCATENATE("&lt;td&gt;",Zamia!A345,"&lt;/td&gt;")</f>
        <v>&lt;td&gt;&lt;/td&gt;</v>
      </c>
      <c r="M345" t="str">
        <f>CONCATENATE("&lt;td&gt;",Zamia!K345,"&lt;/td&gt;")</f>
        <v>&lt;td&gt;&lt;/td&gt;</v>
      </c>
      <c r="N345" s="9" t="str">
        <f>CONCATENATE("&lt;td&gt;",LEFT(TEXT(Zamia!E345,"DD/MM/AAAA hh:mm:ss"),10),"&lt;/td&gt;")</f>
        <v>&lt;td&gt;00/01/1900&lt;/td&gt;</v>
      </c>
      <c r="O345" t="str">
        <f>CONCATENATE("&lt;td&gt;",Zamia!H345,"&lt;/td&gt;")</f>
        <v>&lt;td&gt;&lt;/td&gt;</v>
      </c>
      <c r="P345" t="str">
        <f>CONCATENATE("&lt;td&gt;",Zamia!I345,"&lt;/td&gt;")</f>
        <v>&lt;td&gt;&lt;/td&gt;</v>
      </c>
      <c r="Q345" t="str">
        <f t="shared" si="47"/>
        <v/>
      </c>
    </row>
    <row r="346" spans="1:17" x14ac:dyDescent="0.25">
      <c r="A346">
        <f>Zamia!F346</f>
        <v>0</v>
      </c>
      <c r="B346" t="str">
        <f t="shared" si="43"/>
        <v>-</v>
      </c>
      <c r="C346" t="str">
        <f t="shared" si="44"/>
        <v>-</v>
      </c>
      <c r="D346" t="str">
        <f t="shared" si="48"/>
        <v>-</v>
      </c>
      <c r="E346" t="str">
        <f t="shared" si="49"/>
        <v>-</v>
      </c>
      <c r="F346" t="str">
        <f t="shared" si="50"/>
        <v>-</v>
      </c>
      <c r="G346" t="str">
        <f t="shared" si="45"/>
        <v>- -</v>
      </c>
      <c r="H346" t="str">
        <f>IFERROR(VLOOKUP(G346,Tesaure!A346:B7344,2),"-")</f>
        <v>-</v>
      </c>
      <c r="K346" t="str">
        <f t="shared" si="46"/>
        <v>&lt;td&gt;0&lt;/td&gt;</v>
      </c>
      <c r="L346" t="str">
        <f>CONCATENATE("&lt;td&gt;",Zamia!A346,"&lt;/td&gt;")</f>
        <v>&lt;td&gt;&lt;/td&gt;</v>
      </c>
      <c r="M346" t="str">
        <f>CONCATENATE("&lt;td&gt;",Zamia!K346,"&lt;/td&gt;")</f>
        <v>&lt;td&gt;&lt;/td&gt;</v>
      </c>
      <c r="N346" s="9" t="str">
        <f>CONCATENATE("&lt;td&gt;",LEFT(TEXT(Zamia!E346,"DD/MM/AAAA hh:mm:ss"),10),"&lt;/td&gt;")</f>
        <v>&lt;td&gt;00/01/1900&lt;/td&gt;</v>
      </c>
      <c r="O346" t="str">
        <f>CONCATENATE("&lt;td&gt;",Zamia!H346,"&lt;/td&gt;")</f>
        <v>&lt;td&gt;&lt;/td&gt;</v>
      </c>
      <c r="P346" t="str">
        <f>CONCATENATE("&lt;td&gt;",Zamia!I346,"&lt;/td&gt;")</f>
        <v>&lt;td&gt;&lt;/td&gt;</v>
      </c>
      <c r="Q346" t="str">
        <f t="shared" si="47"/>
        <v/>
      </c>
    </row>
    <row r="347" spans="1:17" x14ac:dyDescent="0.25">
      <c r="A347">
        <f>Zamia!F347</f>
        <v>0</v>
      </c>
      <c r="B347" t="str">
        <f t="shared" si="43"/>
        <v>-</v>
      </c>
      <c r="C347" t="str">
        <f t="shared" si="44"/>
        <v>-</v>
      </c>
      <c r="D347" t="str">
        <f t="shared" si="48"/>
        <v>-</v>
      </c>
      <c r="E347" t="str">
        <f t="shared" si="49"/>
        <v>-</v>
      </c>
      <c r="F347" t="str">
        <f t="shared" si="50"/>
        <v>-</v>
      </c>
      <c r="G347" t="str">
        <f t="shared" si="45"/>
        <v>- -</v>
      </c>
      <c r="H347" t="str">
        <f>IFERROR(VLOOKUP(G347,Tesaure!A347:B7345,2),"-")</f>
        <v>-</v>
      </c>
      <c r="K347" t="str">
        <f t="shared" si="46"/>
        <v>&lt;td&gt;0&lt;/td&gt;</v>
      </c>
      <c r="L347" t="str">
        <f>CONCATENATE("&lt;td&gt;",Zamia!A347,"&lt;/td&gt;")</f>
        <v>&lt;td&gt;&lt;/td&gt;</v>
      </c>
      <c r="M347" t="str">
        <f>CONCATENATE("&lt;td&gt;",Zamia!K347,"&lt;/td&gt;")</f>
        <v>&lt;td&gt;&lt;/td&gt;</v>
      </c>
      <c r="N347" s="9" t="str">
        <f>CONCATENATE("&lt;td&gt;",LEFT(TEXT(Zamia!E347,"DD/MM/AAAA hh:mm:ss"),10),"&lt;/td&gt;")</f>
        <v>&lt;td&gt;00/01/1900&lt;/td&gt;</v>
      </c>
      <c r="O347" t="str">
        <f>CONCATENATE("&lt;td&gt;",Zamia!H347,"&lt;/td&gt;")</f>
        <v>&lt;td&gt;&lt;/td&gt;</v>
      </c>
      <c r="P347" t="str">
        <f>CONCATENATE("&lt;td&gt;",Zamia!I347,"&lt;/td&gt;")</f>
        <v>&lt;td&gt;&lt;/td&gt;</v>
      </c>
      <c r="Q347" t="str">
        <f t="shared" si="47"/>
        <v/>
      </c>
    </row>
    <row r="348" spans="1:17" x14ac:dyDescent="0.25">
      <c r="A348">
        <f>Zamia!F348</f>
        <v>0</v>
      </c>
      <c r="B348" t="str">
        <f t="shared" si="43"/>
        <v>-</v>
      </c>
      <c r="C348" t="str">
        <f t="shared" si="44"/>
        <v>-</v>
      </c>
      <c r="D348" t="str">
        <f t="shared" si="48"/>
        <v>-</v>
      </c>
      <c r="E348" t="str">
        <f t="shared" si="49"/>
        <v>-</v>
      </c>
      <c r="F348" t="str">
        <f t="shared" si="50"/>
        <v>-</v>
      </c>
      <c r="G348" t="str">
        <f t="shared" si="45"/>
        <v>- -</v>
      </c>
      <c r="H348" t="str">
        <f>IFERROR(VLOOKUP(G348,Tesaure!A348:B7346,2),"-")</f>
        <v>-</v>
      </c>
      <c r="K348" t="str">
        <f t="shared" si="46"/>
        <v>&lt;td&gt;0&lt;/td&gt;</v>
      </c>
      <c r="L348" t="str">
        <f>CONCATENATE("&lt;td&gt;",Zamia!A348,"&lt;/td&gt;")</f>
        <v>&lt;td&gt;&lt;/td&gt;</v>
      </c>
      <c r="M348" t="str">
        <f>CONCATENATE("&lt;td&gt;",Zamia!K348,"&lt;/td&gt;")</f>
        <v>&lt;td&gt;&lt;/td&gt;</v>
      </c>
      <c r="N348" s="9" t="str">
        <f>CONCATENATE("&lt;td&gt;",LEFT(TEXT(Zamia!E348,"DD/MM/AAAA hh:mm:ss"),10),"&lt;/td&gt;")</f>
        <v>&lt;td&gt;00/01/1900&lt;/td&gt;</v>
      </c>
      <c r="O348" t="str">
        <f>CONCATENATE("&lt;td&gt;",Zamia!H348,"&lt;/td&gt;")</f>
        <v>&lt;td&gt;&lt;/td&gt;</v>
      </c>
      <c r="P348" t="str">
        <f>CONCATENATE("&lt;td&gt;",Zamia!I348,"&lt;/td&gt;")</f>
        <v>&lt;td&gt;&lt;/td&gt;</v>
      </c>
      <c r="Q348" t="str">
        <f t="shared" si="47"/>
        <v/>
      </c>
    </row>
    <row r="349" spans="1:17" x14ac:dyDescent="0.25">
      <c r="A349">
        <f>Zamia!F349</f>
        <v>0</v>
      </c>
      <c r="B349" t="str">
        <f t="shared" si="43"/>
        <v>-</v>
      </c>
      <c r="C349" t="str">
        <f t="shared" si="44"/>
        <v>-</v>
      </c>
      <c r="D349" t="str">
        <f t="shared" si="48"/>
        <v>-</v>
      </c>
      <c r="E349" t="str">
        <f t="shared" si="49"/>
        <v>-</v>
      </c>
      <c r="F349" t="str">
        <f t="shared" si="50"/>
        <v>-</v>
      </c>
      <c r="G349" t="str">
        <f t="shared" si="45"/>
        <v>- -</v>
      </c>
      <c r="H349" t="str">
        <f>IFERROR(VLOOKUP(G349,Tesaure!A349:B7347,2),"-")</f>
        <v>-</v>
      </c>
      <c r="K349" t="str">
        <f t="shared" si="46"/>
        <v>&lt;td&gt;0&lt;/td&gt;</v>
      </c>
      <c r="L349" t="str">
        <f>CONCATENATE("&lt;td&gt;",Zamia!A349,"&lt;/td&gt;")</f>
        <v>&lt;td&gt;&lt;/td&gt;</v>
      </c>
      <c r="M349" t="str">
        <f>CONCATENATE("&lt;td&gt;",Zamia!K349,"&lt;/td&gt;")</f>
        <v>&lt;td&gt;&lt;/td&gt;</v>
      </c>
      <c r="N349" s="9" t="str">
        <f>CONCATENATE("&lt;td&gt;",LEFT(TEXT(Zamia!E349,"DD/MM/AAAA hh:mm:ss"),10),"&lt;/td&gt;")</f>
        <v>&lt;td&gt;00/01/1900&lt;/td&gt;</v>
      </c>
      <c r="O349" t="str">
        <f>CONCATENATE("&lt;td&gt;",Zamia!H349,"&lt;/td&gt;")</f>
        <v>&lt;td&gt;&lt;/td&gt;</v>
      </c>
      <c r="P349" t="str">
        <f>CONCATENATE("&lt;td&gt;",Zamia!I349,"&lt;/td&gt;")</f>
        <v>&lt;td&gt;&lt;/td&gt;</v>
      </c>
      <c r="Q349" t="str">
        <f t="shared" si="47"/>
        <v/>
      </c>
    </row>
    <row r="350" spans="1:17" x14ac:dyDescent="0.25">
      <c r="A350">
        <f>Zamia!F350</f>
        <v>0</v>
      </c>
      <c r="B350" t="str">
        <f t="shared" si="43"/>
        <v>-</v>
      </c>
      <c r="C350" t="str">
        <f t="shared" si="44"/>
        <v>-</v>
      </c>
      <c r="D350" t="str">
        <f t="shared" si="48"/>
        <v>-</v>
      </c>
      <c r="E350" t="str">
        <f t="shared" si="49"/>
        <v>-</v>
      </c>
      <c r="F350" t="str">
        <f t="shared" si="50"/>
        <v>-</v>
      </c>
      <c r="G350" t="str">
        <f t="shared" si="45"/>
        <v>- -</v>
      </c>
      <c r="H350" t="str">
        <f>IFERROR(VLOOKUP(G350,Tesaure!A350:B7348,2),"-")</f>
        <v>-</v>
      </c>
      <c r="K350" t="str">
        <f t="shared" si="46"/>
        <v>&lt;td&gt;0&lt;/td&gt;</v>
      </c>
      <c r="L350" t="str">
        <f>CONCATENATE("&lt;td&gt;",Zamia!A350,"&lt;/td&gt;")</f>
        <v>&lt;td&gt;&lt;/td&gt;</v>
      </c>
      <c r="M350" t="str">
        <f>CONCATENATE("&lt;td&gt;",Zamia!K350,"&lt;/td&gt;")</f>
        <v>&lt;td&gt;&lt;/td&gt;</v>
      </c>
      <c r="N350" s="9" t="str">
        <f>CONCATENATE("&lt;td&gt;",LEFT(TEXT(Zamia!E350,"DD/MM/AAAA hh:mm:ss"),10),"&lt;/td&gt;")</f>
        <v>&lt;td&gt;00/01/1900&lt;/td&gt;</v>
      </c>
      <c r="O350" t="str">
        <f>CONCATENATE("&lt;td&gt;",Zamia!H350,"&lt;/td&gt;")</f>
        <v>&lt;td&gt;&lt;/td&gt;</v>
      </c>
      <c r="P350" t="str">
        <f>CONCATENATE("&lt;td&gt;",Zamia!I350,"&lt;/td&gt;")</f>
        <v>&lt;td&gt;&lt;/td&gt;</v>
      </c>
      <c r="Q350" t="str">
        <f t="shared" si="47"/>
        <v/>
      </c>
    </row>
    <row r="351" spans="1:17" x14ac:dyDescent="0.25">
      <c r="A351">
        <f>Zamia!F351</f>
        <v>0</v>
      </c>
      <c r="B351" t="str">
        <f t="shared" si="43"/>
        <v>-</v>
      </c>
      <c r="C351" t="str">
        <f t="shared" si="44"/>
        <v>-</v>
      </c>
      <c r="D351" t="str">
        <f t="shared" si="48"/>
        <v>-</v>
      </c>
      <c r="E351" t="str">
        <f t="shared" si="49"/>
        <v>-</v>
      </c>
      <c r="F351" t="str">
        <f t="shared" si="50"/>
        <v>-</v>
      </c>
      <c r="G351" t="str">
        <f t="shared" si="45"/>
        <v>- -</v>
      </c>
      <c r="H351" t="str">
        <f>IFERROR(VLOOKUP(G351,Tesaure!A351:B7349,2),"-")</f>
        <v>-</v>
      </c>
      <c r="K351" t="str">
        <f t="shared" si="46"/>
        <v>&lt;td&gt;0&lt;/td&gt;</v>
      </c>
      <c r="L351" t="str">
        <f>CONCATENATE("&lt;td&gt;",Zamia!A351,"&lt;/td&gt;")</f>
        <v>&lt;td&gt;&lt;/td&gt;</v>
      </c>
      <c r="M351" t="str">
        <f>CONCATENATE("&lt;td&gt;",Zamia!K351,"&lt;/td&gt;")</f>
        <v>&lt;td&gt;&lt;/td&gt;</v>
      </c>
      <c r="N351" s="9" t="str">
        <f>CONCATENATE("&lt;td&gt;",LEFT(TEXT(Zamia!E351,"DD/MM/AAAA hh:mm:ss"),10),"&lt;/td&gt;")</f>
        <v>&lt;td&gt;00/01/1900&lt;/td&gt;</v>
      </c>
      <c r="O351" t="str">
        <f>CONCATENATE("&lt;td&gt;",Zamia!H351,"&lt;/td&gt;")</f>
        <v>&lt;td&gt;&lt;/td&gt;</v>
      </c>
      <c r="P351" t="str">
        <f>CONCATENATE("&lt;td&gt;",Zamia!I351,"&lt;/td&gt;")</f>
        <v>&lt;td&gt;&lt;/td&gt;</v>
      </c>
      <c r="Q351" t="str">
        <f t="shared" si="47"/>
        <v/>
      </c>
    </row>
    <row r="352" spans="1:17" x14ac:dyDescent="0.25">
      <c r="A352">
        <f>Zamia!F352</f>
        <v>0</v>
      </c>
      <c r="B352" t="str">
        <f t="shared" si="43"/>
        <v>-</v>
      </c>
      <c r="C352" t="str">
        <f t="shared" si="44"/>
        <v>-</v>
      </c>
      <c r="D352" t="str">
        <f t="shared" si="48"/>
        <v>-</v>
      </c>
      <c r="E352" t="str">
        <f t="shared" si="49"/>
        <v>-</v>
      </c>
      <c r="F352" t="str">
        <f t="shared" si="50"/>
        <v>-</v>
      </c>
      <c r="G352" t="str">
        <f t="shared" si="45"/>
        <v>- -</v>
      </c>
      <c r="H352" t="str">
        <f>IFERROR(VLOOKUP(G352,Tesaure!A352:B7350,2),"-")</f>
        <v>-</v>
      </c>
      <c r="K352" t="str">
        <f t="shared" si="46"/>
        <v>&lt;td&gt;0&lt;/td&gt;</v>
      </c>
      <c r="L352" t="str">
        <f>CONCATENATE("&lt;td&gt;",Zamia!A352,"&lt;/td&gt;")</f>
        <v>&lt;td&gt;&lt;/td&gt;</v>
      </c>
      <c r="M352" t="str">
        <f>CONCATENATE("&lt;td&gt;",Zamia!K352,"&lt;/td&gt;")</f>
        <v>&lt;td&gt;&lt;/td&gt;</v>
      </c>
      <c r="N352" s="9" t="str">
        <f>CONCATENATE("&lt;td&gt;",LEFT(TEXT(Zamia!E352,"DD/MM/AAAA hh:mm:ss"),10),"&lt;/td&gt;")</f>
        <v>&lt;td&gt;00/01/1900&lt;/td&gt;</v>
      </c>
      <c r="O352" t="str">
        <f>CONCATENATE("&lt;td&gt;",Zamia!H352,"&lt;/td&gt;")</f>
        <v>&lt;td&gt;&lt;/td&gt;</v>
      </c>
      <c r="P352" t="str">
        <f>CONCATENATE("&lt;td&gt;",Zamia!I352,"&lt;/td&gt;")</f>
        <v>&lt;td&gt;&lt;/td&gt;</v>
      </c>
      <c r="Q352" t="str">
        <f t="shared" si="47"/>
        <v/>
      </c>
    </row>
    <row r="353" spans="1:17" x14ac:dyDescent="0.25">
      <c r="A353">
        <f>Zamia!F353</f>
        <v>0</v>
      </c>
      <c r="B353" t="str">
        <f t="shared" si="43"/>
        <v>-</v>
      </c>
      <c r="C353" t="str">
        <f t="shared" si="44"/>
        <v>-</v>
      </c>
      <c r="D353" t="str">
        <f t="shared" si="48"/>
        <v>-</v>
      </c>
      <c r="E353" t="str">
        <f t="shared" si="49"/>
        <v>-</v>
      </c>
      <c r="F353" t="str">
        <f t="shared" si="50"/>
        <v>-</v>
      </c>
      <c r="G353" t="str">
        <f t="shared" si="45"/>
        <v>- -</v>
      </c>
      <c r="H353" t="str">
        <f>IFERROR(VLOOKUP(G353,Tesaure!A353:B7351,2),"-")</f>
        <v>-</v>
      </c>
      <c r="K353" t="str">
        <f t="shared" si="46"/>
        <v>&lt;td&gt;0&lt;/td&gt;</v>
      </c>
      <c r="L353" t="str">
        <f>CONCATENATE("&lt;td&gt;",Zamia!A353,"&lt;/td&gt;")</f>
        <v>&lt;td&gt;&lt;/td&gt;</v>
      </c>
      <c r="M353" t="str">
        <f>CONCATENATE("&lt;td&gt;",Zamia!K353,"&lt;/td&gt;")</f>
        <v>&lt;td&gt;&lt;/td&gt;</v>
      </c>
      <c r="N353" s="9" t="str">
        <f>CONCATENATE("&lt;td&gt;",LEFT(TEXT(Zamia!E353,"DD/MM/AAAA hh:mm:ss"),10),"&lt;/td&gt;")</f>
        <v>&lt;td&gt;00/01/1900&lt;/td&gt;</v>
      </c>
      <c r="O353" t="str">
        <f>CONCATENATE("&lt;td&gt;",Zamia!H353,"&lt;/td&gt;")</f>
        <v>&lt;td&gt;&lt;/td&gt;</v>
      </c>
      <c r="P353" t="str">
        <f>CONCATENATE("&lt;td&gt;",Zamia!I353,"&lt;/td&gt;")</f>
        <v>&lt;td&gt;&lt;/td&gt;</v>
      </c>
      <c r="Q353" t="str">
        <f t="shared" si="47"/>
        <v/>
      </c>
    </row>
    <row r="354" spans="1:17" x14ac:dyDescent="0.25">
      <c r="A354">
        <f>Zamia!F354</f>
        <v>0</v>
      </c>
      <c r="B354" t="str">
        <f t="shared" si="43"/>
        <v>-</v>
      </c>
      <c r="C354" t="str">
        <f t="shared" si="44"/>
        <v>-</v>
      </c>
      <c r="D354" t="str">
        <f t="shared" si="48"/>
        <v>-</v>
      </c>
      <c r="E354" t="str">
        <f t="shared" si="49"/>
        <v>-</v>
      </c>
      <c r="F354" t="str">
        <f t="shared" si="50"/>
        <v>-</v>
      </c>
      <c r="G354" t="str">
        <f t="shared" si="45"/>
        <v>- -</v>
      </c>
      <c r="H354" t="str">
        <f>IFERROR(VLOOKUP(G354,Tesaure!A354:B7352,2),"-")</f>
        <v>-</v>
      </c>
      <c r="K354" t="str">
        <f t="shared" si="46"/>
        <v>&lt;td&gt;0&lt;/td&gt;</v>
      </c>
      <c r="L354" t="str">
        <f>CONCATENATE("&lt;td&gt;",Zamia!A354,"&lt;/td&gt;")</f>
        <v>&lt;td&gt;&lt;/td&gt;</v>
      </c>
      <c r="M354" t="str">
        <f>CONCATENATE("&lt;td&gt;",Zamia!K354,"&lt;/td&gt;")</f>
        <v>&lt;td&gt;&lt;/td&gt;</v>
      </c>
      <c r="N354" s="9" t="str">
        <f>CONCATENATE("&lt;td&gt;",LEFT(TEXT(Zamia!E354,"DD/MM/AAAA hh:mm:ss"),10),"&lt;/td&gt;")</f>
        <v>&lt;td&gt;00/01/1900&lt;/td&gt;</v>
      </c>
      <c r="O354" t="str">
        <f>CONCATENATE("&lt;td&gt;",Zamia!H354,"&lt;/td&gt;")</f>
        <v>&lt;td&gt;&lt;/td&gt;</v>
      </c>
      <c r="P354" t="str">
        <f>CONCATENATE("&lt;td&gt;",Zamia!I354,"&lt;/td&gt;")</f>
        <v>&lt;td&gt;&lt;/td&gt;</v>
      </c>
      <c r="Q354" t="str">
        <f t="shared" si="47"/>
        <v/>
      </c>
    </row>
    <row r="355" spans="1:17" x14ac:dyDescent="0.25">
      <c r="A355">
        <f>Zamia!F355</f>
        <v>0</v>
      </c>
      <c r="B355" t="str">
        <f t="shared" si="43"/>
        <v>-</v>
      </c>
      <c r="C355" t="str">
        <f t="shared" si="44"/>
        <v>-</v>
      </c>
      <c r="D355" t="str">
        <f t="shared" si="48"/>
        <v>-</v>
      </c>
      <c r="E355" t="str">
        <f t="shared" si="49"/>
        <v>-</v>
      </c>
      <c r="F355" t="str">
        <f t="shared" si="50"/>
        <v>-</v>
      </c>
      <c r="G355" t="str">
        <f t="shared" si="45"/>
        <v>- -</v>
      </c>
      <c r="H355" t="str">
        <f>IFERROR(VLOOKUP(G355,Tesaure!A355:B7353,2),"-")</f>
        <v>-</v>
      </c>
      <c r="K355" t="str">
        <f t="shared" si="46"/>
        <v>&lt;td&gt;0&lt;/td&gt;</v>
      </c>
      <c r="L355" t="str">
        <f>CONCATENATE("&lt;td&gt;",Zamia!A355,"&lt;/td&gt;")</f>
        <v>&lt;td&gt;&lt;/td&gt;</v>
      </c>
      <c r="M355" t="str">
        <f>CONCATENATE("&lt;td&gt;",Zamia!K355,"&lt;/td&gt;")</f>
        <v>&lt;td&gt;&lt;/td&gt;</v>
      </c>
      <c r="N355" s="9" t="str">
        <f>CONCATENATE("&lt;td&gt;",LEFT(TEXT(Zamia!E355,"DD/MM/AAAA hh:mm:ss"),10),"&lt;/td&gt;")</f>
        <v>&lt;td&gt;00/01/1900&lt;/td&gt;</v>
      </c>
      <c r="O355" t="str">
        <f>CONCATENATE("&lt;td&gt;",Zamia!H355,"&lt;/td&gt;")</f>
        <v>&lt;td&gt;&lt;/td&gt;</v>
      </c>
      <c r="P355" t="str">
        <f>CONCATENATE("&lt;td&gt;",Zamia!I355,"&lt;/td&gt;")</f>
        <v>&lt;td&gt;&lt;/td&gt;</v>
      </c>
      <c r="Q355" t="str">
        <f t="shared" si="47"/>
        <v/>
      </c>
    </row>
    <row r="356" spans="1:17" x14ac:dyDescent="0.25">
      <c r="A356">
        <f>Zamia!F356</f>
        <v>0</v>
      </c>
      <c r="B356" t="str">
        <f t="shared" si="43"/>
        <v>-</v>
      </c>
      <c r="C356" t="str">
        <f t="shared" si="44"/>
        <v>-</v>
      </c>
      <c r="D356" t="str">
        <f t="shared" si="48"/>
        <v>-</v>
      </c>
      <c r="E356" t="str">
        <f t="shared" si="49"/>
        <v>-</v>
      </c>
      <c r="F356" t="str">
        <f t="shared" si="50"/>
        <v>-</v>
      </c>
      <c r="G356" t="str">
        <f t="shared" si="45"/>
        <v>- -</v>
      </c>
      <c r="H356" t="str">
        <f>IFERROR(VLOOKUP(G356,Tesaure!A356:B7354,2),"-")</f>
        <v>-</v>
      </c>
      <c r="K356" t="str">
        <f t="shared" si="46"/>
        <v>&lt;td&gt;0&lt;/td&gt;</v>
      </c>
      <c r="L356" t="str">
        <f>CONCATENATE("&lt;td&gt;",Zamia!A356,"&lt;/td&gt;")</f>
        <v>&lt;td&gt;&lt;/td&gt;</v>
      </c>
      <c r="M356" t="str">
        <f>CONCATENATE("&lt;td&gt;",Zamia!K356,"&lt;/td&gt;")</f>
        <v>&lt;td&gt;&lt;/td&gt;</v>
      </c>
      <c r="N356" s="9" t="str">
        <f>CONCATENATE("&lt;td&gt;",LEFT(TEXT(Zamia!E356,"DD/MM/AAAA hh:mm:ss"),10),"&lt;/td&gt;")</f>
        <v>&lt;td&gt;00/01/1900&lt;/td&gt;</v>
      </c>
      <c r="O356" t="str">
        <f>CONCATENATE("&lt;td&gt;",Zamia!H356,"&lt;/td&gt;")</f>
        <v>&lt;td&gt;&lt;/td&gt;</v>
      </c>
      <c r="P356" t="str">
        <f>CONCATENATE("&lt;td&gt;",Zamia!I356,"&lt;/td&gt;")</f>
        <v>&lt;td&gt;&lt;/td&gt;</v>
      </c>
      <c r="Q356" t="str">
        <f t="shared" si="47"/>
        <v/>
      </c>
    </row>
    <row r="357" spans="1:17" x14ac:dyDescent="0.25">
      <c r="A357">
        <f>Zamia!F357</f>
        <v>0</v>
      </c>
      <c r="B357" t="str">
        <f t="shared" si="43"/>
        <v>-</v>
      </c>
      <c r="C357" t="str">
        <f t="shared" si="44"/>
        <v>-</v>
      </c>
      <c r="D357" t="str">
        <f t="shared" si="48"/>
        <v>-</v>
      </c>
      <c r="E357" t="str">
        <f t="shared" si="49"/>
        <v>-</v>
      </c>
      <c r="F357" t="str">
        <f t="shared" si="50"/>
        <v>-</v>
      </c>
      <c r="G357" t="str">
        <f t="shared" si="45"/>
        <v>- -</v>
      </c>
      <c r="H357" t="str">
        <f>IFERROR(VLOOKUP(G357,Tesaure!A357:B7355,2),"-")</f>
        <v>-</v>
      </c>
      <c r="K357" t="str">
        <f t="shared" si="46"/>
        <v>&lt;td&gt;0&lt;/td&gt;</v>
      </c>
      <c r="L357" t="str">
        <f>CONCATENATE("&lt;td&gt;",Zamia!A357,"&lt;/td&gt;")</f>
        <v>&lt;td&gt;&lt;/td&gt;</v>
      </c>
      <c r="M357" t="str">
        <f>CONCATENATE("&lt;td&gt;",Zamia!K357,"&lt;/td&gt;")</f>
        <v>&lt;td&gt;&lt;/td&gt;</v>
      </c>
      <c r="N357" s="9" t="str">
        <f>CONCATENATE("&lt;td&gt;",LEFT(TEXT(Zamia!E357,"DD/MM/AAAA hh:mm:ss"),10),"&lt;/td&gt;")</f>
        <v>&lt;td&gt;00/01/1900&lt;/td&gt;</v>
      </c>
      <c r="O357" t="str">
        <f>CONCATENATE("&lt;td&gt;",Zamia!H357,"&lt;/td&gt;")</f>
        <v>&lt;td&gt;&lt;/td&gt;</v>
      </c>
      <c r="P357" t="str">
        <f>CONCATENATE("&lt;td&gt;",Zamia!I357,"&lt;/td&gt;")</f>
        <v>&lt;td&gt;&lt;/td&gt;</v>
      </c>
      <c r="Q357" t="str">
        <f t="shared" si="47"/>
        <v/>
      </c>
    </row>
    <row r="358" spans="1:17" x14ac:dyDescent="0.25">
      <c r="A358">
        <f>Zamia!F358</f>
        <v>0</v>
      </c>
      <c r="B358" t="str">
        <f>IF(A358&lt;&gt;0,LEFT(A358,SEARCH(" ",A358)-1),"-")</f>
        <v>-</v>
      </c>
      <c r="C358" t="str">
        <f>IF(A358&lt;&gt;0,RIGHT(A358,LEN(A358)-SEARCH(" ",A358)),"-")</f>
        <v>-</v>
      </c>
      <c r="D358" t="str">
        <f t="shared" si="48"/>
        <v>-</v>
      </c>
      <c r="E358" t="str">
        <f t="shared" si="49"/>
        <v>-</v>
      </c>
      <c r="F358" t="str">
        <f t="shared" si="50"/>
        <v>-</v>
      </c>
      <c r="G358" t="str">
        <f t="shared" si="45"/>
        <v>- -</v>
      </c>
      <c r="H358" t="str">
        <f>IFERROR(VLOOKUP(G358,Tesaure!A358:B7356,2),"-")</f>
        <v>-</v>
      </c>
      <c r="K358" t="str">
        <f t="shared" si="46"/>
        <v>&lt;td&gt;0&lt;/td&gt;</v>
      </c>
      <c r="L358" t="str">
        <f>CONCATENATE("&lt;td&gt;",Zamia!A358,"&lt;/td&gt;")</f>
        <v>&lt;td&gt;&lt;/td&gt;</v>
      </c>
      <c r="M358" t="str">
        <f>CONCATENATE("&lt;td&gt;",Zamia!K358,"&lt;/td&gt;")</f>
        <v>&lt;td&gt;&lt;/td&gt;</v>
      </c>
      <c r="N358" s="9" t="str">
        <f>CONCATENATE("&lt;td&gt;",LEFT(TEXT(Zamia!E358,"DD/MM/AAAA hh:mm:ss"),10),"&lt;/td&gt;")</f>
        <v>&lt;td&gt;00/01/1900&lt;/td&gt;</v>
      </c>
      <c r="O358" t="str">
        <f>CONCATENATE("&lt;td&gt;",Zamia!H358,"&lt;/td&gt;")</f>
        <v>&lt;td&gt;&lt;/td&gt;</v>
      </c>
      <c r="P358" t="str">
        <f>CONCATENATE("&lt;td&gt;",Zamia!I358,"&lt;/td&gt;")</f>
        <v>&lt;td&gt;&lt;/td&gt;</v>
      </c>
      <c r="Q358" t="str">
        <f t="shared" si="47"/>
        <v/>
      </c>
    </row>
    <row r="359" spans="1:17" x14ac:dyDescent="0.25">
      <c r="A359">
        <f>Zamia!F359</f>
        <v>0</v>
      </c>
      <c r="B359" t="str">
        <f t="shared" ref="B359:B422" si="51">IF(A359&lt;&gt;0,LEFT(A359,SEARCH(" ",A359)-1),"-")</f>
        <v>-</v>
      </c>
      <c r="C359" t="str">
        <f t="shared" ref="C359:C422" si="52">IF(A359&lt;&gt;0,RIGHT(A359,LEN(A359)-SEARCH(" ",A359)),"-")</f>
        <v>-</v>
      </c>
      <c r="D359" t="str">
        <f t="shared" si="48"/>
        <v>-</v>
      </c>
      <c r="E359" t="str">
        <f t="shared" si="49"/>
        <v>-</v>
      </c>
      <c r="F359" t="str">
        <f t="shared" si="50"/>
        <v>-</v>
      </c>
      <c r="G359" t="str">
        <f t="shared" si="45"/>
        <v>- -</v>
      </c>
      <c r="H359" t="str">
        <f>IFERROR(VLOOKUP(G359,Tesaure!A359:B7357,2),"-")</f>
        <v>-</v>
      </c>
      <c r="K359" t="str">
        <f t="shared" si="46"/>
        <v>&lt;td&gt;0&lt;/td&gt;</v>
      </c>
      <c r="L359" t="str">
        <f>CONCATENATE("&lt;td&gt;",Zamia!A359,"&lt;/td&gt;")</f>
        <v>&lt;td&gt;&lt;/td&gt;</v>
      </c>
      <c r="M359" t="str">
        <f>CONCATENATE("&lt;td&gt;",Zamia!K359,"&lt;/td&gt;")</f>
        <v>&lt;td&gt;&lt;/td&gt;</v>
      </c>
      <c r="N359" s="9" t="str">
        <f>CONCATENATE("&lt;td&gt;",LEFT(TEXT(Zamia!E359,"DD/MM/AAAA hh:mm:ss"),10),"&lt;/td&gt;")</f>
        <v>&lt;td&gt;00/01/1900&lt;/td&gt;</v>
      </c>
      <c r="O359" t="str">
        <f>CONCATENATE("&lt;td&gt;",Zamia!H359,"&lt;/td&gt;")</f>
        <v>&lt;td&gt;&lt;/td&gt;</v>
      </c>
      <c r="P359" t="str">
        <f>CONCATENATE("&lt;td&gt;",Zamia!I359,"&lt;/td&gt;")</f>
        <v>&lt;td&gt;&lt;/td&gt;</v>
      </c>
      <c r="Q359" t="str">
        <f t="shared" si="47"/>
        <v/>
      </c>
    </row>
    <row r="360" spans="1:17" x14ac:dyDescent="0.25">
      <c r="A360">
        <f>Zamia!F360</f>
        <v>0</v>
      </c>
      <c r="B360" t="str">
        <f t="shared" si="51"/>
        <v>-</v>
      </c>
      <c r="C360" t="str">
        <f t="shared" si="52"/>
        <v>-</v>
      </c>
      <c r="D360" t="str">
        <f t="shared" si="48"/>
        <v>-</v>
      </c>
      <c r="E360" t="str">
        <f t="shared" si="49"/>
        <v>-</v>
      </c>
      <c r="F360" t="str">
        <f t="shared" si="50"/>
        <v>-</v>
      </c>
      <c r="G360" t="str">
        <f t="shared" si="45"/>
        <v>- -</v>
      </c>
      <c r="H360" t="str">
        <f>IFERROR(VLOOKUP(G360,Tesaure!A360:B7358,2),"-")</f>
        <v>-</v>
      </c>
      <c r="K360" t="str">
        <f t="shared" si="46"/>
        <v>&lt;td&gt;0&lt;/td&gt;</v>
      </c>
      <c r="L360" t="str">
        <f>CONCATENATE("&lt;td&gt;",Zamia!A360,"&lt;/td&gt;")</f>
        <v>&lt;td&gt;&lt;/td&gt;</v>
      </c>
      <c r="M360" t="str">
        <f>CONCATENATE("&lt;td&gt;",Zamia!K360,"&lt;/td&gt;")</f>
        <v>&lt;td&gt;&lt;/td&gt;</v>
      </c>
      <c r="N360" s="9" t="str">
        <f>CONCATENATE("&lt;td&gt;",LEFT(TEXT(Zamia!E360,"DD/MM/AAAA hh:mm:ss"),10),"&lt;/td&gt;")</f>
        <v>&lt;td&gt;00/01/1900&lt;/td&gt;</v>
      </c>
      <c r="O360" t="str">
        <f>CONCATENATE("&lt;td&gt;",Zamia!H360,"&lt;/td&gt;")</f>
        <v>&lt;td&gt;&lt;/td&gt;</v>
      </c>
      <c r="P360" t="str">
        <f>CONCATENATE("&lt;td&gt;",Zamia!I360,"&lt;/td&gt;")</f>
        <v>&lt;td&gt;&lt;/td&gt;</v>
      </c>
      <c r="Q360" t="str">
        <f t="shared" si="47"/>
        <v/>
      </c>
    </row>
    <row r="361" spans="1:17" x14ac:dyDescent="0.25">
      <c r="A361">
        <f>Zamia!F361</f>
        <v>0</v>
      </c>
      <c r="B361" t="str">
        <f t="shared" si="51"/>
        <v>-</v>
      </c>
      <c r="C361" t="str">
        <f t="shared" si="52"/>
        <v>-</v>
      </c>
      <c r="D361" t="str">
        <f t="shared" si="48"/>
        <v>-</v>
      </c>
      <c r="E361" t="str">
        <f t="shared" si="49"/>
        <v>-</v>
      </c>
      <c r="F361" t="str">
        <f t="shared" si="50"/>
        <v>-</v>
      </c>
      <c r="G361" t="str">
        <f t="shared" si="45"/>
        <v>- -</v>
      </c>
      <c r="H361" t="str">
        <f>IFERROR(VLOOKUP(G361,Tesaure!A361:B7359,2),"-")</f>
        <v>-</v>
      </c>
      <c r="K361" t="str">
        <f t="shared" si="46"/>
        <v>&lt;td&gt;0&lt;/td&gt;</v>
      </c>
      <c r="L361" t="str">
        <f>CONCATENATE("&lt;td&gt;",Zamia!A361,"&lt;/td&gt;")</f>
        <v>&lt;td&gt;&lt;/td&gt;</v>
      </c>
      <c r="M361" t="str">
        <f>CONCATENATE("&lt;td&gt;",Zamia!K361,"&lt;/td&gt;")</f>
        <v>&lt;td&gt;&lt;/td&gt;</v>
      </c>
      <c r="N361" s="9" t="str">
        <f>CONCATENATE("&lt;td&gt;",LEFT(TEXT(Zamia!E361,"DD/MM/AAAA hh:mm:ss"),10),"&lt;/td&gt;")</f>
        <v>&lt;td&gt;00/01/1900&lt;/td&gt;</v>
      </c>
      <c r="O361" t="str">
        <f>CONCATENATE("&lt;td&gt;",Zamia!H361,"&lt;/td&gt;")</f>
        <v>&lt;td&gt;&lt;/td&gt;</v>
      </c>
      <c r="P361" t="str">
        <f>CONCATENATE("&lt;td&gt;",Zamia!I361,"&lt;/td&gt;")</f>
        <v>&lt;td&gt;&lt;/td&gt;</v>
      </c>
      <c r="Q361" t="str">
        <f t="shared" si="47"/>
        <v/>
      </c>
    </row>
    <row r="362" spans="1:17" x14ac:dyDescent="0.25">
      <c r="A362">
        <f>Zamia!F362</f>
        <v>0</v>
      </c>
      <c r="B362" t="str">
        <f t="shared" si="51"/>
        <v>-</v>
      </c>
      <c r="C362" t="str">
        <f t="shared" si="52"/>
        <v>-</v>
      </c>
      <c r="D362" t="str">
        <f t="shared" si="48"/>
        <v>-</v>
      </c>
      <c r="E362" t="str">
        <f t="shared" si="49"/>
        <v>-</v>
      </c>
      <c r="F362" t="str">
        <f t="shared" si="50"/>
        <v>-</v>
      </c>
      <c r="G362" t="str">
        <f t="shared" si="45"/>
        <v>- -</v>
      </c>
      <c r="H362" t="str">
        <f>IFERROR(VLOOKUP(G362,Tesaure!A362:B7360,2),"-")</f>
        <v>-</v>
      </c>
      <c r="K362" t="str">
        <f t="shared" si="46"/>
        <v>&lt;td&gt;0&lt;/td&gt;</v>
      </c>
      <c r="L362" t="str">
        <f>CONCATENATE("&lt;td&gt;",Zamia!A362,"&lt;/td&gt;")</f>
        <v>&lt;td&gt;&lt;/td&gt;</v>
      </c>
      <c r="M362" t="str">
        <f>CONCATENATE("&lt;td&gt;",Zamia!K362,"&lt;/td&gt;")</f>
        <v>&lt;td&gt;&lt;/td&gt;</v>
      </c>
      <c r="N362" s="9" t="str">
        <f>CONCATENATE("&lt;td&gt;",LEFT(TEXT(Zamia!E362,"DD/MM/AAAA hh:mm:ss"),10),"&lt;/td&gt;")</f>
        <v>&lt;td&gt;00/01/1900&lt;/td&gt;</v>
      </c>
      <c r="O362" t="str">
        <f>CONCATENATE("&lt;td&gt;",Zamia!H362,"&lt;/td&gt;")</f>
        <v>&lt;td&gt;&lt;/td&gt;</v>
      </c>
      <c r="P362" t="str">
        <f>CONCATENATE("&lt;td&gt;",Zamia!I362,"&lt;/td&gt;")</f>
        <v>&lt;td&gt;&lt;/td&gt;</v>
      </c>
      <c r="Q362" t="str">
        <f t="shared" si="47"/>
        <v/>
      </c>
    </row>
    <row r="363" spans="1:17" x14ac:dyDescent="0.25">
      <c r="A363">
        <f>Zamia!F363</f>
        <v>0</v>
      </c>
      <c r="B363" t="str">
        <f t="shared" si="51"/>
        <v>-</v>
      </c>
      <c r="C363" t="str">
        <f t="shared" si="52"/>
        <v>-</v>
      </c>
      <c r="D363" t="str">
        <f t="shared" si="48"/>
        <v>-</v>
      </c>
      <c r="E363" t="str">
        <f t="shared" si="49"/>
        <v>-</v>
      </c>
      <c r="F363" t="str">
        <f t="shared" si="50"/>
        <v>-</v>
      </c>
      <c r="G363" t="str">
        <f t="shared" si="45"/>
        <v>- -</v>
      </c>
      <c r="H363" t="str">
        <f>IFERROR(VLOOKUP(G363,Tesaure!A363:B7361,2),"-")</f>
        <v>-</v>
      </c>
      <c r="K363" t="str">
        <f t="shared" si="46"/>
        <v>&lt;td&gt;0&lt;/td&gt;</v>
      </c>
      <c r="L363" t="str">
        <f>CONCATENATE("&lt;td&gt;",Zamia!A363,"&lt;/td&gt;")</f>
        <v>&lt;td&gt;&lt;/td&gt;</v>
      </c>
      <c r="M363" t="str">
        <f>CONCATENATE("&lt;td&gt;",Zamia!K363,"&lt;/td&gt;")</f>
        <v>&lt;td&gt;&lt;/td&gt;</v>
      </c>
      <c r="N363" s="9" t="str">
        <f>CONCATENATE("&lt;td&gt;",LEFT(TEXT(Zamia!E363,"DD/MM/AAAA hh:mm:ss"),10),"&lt;/td&gt;")</f>
        <v>&lt;td&gt;00/01/1900&lt;/td&gt;</v>
      </c>
      <c r="O363" t="str">
        <f>CONCATENATE("&lt;td&gt;",Zamia!H363,"&lt;/td&gt;")</f>
        <v>&lt;td&gt;&lt;/td&gt;</v>
      </c>
      <c r="P363" t="str">
        <f>CONCATENATE("&lt;td&gt;",Zamia!I363,"&lt;/td&gt;")</f>
        <v>&lt;td&gt;&lt;/td&gt;</v>
      </c>
      <c r="Q363" t="str">
        <f t="shared" si="47"/>
        <v/>
      </c>
    </row>
    <row r="364" spans="1:17" x14ac:dyDescent="0.25">
      <c r="A364">
        <f>Zamia!F364</f>
        <v>0</v>
      </c>
      <c r="B364" t="str">
        <f t="shared" si="51"/>
        <v>-</v>
      </c>
      <c r="C364" t="str">
        <f t="shared" si="52"/>
        <v>-</v>
      </c>
      <c r="D364" t="str">
        <f t="shared" si="48"/>
        <v>-</v>
      </c>
      <c r="E364" t="str">
        <f t="shared" si="49"/>
        <v>-</v>
      </c>
      <c r="F364" t="str">
        <f t="shared" si="50"/>
        <v>-</v>
      </c>
      <c r="G364" t="str">
        <f t="shared" si="45"/>
        <v>- -</v>
      </c>
      <c r="H364" t="str">
        <f>IFERROR(VLOOKUP(G364,Tesaure!A364:B7362,2),"-")</f>
        <v>-</v>
      </c>
      <c r="K364" t="str">
        <f t="shared" si="46"/>
        <v>&lt;td&gt;0&lt;/td&gt;</v>
      </c>
      <c r="L364" t="str">
        <f>CONCATENATE("&lt;td&gt;",Zamia!A364,"&lt;/td&gt;")</f>
        <v>&lt;td&gt;&lt;/td&gt;</v>
      </c>
      <c r="M364" t="str">
        <f>CONCATENATE("&lt;td&gt;",Zamia!K364,"&lt;/td&gt;")</f>
        <v>&lt;td&gt;&lt;/td&gt;</v>
      </c>
      <c r="N364" s="9" t="str">
        <f>CONCATENATE("&lt;td&gt;",LEFT(TEXT(Zamia!E364,"DD/MM/AAAA hh:mm:ss"),10),"&lt;/td&gt;")</f>
        <v>&lt;td&gt;00/01/1900&lt;/td&gt;</v>
      </c>
      <c r="O364" t="str">
        <f>CONCATENATE("&lt;td&gt;",Zamia!H364,"&lt;/td&gt;")</f>
        <v>&lt;td&gt;&lt;/td&gt;</v>
      </c>
      <c r="P364" t="str">
        <f>CONCATENATE("&lt;td&gt;",Zamia!I364,"&lt;/td&gt;")</f>
        <v>&lt;td&gt;&lt;/td&gt;</v>
      </c>
      <c r="Q364" t="str">
        <f t="shared" si="47"/>
        <v/>
      </c>
    </row>
    <row r="365" spans="1:17" x14ac:dyDescent="0.25">
      <c r="A365">
        <f>Zamia!F365</f>
        <v>0</v>
      </c>
      <c r="B365" t="str">
        <f t="shared" si="51"/>
        <v>-</v>
      </c>
      <c r="C365" t="str">
        <f t="shared" si="52"/>
        <v>-</v>
      </c>
      <c r="D365" t="str">
        <f t="shared" si="48"/>
        <v>-</v>
      </c>
      <c r="E365" t="str">
        <f t="shared" si="49"/>
        <v>-</v>
      </c>
      <c r="F365" t="str">
        <f t="shared" si="50"/>
        <v>-</v>
      </c>
      <c r="G365" t="str">
        <f t="shared" si="45"/>
        <v>- -</v>
      </c>
      <c r="H365" t="str">
        <f>IFERROR(VLOOKUP(G365,Tesaure!A365:B7363,2),"-")</f>
        <v>-</v>
      </c>
      <c r="K365" t="str">
        <f t="shared" si="46"/>
        <v>&lt;td&gt;0&lt;/td&gt;</v>
      </c>
      <c r="L365" t="str">
        <f>CONCATENATE("&lt;td&gt;",Zamia!A365,"&lt;/td&gt;")</f>
        <v>&lt;td&gt;&lt;/td&gt;</v>
      </c>
      <c r="M365" t="str">
        <f>CONCATENATE("&lt;td&gt;",Zamia!K365,"&lt;/td&gt;")</f>
        <v>&lt;td&gt;&lt;/td&gt;</v>
      </c>
      <c r="N365" s="9" t="str">
        <f>CONCATENATE("&lt;td&gt;",LEFT(TEXT(Zamia!E365,"DD/MM/AAAA hh:mm:ss"),10),"&lt;/td&gt;")</f>
        <v>&lt;td&gt;00/01/1900&lt;/td&gt;</v>
      </c>
      <c r="O365" t="str">
        <f>CONCATENATE("&lt;td&gt;",Zamia!H365,"&lt;/td&gt;")</f>
        <v>&lt;td&gt;&lt;/td&gt;</v>
      </c>
      <c r="P365" t="str">
        <f>CONCATENATE("&lt;td&gt;",Zamia!I365,"&lt;/td&gt;")</f>
        <v>&lt;td&gt;&lt;/td&gt;</v>
      </c>
      <c r="Q365" t="str">
        <f t="shared" si="47"/>
        <v/>
      </c>
    </row>
    <row r="366" spans="1:17" x14ac:dyDescent="0.25">
      <c r="A366">
        <f>Zamia!F366</f>
        <v>0</v>
      </c>
      <c r="B366" t="str">
        <f t="shared" si="51"/>
        <v>-</v>
      </c>
      <c r="C366" t="str">
        <f t="shared" si="52"/>
        <v>-</v>
      </c>
      <c r="D366" t="str">
        <f t="shared" si="48"/>
        <v>-</v>
      </c>
      <c r="E366" t="str">
        <f t="shared" si="49"/>
        <v>-</v>
      </c>
      <c r="F366" t="str">
        <f t="shared" si="50"/>
        <v>-</v>
      </c>
      <c r="G366" t="str">
        <f t="shared" si="45"/>
        <v>- -</v>
      </c>
      <c r="H366" t="str">
        <f>IFERROR(VLOOKUP(G366,Tesaure!A366:B7364,2),"-")</f>
        <v>-</v>
      </c>
      <c r="K366" t="str">
        <f t="shared" si="46"/>
        <v>&lt;td&gt;0&lt;/td&gt;</v>
      </c>
      <c r="L366" t="str">
        <f>CONCATENATE("&lt;td&gt;",Zamia!A366,"&lt;/td&gt;")</f>
        <v>&lt;td&gt;&lt;/td&gt;</v>
      </c>
      <c r="M366" t="str">
        <f>CONCATENATE("&lt;td&gt;",Zamia!K366,"&lt;/td&gt;")</f>
        <v>&lt;td&gt;&lt;/td&gt;</v>
      </c>
      <c r="N366" s="9" t="str">
        <f>CONCATENATE("&lt;td&gt;",LEFT(TEXT(Zamia!E366,"DD/MM/AAAA hh:mm:ss"),10),"&lt;/td&gt;")</f>
        <v>&lt;td&gt;00/01/1900&lt;/td&gt;</v>
      </c>
      <c r="O366" t="str">
        <f>CONCATENATE("&lt;td&gt;",Zamia!H366,"&lt;/td&gt;")</f>
        <v>&lt;td&gt;&lt;/td&gt;</v>
      </c>
      <c r="P366" t="str">
        <f>CONCATENATE("&lt;td&gt;",Zamia!I366,"&lt;/td&gt;")</f>
        <v>&lt;td&gt;&lt;/td&gt;</v>
      </c>
      <c r="Q366" t="str">
        <f t="shared" si="47"/>
        <v/>
      </c>
    </row>
    <row r="367" spans="1:17" x14ac:dyDescent="0.25">
      <c r="A367">
        <f>Zamia!F367</f>
        <v>0</v>
      </c>
      <c r="B367" t="str">
        <f t="shared" si="51"/>
        <v>-</v>
      </c>
      <c r="C367" t="str">
        <f t="shared" si="52"/>
        <v>-</v>
      </c>
      <c r="D367" t="str">
        <f t="shared" si="48"/>
        <v>-</v>
      </c>
      <c r="E367" t="str">
        <f t="shared" si="49"/>
        <v>-</v>
      </c>
      <c r="F367" t="str">
        <f t="shared" si="50"/>
        <v>-</v>
      </c>
      <c r="G367" t="str">
        <f t="shared" si="45"/>
        <v>- -</v>
      </c>
      <c r="H367" t="str">
        <f>IFERROR(VLOOKUP(G367,Tesaure!A367:B7365,2),"-")</f>
        <v>-</v>
      </c>
      <c r="K367" t="str">
        <f t="shared" si="46"/>
        <v>&lt;td&gt;0&lt;/td&gt;</v>
      </c>
      <c r="L367" t="str">
        <f>CONCATENATE("&lt;td&gt;",Zamia!A367,"&lt;/td&gt;")</f>
        <v>&lt;td&gt;&lt;/td&gt;</v>
      </c>
      <c r="M367" t="str">
        <f>CONCATENATE("&lt;td&gt;",Zamia!K367,"&lt;/td&gt;")</f>
        <v>&lt;td&gt;&lt;/td&gt;</v>
      </c>
      <c r="N367" s="9" t="str">
        <f>CONCATENATE("&lt;td&gt;",LEFT(TEXT(Zamia!E367,"DD/MM/AAAA hh:mm:ss"),10),"&lt;/td&gt;")</f>
        <v>&lt;td&gt;00/01/1900&lt;/td&gt;</v>
      </c>
      <c r="O367" t="str">
        <f>CONCATENATE("&lt;td&gt;",Zamia!H367,"&lt;/td&gt;")</f>
        <v>&lt;td&gt;&lt;/td&gt;</v>
      </c>
      <c r="P367" t="str">
        <f>CONCATENATE("&lt;td&gt;",Zamia!I367,"&lt;/td&gt;")</f>
        <v>&lt;td&gt;&lt;/td&gt;</v>
      </c>
      <c r="Q367" t="str">
        <f t="shared" si="47"/>
        <v/>
      </c>
    </row>
    <row r="368" spans="1:17" x14ac:dyDescent="0.25">
      <c r="A368">
        <f>Zamia!F368</f>
        <v>0</v>
      </c>
      <c r="B368" t="str">
        <f t="shared" si="51"/>
        <v>-</v>
      </c>
      <c r="C368" t="str">
        <f t="shared" si="52"/>
        <v>-</v>
      </c>
      <c r="D368" t="str">
        <f t="shared" si="48"/>
        <v>-</v>
      </c>
      <c r="E368" t="str">
        <f t="shared" si="49"/>
        <v>-</v>
      </c>
      <c r="F368" t="str">
        <f t="shared" si="50"/>
        <v>-</v>
      </c>
      <c r="G368" t="str">
        <f t="shared" si="45"/>
        <v>- -</v>
      </c>
      <c r="H368" t="str">
        <f>IFERROR(VLOOKUP(G368,Tesaure!A368:B7366,2),"-")</f>
        <v>-</v>
      </c>
      <c r="K368" t="str">
        <f t="shared" si="46"/>
        <v>&lt;td&gt;0&lt;/td&gt;</v>
      </c>
      <c r="L368" t="str">
        <f>CONCATENATE("&lt;td&gt;",Zamia!A368,"&lt;/td&gt;")</f>
        <v>&lt;td&gt;&lt;/td&gt;</v>
      </c>
      <c r="M368" t="str">
        <f>CONCATENATE("&lt;td&gt;",Zamia!K368,"&lt;/td&gt;")</f>
        <v>&lt;td&gt;&lt;/td&gt;</v>
      </c>
      <c r="N368" s="9" t="str">
        <f>CONCATENATE("&lt;td&gt;",LEFT(TEXT(Zamia!E368,"DD/MM/AAAA hh:mm:ss"),10),"&lt;/td&gt;")</f>
        <v>&lt;td&gt;00/01/1900&lt;/td&gt;</v>
      </c>
      <c r="O368" t="str">
        <f>CONCATENATE("&lt;td&gt;",Zamia!H368,"&lt;/td&gt;")</f>
        <v>&lt;td&gt;&lt;/td&gt;</v>
      </c>
      <c r="P368" t="str">
        <f>CONCATENATE("&lt;td&gt;",Zamia!I368,"&lt;/td&gt;")</f>
        <v>&lt;td&gt;&lt;/td&gt;</v>
      </c>
      <c r="Q368" t="str">
        <f t="shared" si="47"/>
        <v/>
      </c>
    </row>
    <row r="369" spans="1:17" x14ac:dyDescent="0.25">
      <c r="A369">
        <f>Zamia!F369</f>
        <v>0</v>
      </c>
      <c r="B369" t="str">
        <f t="shared" si="51"/>
        <v>-</v>
      </c>
      <c r="C369" t="str">
        <f t="shared" si="52"/>
        <v>-</v>
      </c>
      <c r="D369" t="str">
        <f t="shared" si="48"/>
        <v>-</v>
      </c>
      <c r="E369" t="str">
        <f t="shared" si="49"/>
        <v>-</v>
      </c>
      <c r="F369" t="str">
        <f t="shared" si="50"/>
        <v>-</v>
      </c>
      <c r="G369" t="str">
        <f t="shared" si="45"/>
        <v>- -</v>
      </c>
      <c r="H369" t="str">
        <f>IFERROR(VLOOKUP(G369,Tesaure!A369:B7367,2),"-")</f>
        <v>-</v>
      </c>
      <c r="K369" t="str">
        <f t="shared" si="46"/>
        <v>&lt;td&gt;0&lt;/td&gt;</v>
      </c>
      <c r="L369" t="str">
        <f>CONCATENATE("&lt;td&gt;",Zamia!A369,"&lt;/td&gt;")</f>
        <v>&lt;td&gt;&lt;/td&gt;</v>
      </c>
      <c r="M369" t="str">
        <f>CONCATENATE("&lt;td&gt;",Zamia!K369,"&lt;/td&gt;")</f>
        <v>&lt;td&gt;&lt;/td&gt;</v>
      </c>
      <c r="N369" s="9" t="str">
        <f>CONCATENATE("&lt;td&gt;",LEFT(TEXT(Zamia!E369,"DD/MM/AAAA hh:mm:ss"),10),"&lt;/td&gt;")</f>
        <v>&lt;td&gt;00/01/1900&lt;/td&gt;</v>
      </c>
      <c r="O369" t="str">
        <f>CONCATENATE("&lt;td&gt;",Zamia!H369,"&lt;/td&gt;")</f>
        <v>&lt;td&gt;&lt;/td&gt;</v>
      </c>
      <c r="P369" t="str">
        <f>CONCATENATE("&lt;td&gt;",Zamia!I369,"&lt;/td&gt;")</f>
        <v>&lt;td&gt;&lt;/td&gt;</v>
      </c>
      <c r="Q369" t="str">
        <f t="shared" si="47"/>
        <v/>
      </c>
    </row>
    <row r="370" spans="1:17" x14ac:dyDescent="0.25">
      <c r="A370">
        <f>Zamia!F370</f>
        <v>0</v>
      </c>
      <c r="B370" t="str">
        <f t="shared" si="51"/>
        <v>-</v>
      </c>
      <c r="C370" t="str">
        <f t="shared" si="52"/>
        <v>-</v>
      </c>
      <c r="D370" t="str">
        <f t="shared" si="48"/>
        <v>-</v>
      </c>
      <c r="E370" t="str">
        <f t="shared" si="49"/>
        <v>-</v>
      </c>
      <c r="F370" t="str">
        <f t="shared" si="50"/>
        <v>-</v>
      </c>
      <c r="G370" t="str">
        <f t="shared" si="45"/>
        <v>- -</v>
      </c>
      <c r="H370" t="str">
        <f>IFERROR(VLOOKUP(G370,Tesaure!A370:B7368,2),"-")</f>
        <v>-</v>
      </c>
      <c r="K370" t="str">
        <f t="shared" si="46"/>
        <v>&lt;td&gt;0&lt;/td&gt;</v>
      </c>
      <c r="L370" t="str">
        <f>CONCATENATE("&lt;td&gt;",Zamia!A370,"&lt;/td&gt;")</f>
        <v>&lt;td&gt;&lt;/td&gt;</v>
      </c>
      <c r="M370" t="str">
        <f>CONCATENATE("&lt;td&gt;",Zamia!K370,"&lt;/td&gt;")</f>
        <v>&lt;td&gt;&lt;/td&gt;</v>
      </c>
      <c r="N370" s="9" t="str">
        <f>CONCATENATE("&lt;td&gt;",LEFT(TEXT(Zamia!E370,"DD/MM/AAAA hh:mm:ss"),10),"&lt;/td&gt;")</f>
        <v>&lt;td&gt;00/01/1900&lt;/td&gt;</v>
      </c>
      <c r="O370" t="str">
        <f>CONCATENATE("&lt;td&gt;",Zamia!H370,"&lt;/td&gt;")</f>
        <v>&lt;td&gt;&lt;/td&gt;</v>
      </c>
      <c r="P370" t="str">
        <f>CONCATENATE("&lt;td&gt;",Zamia!I370,"&lt;/td&gt;")</f>
        <v>&lt;td&gt;&lt;/td&gt;</v>
      </c>
      <c r="Q370" t="str">
        <f t="shared" si="47"/>
        <v/>
      </c>
    </row>
    <row r="371" spans="1:17" x14ac:dyDescent="0.25">
      <c r="A371">
        <f>Zamia!F371</f>
        <v>0</v>
      </c>
      <c r="B371" t="str">
        <f t="shared" si="51"/>
        <v>-</v>
      </c>
      <c r="C371" t="str">
        <f t="shared" si="52"/>
        <v>-</v>
      </c>
      <c r="D371" t="str">
        <f t="shared" si="48"/>
        <v>-</v>
      </c>
      <c r="E371" t="str">
        <f t="shared" si="49"/>
        <v>-</v>
      </c>
      <c r="F371" t="str">
        <f t="shared" si="50"/>
        <v>-</v>
      </c>
      <c r="G371" t="str">
        <f t="shared" si="45"/>
        <v>- -</v>
      </c>
      <c r="H371" t="str">
        <f>IFERROR(VLOOKUP(G371,Tesaure!A371:B7369,2),"-")</f>
        <v>-</v>
      </c>
      <c r="K371" t="str">
        <f t="shared" si="46"/>
        <v>&lt;td&gt;0&lt;/td&gt;</v>
      </c>
      <c r="L371" t="str">
        <f>CONCATENATE("&lt;td&gt;",Zamia!A371,"&lt;/td&gt;")</f>
        <v>&lt;td&gt;&lt;/td&gt;</v>
      </c>
      <c r="M371" t="str">
        <f>CONCATENATE("&lt;td&gt;",Zamia!K371,"&lt;/td&gt;")</f>
        <v>&lt;td&gt;&lt;/td&gt;</v>
      </c>
      <c r="N371" s="9" t="str">
        <f>CONCATENATE("&lt;td&gt;",LEFT(TEXT(Zamia!E371,"DD/MM/AAAA hh:mm:ss"),10),"&lt;/td&gt;")</f>
        <v>&lt;td&gt;00/01/1900&lt;/td&gt;</v>
      </c>
      <c r="O371" t="str">
        <f>CONCATENATE("&lt;td&gt;",Zamia!H371,"&lt;/td&gt;")</f>
        <v>&lt;td&gt;&lt;/td&gt;</v>
      </c>
      <c r="P371" t="str">
        <f>CONCATENATE("&lt;td&gt;",Zamia!I371,"&lt;/td&gt;")</f>
        <v>&lt;td&gt;&lt;/td&gt;</v>
      </c>
      <c r="Q371" t="str">
        <f t="shared" si="47"/>
        <v/>
      </c>
    </row>
    <row r="372" spans="1:17" x14ac:dyDescent="0.25">
      <c r="A372">
        <f>Zamia!F372</f>
        <v>0</v>
      </c>
      <c r="B372" t="str">
        <f t="shared" si="51"/>
        <v>-</v>
      </c>
      <c r="C372" t="str">
        <f t="shared" si="52"/>
        <v>-</v>
      </c>
      <c r="D372" t="str">
        <f t="shared" si="48"/>
        <v>-</v>
      </c>
      <c r="E372" t="str">
        <f t="shared" si="49"/>
        <v>-</v>
      </c>
      <c r="F372" t="str">
        <f t="shared" si="50"/>
        <v>-</v>
      </c>
      <c r="G372" t="str">
        <f t="shared" si="45"/>
        <v>- -</v>
      </c>
      <c r="H372" t="str">
        <f>IFERROR(VLOOKUP(G372,Tesaure!A372:B7370,2),"-")</f>
        <v>-</v>
      </c>
      <c r="K372" t="str">
        <f t="shared" si="46"/>
        <v>&lt;td&gt;0&lt;/td&gt;</v>
      </c>
      <c r="L372" t="str">
        <f>CONCATENATE("&lt;td&gt;",Zamia!A372,"&lt;/td&gt;")</f>
        <v>&lt;td&gt;&lt;/td&gt;</v>
      </c>
      <c r="M372" t="str">
        <f>CONCATENATE("&lt;td&gt;",Zamia!K372,"&lt;/td&gt;")</f>
        <v>&lt;td&gt;&lt;/td&gt;</v>
      </c>
      <c r="N372" s="9" t="str">
        <f>CONCATENATE("&lt;td&gt;",LEFT(TEXT(Zamia!E372,"DD/MM/AAAA hh:mm:ss"),10),"&lt;/td&gt;")</f>
        <v>&lt;td&gt;00/01/1900&lt;/td&gt;</v>
      </c>
      <c r="O372" t="str">
        <f>CONCATENATE("&lt;td&gt;",Zamia!H372,"&lt;/td&gt;")</f>
        <v>&lt;td&gt;&lt;/td&gt;</v>
      </c>
      <c r="P372" t="str">
        <f>CONCATENATE("&lt;td&gt;",Zamia!I372,"&lt;/td&gt;")</f>
        <v>&lt;td&gt;&lt;/td&gt;</v>
      </c>
      <c r="Q372" t="str">
        <f t="shared" si="47"/>
        <v/>
      </c>
    </row>
    <row r="373" spans="1:17" x14ac:dyDescent="0.25">
      <c r="A373">
        <f>Zamia!F373</f>
        <v>0</v>
      </c>
      <c r="B373" t="str">
        <f t="shared" si="51"/>
        <v>-</v>
      </c>
      <c r="C373" t="str">
        <f t="shared" si="52"/>
        <v>-</v>
      </c>
      <c r="D373" t="str">
        <f t="shared" si="48"/>
        <v>-</v>
      </c>
      <c r="E373" t="str">
        <f t="shared" si="49"/>
        <v>-</v>
      </c>
      <c r="F373" t="str">
        <f t="shared" si="50"/>
        <v>-</v>
      </c>
      <c r="G373" t="str">
        <f t="shared" si="45"/>
        <v>- -</v>
      </c>
      <c r="H373" t="str">
        <f>IFERROR(VLOOKUP(G373,Tesaure!A373:B7371,2),"-")</f>
        <v>-</v>
      </c>
      <c r="K373" t="str">
        <f t="shared" si="46"/>
        <v>&lt;td&gt;0&lt;/td&gt;</v>
      </c>
      <c r="L373" t="str">
        <f>CONCATENATE("&lt;td&gt;",Zamia!A373,"&lt;/td&gt;")</f>
        <v>&lt;td&gt;&lt;/td&gt;</v>
      </c>
      <c r="M373" t="str">
        <f>CONCATENATE("&lt;td&gt;",Zamia!K373,"&lt;/td&gt;")</f>
        <v>&lt;td&gt;&lt;/td&gt;</v>
      </c>
      <c r="N373" s="9" t="str">
        <f>CONCATENATE("&lt;td&gt;",LEFT(TEXT(Zamia!E373,"DD/MM/AAAA hh:mm:ss"),10),"&lt;/td&gt;")</f>
        <v>&lt;td&gt;00/01/1900&lt;/td&gt;</v>
      </c>
      <c r="O373" t="str">
        <f>CONCATENATE("&lt;td&gt;",Zamia!H373,"&lt;/td&gt;")</f>
        <v>&lt;td&gt;&lt;/td&gt;</v>
      </c>
      <c r="P373" t="str">
        <f>CONCATENATE("&lt;td&gt;",Zamia!I373,"&lt;/td&gt;")</f>
        <v>&lt;td&gt;&lt;/td&gt;</v>
      </c>
      <c r="Q373" t="str">
        <f t="shared" si="47"/>
        <v/>
      </c>
    </row>
    <row r="374" spans="1:17" x14ac:dyDescent="0.25">
      <c r="A374">
        <f>Zamia!F374</f>
        <v>0</v>
      </c>
      <c r="B374" t="str">
        <f t="shared" si="51"/>
        <v>-</v>
      </c>
      <c r="C374" t="str">
        <f t="shared" si="52"/>
        <v>-</v>
      </c>
      <c r="D374" t="str">
        <f t="shared" si="48"/>
        <v>-</v>
      </c>
      <c r="E374" t="str">
        <f t="shared" si="49"/>
        <v>-</v>
      </c>
      <c r="F374" t="str">
        <f t="shared" si="50"/>
        <v>-</v>
      </c>
      <c r="G374" t="str">
        <f t="shared" si="45"/>
        <v>- -</v>
      </c>
      <c r="H374" t="str">
        <f>IFERROR(VLOOKUP(G374,Tesaure!A374:B7372,2),"-")</f>
        <v>-</v>
      </c>
      <c r="K374" t="str">
        <f t="shared" si="46"/>
        <v>&lt;td&gt;0&lt;/td&gt;</v>
      </c>
      <c r="L374" t="str">
        <f>CONCATENATE("&lt;td&gt;",Zamia!A374,"&lt;/td&gt;")</f>
        <v>&lt;td&gt;&lt;/td&gt;</v>
      </c>
      <c r="M374" t="str">
        <f>CONCATENATE("&lt;td&gt;",Zamia!K374,"&lt;/td&gt;")</f>
        <v>&lt;td&gt;&lt;/td&gt;</v>
      </c>
      <c r="N374" s="9" t="str">
        <f>CONCATENATE("&lt;td&gt;",LEFT(TEXT(Zamia!E374,"DD/MM/AAAA hh:mm:ss"),10),"&lt;/td&gt;")</f>
        <v>&lt;td&gt;00/01/1900&lt;/td&gt;</v>
      </c>
      <c r="O374" t="str">
        <f>CONCATENATE("&lt;td&gt;",Zamia!H374,"&lt;/td&gt;")</f>
        <v>&lt;td&gt;&lt;/td&gt;</v>
      </c>
      <c r="P374" t="str">
        <f>CONCATENATE("&lt;td&gt;",Zamia!I374,"&lt;/td&gt;")</f>
        <v>&lt;td&gt;&lt;/td&gt;</v>
      </c>
      <c r="Q374" t="str">
        <f t="shared" si="47"/>
        <v/>
      </c>
    </row>
    <row r="375" spans="1:17" x14ac:dyDescent="0.25">
      <c r="A375">
        <f>Zamia!F375</f>
        <v>0</v>
      </c>
      <c r="B375" t="str">
        <f t="shared" si="51"/>
        <v>-</v>
      </c>
      <c r="C375" t="str">
        <f t="shared" si="52"/>
        <v>-</v>
      </c>
      <c r="D375" t="str">
        <f t="shared" si="48"/>
        <v>-</v>
      </c>
      <c r="E375" t="str">
        <f t="shared" si="49"/>
        <v>-</v>
      </c>
      <c r="F375" t="str">
        <f t="shared" si="50"/>
        <v>-</v>
      </c>
      <c r="G375" t="str">
        <f t="shared" si="45"/>
        <v>- -</v>
      </c>
      <c r="H375" t="str">
        <f>IFERROR(VLOOKUP(G375,Tesaure!A375:B7373,2),"-")</f>
        <v>-</v>
      </c>
      <c r="K375" t="str">
        <f t="shared" si="46"/>
        <v>&lt;td&gt;0&lt;/td&gt;</v>
      </c>
      <c r="L375" t="str">
        <f>CONCATENATE("&lt;td&gt;",Zamia!A375,"&lt;/td&gt;")</f>
        <v>&lt;td&gt;&lt;/td&gt;</v>
      </c>
      <c r="M375" t="str">
        <f>CONCATENATE("&lt;td&gt;",Zamia!K375,"&lt;/td&gt;")</f>
        <v>&lt;td&gt;&lt;/td&gt;</v>
      </c>
      <c r="N375" s="9" t="str">
        <f>CONCATENATE("&lt;td&gt;",LEFT(TEXT(Zamia!E375,"DD/MM/AAAA hh:mm:ss"),10),"&lt;/td&gt;")</f>
        <v>&lt;td&gt;00/01/1900&lt;/td&gt;</v>
      </c>
      <c r="O375" t="str">
        <f>CONCATENATE("&lt;td&gt;",Zamia!H375,"&lt;/td&gt;")</f>
        <v>&lt;td&gt;&lt;/td&gt;</v>
      </c>
      <c r="P375" t="str">
        <f>CONCATENATE("&lt;td&gt;",Zamia!I375,"&lt;/td&gt;")</f>
        <v>&lt;td&gt;&lt;/td&gt;</v>
      </c>
      <c r="Q375" t="str">
        <f t="shared" si="47"/>
        <v/>
      </c>
    </row>
    <row r="376" spans="1:17" x14ac:dyDescent="0.25">
      <c r="A376">
        <f>Zamia!F376</f>
        <v>0</v>
      </c>
      <c r="B376" t="str">
        <f t="shared" si="51"/>
        <v>-</v>
      </c>
      <c r="C376" t="str">
        <f t="shared" si="52"/>
        <v>-</v>
      </c>
      <c r="D376" t="str">
        <f t="shared" si="48"/>
        <v>-</v>
      </c>
      <c r="E376" t="str">
        <f t="shared" si="49"/>
        <v>-</v>
      </c>
      <c r="F376" t="str">
        <f t="shared" si="50"/>
        <v>-</v>
      </c>
      <c r="G376" t="str">
        <f t="shared" si="45"/>
        <v>- -</v>
      </c>
      <c r="H376" t="str">
        <f>IFERROR(VLOOKUP(G376,Tesaure!A376:B7374,2),"-")</f>
        <v>-</v>
      </c>
      <c r="K376" t="str">
        <f t="shared" si="46"/>
        <v>&lt;td&gt;0&lt;/td&gt;</v>
      </c>
      <c r="L376" t="str">
        <f>CONCATENATE("&lt;td&gt;",Zamia!A376,"&lt;/td&gt;")</f>
        <v>&lt;td&gt;&lt;/td&gt;</v>
      </c>
      <c r="M376" t="str">
        <f>CONCATENATE("&lt;td&gt;",Zamia!K376,"&lt;/td&gt;")</f>
        <v>&lt;td&gt;&lt;/td&gt;</v>
      </c>
      <c r="N376" s="9" t="str">
        <f>CONCATENATE("&lt;td&gt;",LEFT(TEXT(Zamia!E376,"DD/MM/AAAA hh:mm:ss"),10),"&lt;/td&gt;")</f>
        <v>&lt;td&gt;00/01/1900&lt;/td&gt;</v>
      </c>
      <c r="O376" t="str">
        <f>CONCATENATE("&lt;td&gt;",Zamia!H376,"&lt;/td&gt;")</f>
        <v>&lt;td&gt;&lt;/td&gt;</v>
      </c>
      <c r="P376" t="str">
        <f>CONCATENATE("&lt;td&gt;",Zamia!I376,"&lt;/td&gt;")</f>
        <v>&lt;td&gt;&lt;/td&gt;</v>
      </c>
      <c r="Q376" t="str">
        <f t="shared" si="47"/>
        <v/>
      </c>
    </row>
    <row r="377" spans="1:17" x14ac:dyDescent="0.25">
      <c r="A377">
        <f>Zamia!F377</f>
        <v>0</v>
      </c>
      <c r="B377" t="str">
        <f t="shared" si="51"/>
        <v>-</v>
      </c>
      <c r="C377" t="str">
        <f t="shared" si="52"/>
        <v>-</v>
      </c>
      <c r="D377" t="str">
        <f t="shared" si="48"/>
        <v>-</v>
      </c>
      <c r="E377" t="str">
        <f t="shared" si="49"/>
        <v>-</v>
      </c>
      <c r="F377" t="str">
        <f t="shared" si="50"/>
        <v>-</v>
      </c>
      <c r="G377" t="str">
        <f t="shared" si="45"/>
        <v>- -</v>
      </c>
      <c r="H377" t="str">
        <f>IFERROR(VLOOKUP(G377,Tesaure!A377:B7375,2),"-")</f>
        <v>-</v>
      </c>
      <c r="K377" t="str">
        <f t="shared" si="46"/>
        <v>&lt;td&gt;0&lt;/td&gt;</v>
      </c>
      <c r="L377" t="str">
        <f>CONCATENATE("&lt;td&gt;",Zamia!A377,"&lt;/td&gt;")</f>
        <v>&lt;td&gt;&lt;/td&gt;</v>
      </c>
      <c r="M377" t="str">
        <f>CONCATENATE("&lt;td&gt;",Zamia!K377,"&lt;/td&gt;")</f>
        <v>&lt;td&gt;&lt;/td&gt;</v>
      </c>
      <c r="N377" s="9" t="str">
        <f>CONCATENATE("&lt;td&gt;",LEFT(TEXT(Zamia!E377,"DD/MM/AAAA hh:mm:ss"),10),"&lt;/td&gt;")</f>
        <v>&lt;td&gt;00/01/1900&lt;/td&gt;</v>
      </c>
      <c r="O377" t="str">
        <f>CONCATENATE("&lt;td&gt;",Zamia!H377,"&lt;/td&gt;")</f>
        <v>&lt;td&gt;&lt;/td&gt;</v>
      </c>
      <c r="P377" t="str">
        <f>CONCATENATE("&lt;td&gt;",Zamia!I377,"&lt;/td&gt;")</f>
        <v>&lt;td&gt;&lt;/td&gt;</v>
      </c>
      <c r="Q377" t="str">
        <f t="shared" si="47"/>
        <v/>
      </c>
    </row>
    <row r="378" spans="1:17" x14ac:dyDescent="0.25">
      <c r="A378">
        <f>Zamia!F378</f>
        <v>0</v>
      </c>
      <c r="B378" t="str">
        <f t="shared" si="51"/>
        <v>-</v>
      </c>
      <c r="C378" t="str">
        <f t="shared" si="52"/>
        <v>-</v>
      </c>
      <c r="D378" t="str">
        <f t="shared" si="48"/>
        <v>-</v>
      </c>
      <c r="E378" t="str">
        <f t="shared" si="49"/>
        <v>-</v>
      </c>
      <c r="F378" t="str">
        <f t="shared" si="50"/>
        <v>-</v>
      </c>
      <c r="G378" t="str">
        <f t="shared" si="45"/>
        <v>- -</v>
      </c>
      <c r="H378" t="str">
        <f>IFERROR(VLOOKUP(G378,Tesaure!A378:B7376,2),"-")</f>
        <v>-</v>
      </c>
      <c r="K378" t="str">
        <f t="shared" si="46"/>
        <v>&lt;td&gt;0&lt;/td&gt;</v>
      </c>
      <c r="L378" t="str">
        <f>CONCATENATE("&lt;td&gt;",Zamia!A378,"&lt;/td&gt;")</f>
        <v>&lt;td&gt;&lt;/td&gt;</v>
      </c>
      <c r="M378" t="str">
        <f>CONCATENATE("&lt;td&gt;",Zamia!K378,"&lt;/td&gt;")</f>
        <v>&lt;td&gt;&lt;/td&gt;</v>
      </c>
      <c r="N378" s="9" t="str">
        <f>CONCATENATE("&lt;td&gt;",LEFT(TEXT(Zamia!E378,"DD/MM/AAAA hh:mm:ss"),10),"&lt;/td&gt;")</f>
        <v>&lt;td&gt;00/01/1900&lt;/td&gt;</v>
      </c>
      <c r="O378" t="str">
        <f>CONCATENATE("&lt;td&gt;",Zamia!H378,"&lt;/td&gt;")</f>
        <v>&lt;td&gt;&lt;/td&gt;</v>
      </c>
      <c r="P378" t="str">
        <f>CONCATENATE("&lt;td&gt;",Zamia!I378,"&lt;/td&gt;")</f>
        <v>&lt;td&gt;&lt;/td&gt;</v>
      </c>
      <c r="Q378" t="str">
        <f t="shared" si="47"/>
        <v/>
      </c>
    </row>
    <row r="379" spans="1:17" x14ac:dyDescent="0.25">
      <c r="A379">
        <f>Zamia!F379</f>
        <v>0</v>
      </c>
      <c r="B379" t="str">
        <f t="shared" si="51"/>
        <v>-</v>
      </c>
      <c r="C379" t="str">
        <f t="shared" si="52"/>
        <v>-</v>
      </c>
      <c r="D379" t="str">
        <f t="shared" si="48"/>
        <v>-</v>
      </c>
      <c r="E379" t="str">
        <f t="shared" si="49"/>
        <v>-</v>
      </c>
      <c r="F379" t="str">
        <f t="shared" si="50"/>
        <v>-</v>
      </c>
      <c r="G379" t="str">
        <f t="shared" si="45"/>
        <v>- -</v>
      </c>
      <c r="H379" t="str">
        <f>IFERROR(VLOOKUP(G379,Tesaure!A379:B7377,2),"-")</f>
        <v>-</v>
      </c>
      <c r="K379" t="str">
        <f t="shared" si="46"/>
        <v>&lt;td&gt;0&lt;/td&gt;</v>
      </c>
      <c r="L379" t="str">
        <f>CONCATENATE("&lt;td&gt;",Zamia!A379,"&lt;/td&gt;")</f>
        <v>&lt;td&gt;&lt;/td&gt;</v>
      </c>
      <c r="M379" t="str">
        <f>CONCATENATE("&lt;td&gt;",Zamia!K379,"&lt;/td&gt;")</f>
        <v>&lt;td&gt;&lt;/td&gt;</v>
      </c>
      <c r="N379" s="9" t="str">
        <f>CONCATENATE("&lt;td&gt;",LEFT(TEXT(Zamia!E379,"DD/MM/AAAA hh:mm:ss"),10),"&lt;/td&gt;")</f>
        <v>&lt;td&gt;00/01/1900&lt;/td&gt;</v>
      </c>
      <c r="O379" t="str">
        <f>CONCATENATE("&lt;td&gt;",Zamia!H379,"&lt;/td&gt;")</f>
        <v>&lt;td&gt;&lt;/td&gt;</v>
      </c>
      <c r="P379" t="str">
        <f>CONCATENATE("&lt;td&gt;",Zamia!I379,"&lt;/td&gt;")</f>
        <v>&lt;td&gt;&lt;/td&gt;</v>
      </c>
      <c r="Q379" t="str">
        <f t="shared" si="47"/>
        <v/>
      </c>
    </row>
    <row r="380" spans="1:17" x14ac:dyDescent="0.25">
      <c r="A380">
        <f>Zamia!F380</f>
        <v>0</v>
      </c>
      <c r="B380" t="str">
        <f t="shared" si="51"/>
        <v>-</v>
      </c>
      <c r="C380" t="str">
        <f t="shared" si="52"/>
        <v>-</v>
      </c>
      <c r="D380" t="str">
        <f t="shared" si="48"/>
        <v>-</v>
      </c>
      <c r="E380" t="str">
        <f t="shared" si="49"/>
        <v>-</v>
      </c>
      <c r="F380" t="str">
        <f t="shared" si="50"/>
        <v>-</v>
      </c>
      <c r="G380" t="str">
        <f t="shared" si="45"/>
        <v>- -</v>
      </c>
      <c r="H380" t="str">
        <f>IFERROR(VLOOKUP(G380,Tesaure!A380:B7378,2),"-")</f>
        <v>-</v>
      </c>
      <c r="K380" t="str">
        <f t="shared" si="46"/>
        <v>&lt;td&gt;0&lt;/td&gt;</v>
      </c>
      <c r="L380" t="str">
        <f>CONCATENATE("&lt;td&gt;",Zamia!A380,"&lt;/td&gt;")</f>
        <v>&lt;td&gt;&lt;/td&gt;</v>
      </c>
      <c r="M380" t="str">
        <f>CONCATENATE("&lt;td&gt;",Zamia!K380,"&lt;/td&gt;")</f>
        <v>&lt;td&gt;&lt;/td&gt;</v>
      </c>
      <c r="N380" s="9" t="str">
        <f>CONCATENATE("&lt;td&gt;",LEFT(TEXT(Zamia!E380,"DD/MM/AAAA hh:mm:ss"),10),"&lt;/td&gt;")</f>
        <v>&lt;td&gt;00/01/1900&lt;/td&gt;</v>
      </c>
      <c r="O380" t="str">
        <f>CONCATENATE("&lt;td&gt;",Zamia!H380,"&lt;/td&gt;")</f>
        <v>&lt;td&gt;&lt;/td&gt;</v>
      </c>
      <c r="P380" t="str">
        <f>CONCATENATE("&lt;td&gt;",Zamia!I380,"&lt;/td&gt;")</f>
        <v>&lt;td&gt;&lt;/td&gt;</v>
      </c>
      <c r="Q380" t="str">
        <f t="shared" si="47"/>
        <v/>
      </c>
    </row>
    <row r="381" spans="1:17" x14ac:dyDescent="0.25">
      <c r="A381">
        <f>Zamia!F381</f>
        <v>0</v>
      </c>
      <c r="B381" t="str">
        <f t="shared" si="51"/>
        <v>-</v>
      </c>
      <c r="C381" t="str">
        <f t="shared" si="52"/>
        <v>-</v>
      </c>
      <c r="D381" t="str">
        <f t="shared" si="48"/>
        <v>-</v>
      </c>
      <c r="E381" t="str">
        <f t="shared" si="49"/>
        <v>-</v>
      </c>
      <c r="F381" t="str">
        <f t="shared" si="50"/>
        <v>-</v>
      </c>
      <c r="G381" t="str">
        <f t="shared" si="45"/>
        <v>- -</v>
      </c>
      <c r="H381" t="str">
        <f>IFERROR(VLOOKUP(G381,Tesaure!A381:B7379,2),"-")</f>
        <v>-</v>
      </c>
      <c r="K381" t="str">
        <f t="shared" si="46"/>
        <v>&lt;td&gt;0&lt;/td&gt;</v>
      </c>
      <c r="L381" t="str">
        <f>CONCATENATE("&lt;td&gt;",Zamia!A381,"&lt;/td&gt;")</f>
        <v>&lt;td&gt;&lt;/td&gt;</v>
      </c>
      <c r="M381" t="str">
        <f>CONCATENATE("&lt;td&gt;",Zamia!K381,"&lt;/td&gt;")</f>
        <v>&lt;td&gt;&lt;/td&gt;</v>
      </c>
      <c r="N381" s="9" t="str">
        <f>CONCATENATE("&lt;td&gt;",LEFT(TEXT(Zamia!E381,"DD/MM/AAAA hh:mm:ss"),10),"&lt;/td&gt;")</f>
        <v>&lt;td&gt;00/01/1900&lt;/td&gt;</v>
      </c>
      <c r="O381" t="str">
        <f>CONCATENATE("&lt;td&gt;",Zamia!H381,"&lt;/td&gt;")</f>
        <v>&lt;td&gt;&lt;/td&gt;</v>
      </c>
      <c r="P381" t="str">
        <f>CONCATENATE("&lt;td&gt;",Zamia!I381,"&lt;/td&gt;")</f>
        <v>&lt;td&gt;&lt;/td&gt;</v>
      </c>
      <c r="Q381" t="str">
        <f t="shared" si="47"/>
        <v/>
      </c>
    </row>
    <row r="382" spans="1:17" x14ac:dyDescent="0.25">
      <c r="A382">
        <f>Zamia!F382</f>
        <v>0</v>
      </c>
      <c r="B382" t="str">
        <f t="shared" si="51"/>
        <v>-</v>
      </c>
      <c r="C382" t="str">
        <f t="shared" si="52"/>
        <v>-</v>
      </c>
      <c r="D382" t="str">
        <f t="shared" si="48"/>
        <v>-</v>
      </c>
      <c r="E382" t="str">
        <f t="shared" si="49"/>
        <v>-</v>
      </c>
      <c r="F382" t="str">
        <f t="shared" si="50"/>
        <v>-</v>
      </c>
      <c r="G382" t="str">
        <f t="shared" si="45"/>
        <v>- -</v>
      </c>
      <c r="H382" t="str">
        <f>IFERROR(VLOOKUP(G382,Tesaure!A382:B7380,2),"-")</f>
        <v>-</v>
      </c>
      <c r="K382" t="str">
        <f t="shared" si="46"/>
        <v>&lt;td&gt;0&lt;/td&gt;</v>
      </c>
      <c r="L382" t="str">
        <f>CONCATENATE("&lt;td&gt;",Zamia!A382,"&lt;/td&gt;")</f>
        <v>&lt;td&gt;&lt;/td&gt;</v>
      </c>
      <c r="M382" t="str">
        <f>CONCATENATE("&lt;td&gt;",Zamia!K382,"&lt;/td&gt;")</f>
        <v>&lt;td&gt;&lt;/td&gt;</v>
      </c>
      <c r="N382" s="9" t="str">
        <f>CONCATENATE("&lt;td&gt;",LEFT(TEXT(Zamia!E382,"DD/MM/AAAA hh:mm:ss"),10),"&lt;/td&gt;")</f>
        <v>&lt;td&gt;00/01/1900&lt;/td&gt;</v>
      </c>
      <c r="O382" t="str">
        <f>CONCATENATE("&lt;td&gt;",Zamia!H382,"&lt;/td&gt;")</f>
        <v>&lt;td&gt;&lt;/td&gt;</v>
      </c>
      <c r="P382" t="str">
        <f>CONCATENATE("&lt;td&gt;",Zamia!I382,"&lt;/td&gt;")</f>
        <v>&lt;td&gt;&lt;/td&gt;</v>
      </c>
      <c r="Q382" t="str">
        <f t="shared" si="47"/>
        <v/>
      </c>
    </row>
    <row r="383" spans="1:17" x14ac:dyDescent="0.25">
      <c r="A383">
        <f>Zamia!F383</f>
        <v>0</v>
      </c>
      <c r="B383" t="str">
        <f t="shared" si="51"/>
        <v>-</v>
      </c>
      <c r="C383" t="str">
        <f t="shared" si="52"/>
        <v>-</v>
      </c>
      <c r="D383" t="str">
        <f t="shared" si="48"/>
        <v>-</v>
      </c>
      <c r="E383" t="str">
        <f t="shared" si="49"/>
        <v>-</v>
      </c>
      <c r="F383" t="str">
        <f t="shared" si="50"/>
        <v>-</v>
      </c>
      <c r="G383" t="str">
        <f t="shared" si="45"/>
        <v>- -</v>
      </c>
      <c r="H383" t="str">
        <f>IFERROR(VLOOKUP(G383,Tesaure!A383:B7381,2),"-")</f>
        <v>-</v>
      </c>
      <c r="K383" t="str">
        <f t="shared" si="46"/>
        <v>&lt;td&gt;0&lt;/td&gt;</v>
      </c>
      <c r="L383" t="str">
        <f>CONCATENATE("&lt;td&gt;",Zamia!A383,"&lt;/td&gt;")</f>
        <v>&lt;td&gt;&lt;/td&gt;</v>
      </c>
      <c r="M383" t="str">
        <f>CONCATENATE("&lt;td&gt;",Zamia!K383,"&lt;/td&gt;")</f>
        <v>&lt;td&gt;&lt;/td&gt;</v>
      </c>
      <c r="N383" s="9" t="str">
        <f>CONCATENATE("&lt;td&gt;",LEFT(TEXT(Zamia!E383,"DD/MM/AAAA hh:mm:ss"),10),"&lt;/td&gt;")</f>
        <v>&lt;td&gt;00/01/1900&lt;/td&gt;</v>
      </c>
      <c r="O383" t="str">
        <f>CONCATENATE("&lt;td&gt;",Zamia!H383,"&lt;/td&gt;")</f>
        <v>&lt;td&gt;&lt;/td&gt;</v>
      </c>
      <c r="P383" t="str">
        <f>CONCATENATE("&lt;td&gt;",Zamia!I383,"&lt;/td&gt;")</f>
        <v>&lt;td&gt;&lt;/td&gt;</v>
      </c>
      <c r="Q383" t="str">
        <f t="shared" si="47"/>
        <v/>
      </c>
    </row>
    <row r="384" spans="1:17" x14ac:dyDescent="0.25">
      <c r="A384">
        <f>Zamia!F384</f>
        <v>0</v>
      </c>
      <c r="B384" t="str">
        <f t="shared" si="51"/>
        <v>-</v>
      </c>
      <c r="C384" t="str">
        <f t="shared" si="52"/>
        <v>-</v>
      </c>
      <c r="D384" t="str">
        <f t="shared" si="48"/>
        <v>-</v>
      </c>
      <c r="E384" t="str">
        <f t="shared" si="49"/>
        <v>-</v>
      </c>
      <c r="F384" t="str">
        <f t="shared" si="50"/>
        <v>-</v>
      </c>
      <c r="G384" t="str">
        <f t="shared" si="45"/>
        <v>- -</v>
      </c>
      <c r="H384" t="str">
        <f>IFERROR(VLOOKUP(G384,Tesaure!A384:B7382,2),"-")</f>
        <v>-</v>
      </c>
      <c r="K384" t="str">
        <f t="shared" si="46"/>
        <v>&lt;td&gt;0&lt;/td&gt;</v>
      </c>
      <c r="L384" t="str">
        <f>CONCATENATE("&lt;td&gt;",Zamia!A384,"&lt;/td&gt;")</f>
        <v>&lt;td&gt;&lt;/td&gt;</v>
      </c>
      <c r="M384" t="str">
        <f>CONCATENATE("&lt;td&gt;",Zamia!K384,"&lt;/td&gt;")</f>
        <v>&lt;td&gt;&lt;/td&gt;</v>
      </c>
      <c r="N384" s="9" t="str">
        <f>CONCATENATE("&lt;td&gt;",LEFT(TEXT(Zamia!E384,"DD/MM/AAAA hh:mm:ss"),10),"&lt;/td&gt;")</f>
        <v>&lt;td&gt;00/01/1900&lt;/td&gt;</v>
      </c>
      <c r="O384" t="str">
        <f>CONCATENATE("&lt;td&gt;",Zamia!H384,"&lt;/td&gt;")</f>
        <v>&lt;td&gt;&lt;/td&gt;</v>
      </c>
      <c r="P384" t="str">
        <f>CONCATENATE("&lt;td&gt;",Zamia!I384,"&lt;/td&gt;")</f>
        <v>&lt;td&gt;&lt;/td&gt;</v>
      </c>
      <c r="Q384" t="str">
        <f t="shared" si="47"/>
        <v/>
      </c>
    </row>
    <row r="385" spans="1:17" x14ac:dyDescent="0.25">
      <c r="A385">
        <f>Zamia!F385</f>
        <v>0</v>
      </c>
      <c r="B385" t="str">
        <f t="shared" si="51"/>
        <v>-</v>
      </c>
      <c r="C385" t="str">
        <f t="shared" si="52"/>
        <v>-</v>
      </c>
      <c r="D385" t="str">
        <f t="shared" si="48"/>
        <v>-</v>
      </c>
      <c r="E385" t="str">
        <f t="shared" si="49"/>
        <v>-</v>
      </c>
      <c r="F385" t="str">
        <f t="shared" si="50"/>
        <v>-</v>
      </c>
      <c r="G385" t="str">
        <f t="shared" si="45"/>
        <v>- -</v>
      </c>
      <c r="H385" t="str">
        <f>IFERROR(VLOOKUP(G385,Tesaure!A385:B7383,2),"-")</f>
        <v>-</v>
      </c>
      <c r="K385" t="str">
        <f t="shared" si="46"/>
        <v>&lt;td&gt;0&lt;/td&gt;</v>
      </c>
      <c r="L385" t="str">
        <f>CONCATENATE("&lt;td&gt;",Zamia!A385,"&lt;/td&gt;")</f>
        <v>&lt;td&gt;&lt;/td&gt;</v>
      </c>
      <c r="M385" t="str">
        <f>CONCATENATE("&lt;td&gt;",Zamia!K385,"&lt;/td&gt;")</f>
        <v>&lt;td&gt;&lt;/td&gt;</v>
      </c>
      <c r="N385" s="9" t="str">
        <f>CONCATENATE("&lt;td&gt;",LEFT(TEXT(Zamia!E385,"DD/MM/AAAA hh:mm:ss"),10),"&lt;/td&gt;")</f>
        <v>&lt;td&gt;00/01/1900&lt;/td&gt;</v>
      </c>
      <c r="O385" t="str">
        <f>CONCATENATE("&lt;td&gt;",Zamia!H385,"&lt;/td&gt;")</f>
        <v>&lt;td&gt;&lt;/td&gt;</v>
      </c>
      <c r="P385" t="str">
        <f>CONCATENATE("&lt;td&gt;",Zamia!I385,"&lt;/td&gt;")</f>
        <v>&lt;td&gt;&lt;/td&gt;</v>
      </c>
      <c r="Q385" t="str">
        <f t="shared" si="47"/>
        <v/>
      </c>
    </row>
    <row r="386" spans="1:17" x14ac:dyDescent="0.25">
      <c r="A386">
        <f>Zamia!F386</f>
        <v>0</v>
      </c>
      <c r="B386" t="str">
        <f t="shared" si="51"/>
        <v>-</v>
      </c>
      <c r="C386" t="str">
        <f t="shared" si="52"/>
        <v>-</v>
      </c>
      <c r="D386" t="str">
        <f t="shared" si="48"/>
        <v>-</v>
      </c>
      <c r="E386" t="str">
        <f t="shared" si="49"/>
        <v>-</v>
      </c>
      <c r="F386" t="str">
        <f t="shared" si="50"/>
        <v>-</v>
      </c>
      <c r="G386" t="str">
        <f t="shared" si="45"/>
        <v>- -</v>
      </c>
      <c r="H386" t="str">
        <f>IFERROR(VLOOKUP(G386,Tesaure!A386:B7384,2),"-")</f>
        <v>-</v>
      </c>
      <c r="K386" t="str">
        <f t="shared" si="46"/>
        <v>&lt;td&gt;0&lt;/td&gt;</v>
      </c>
      <c r="L386" t="str">
        <f>CONCATENATE("&lt;td&gt;",Zamia!A386,"&lt;/td&gt;")</f>
        <v>&lt;td&gt;&lt;/td&gt;</v>
      </c>
      <c r="M386" t="str">
        <f>CONCATENATE("&lt;td&gt;",Zamia!K386,"&lt;/td&gt;")</f>
        <v>&lt;td&gt;&lt;/td&gt;</v>
      </c>
      <c r="N386" s="9" t="str">
        <f>CONCATENATE("&lt;td&gt;",LEFT(TEXT(Zamia!E386,"DD/MM/AAAA hh:mm:ss"),10),"&lt;/td&gt;")</f>
        <v>&lt;td&gt;00/01/1900&lt;/td&gt;</v>
      </c>
      <c r="O386" t="str">
        <f>CONCATENATE("&lt;td&gt;",Zamia!H386,"&lt;/td&gt;")</f>
        <v>&lt;td&gt;&lt;/td&gt;</v>
      </c>
      <c r="P386" t="str">
        <f>CONCATENATE("&lt;td&gt;",Zamia!I386,"&lt;/td&gt;")</f>
        <v>&lt;td&gt;&lt;/td&gt;</v>
      </c>
      <c r="Q386" t="str">
        <f t="shared" si="47"/>
        <v/>
      </c>
    </row>
    <row r="387" spans="1:17" x14ac:dyDescent="0.25">
      <c r="A387">
        <f>Zamia!F387</f>
        <v>0</v>
      </c>
      <c r="B387" t="str">
        <f t="shared" si="51"/>
        <v>-</v>
      </c>
      <c r="C387" t="str">
        <f t="shared" si="52"/>
        <v>-</v>
      </c>
      <c r="D387" t="str">
        <f t="shared" si="48"/>
        <v>-</v>
      </c>
      <c r="E387" t="str">
        <f t="shared" si="49"/>
        <v>-</v>
      </c>
      <c r="F387" t="str">
        <f t="shared" si="50"/>
        <v>-</v>
      </c>
      <c r="G387" t="str">
        <f t="shared" ref="G387:G450" si="53">IF(F387="-",CONCATENATE(B387," ",D387),CONCATENATE(B387," ",D387," subsp. ",F387))</f>
        <v>- -</v>
      </c>
      <c r="H387" t="str">
        <f>IFERROR(VLOOKUP(G387,Tesaure!A387:B7385,2),"-")</f>
        <v>-</v>
      </c>
      <c r="K387" t="str">
        <f t="shared" ref="K387:K450" si="54">IF(H387&lt;&gt;"-",CONCATENATE("&lt;td&gt;&lt;a target=",CHAR(34),"_blank",CHAR(34), " href=",CHAR(34),H387,CHAR(34),"&gt;",A387,"&lt;/a&gt;&lt;/td&gt;"),CONCATENATE("&lt;td&gt;",A387,"&lt;/td&gt;"))</f>
        <v>&lt;td&gt;0&lt;/td&gt;</v>
      </c>
      <c r="L387" t="str">
        <f>CONCATENATE("&lt;td&gt;",Zamia!A387,"&lt;/td&gt;")</f>
        <v>&lt;td&gt;&lt;/td&gt;</v>
      </c>
      <c r="M387" t="str">
        <f>CONCATENATE("&lt;td&gt;",Zamia!K387,"&lt;/td&gt;")</f>
        <v>&lt;td&gt;&lt;/td&gt;</v>
      </c>
      <c r="N387" s="9" t="str">
        <f>CONCATENATE("&lt;td&gt;",LEFT(TEXT(Zamia!E387,"DD/MM/AAAA hh:mm:ss"),10),"&lt;/td&gt;")</f>
        <v>&lt;td&gt;00/01/1900&lt;/td&gt;</v>
      </c>
      <c r="O387" t="str">
        <f>CONCATENATE("&lt;td&gt;",Zamia!H387,"&lt;/td&gt;")</f>
        <v>&lt;td&gt;&lt;/td&gt;</v>
      </c>
      <c r="P387" t="str">
        <f>CONCATENATE("&lt;td&gt;",Zamia!I387,"&lt;/td&gt;")</f>
        <v>&lt;td&gt;&lt;/td&gt;</v>
      </c>
      <c r="Q387" t="str">
        <f t="shared" ref="Q387:Q450" si="55">IF(A387&lt;&gt;0,CONCATENATE("&lt;tr&gt;",K387,L387,M387,N387,O387,P387,"&lt;/tr&gt;"),"")</f>
        <v/>
      </c>
    </row>
    <row r="388" spans="1:17" x14ac:dyDescent="0.25">
      <c r="A388">
        <f>Zamia!F388</f>
        <v>0</v>
      </c>
      <c r="B388" t="str">
        <f t="shared" si="51"/>
        <v>-</v>
      </c>
      <c r="C388" t="str">
        <f t="shared" si="52"/>
        <v>-</v>
      </c>
      <c r="D388" t="str">
        <f t="shared" si="48"/>
        <v>-</v>
      </c>
      <c r="E388" t="str">
        <f t="shared" si="49"/>
        <v>-</v>
      </c>
      <c r="F388" t="str">
        <f t="shared" si="50"/>
        <v>-</v>
      </c>
      <c r="G388" t="str">
        <f t="shared" si="53"/>
        <v>- -</v>
      </c>
      <c r="H388" t="str">
        <f>IFERROR(VLOOKUP(G388,Tesaure!A388:B7386,2),"-")</f>
        <v>-</v>
      </c>
      <c r="K388" t="str">
        <f t="shared" si="54"/>
        <v>&lt;td&gt;0&lt;/td&gt;</v>
      </c>
      <c r="L388" t="str">
        <f>CONCATENATE("&lt;td&gt;",Zamia!A388,"&lt;/td&gt;")</f>
        <v>&lt;td&gt;&lt;/td&gt;</v>
      </c>
      <c r="M388" t="str">
        <f>CONCATENATE("&lt;td&gt;",Zamia!K388,"&lt;/td&gt;")</f>
        <v>&lt;td&gt;&lt;/td&gt;</v>
      </c>
      <c r="N388" s="9" t="str">
        <f>CONCATENATE("&lt;td&gt;",LEFT(TEXT(Zamia!E388,"DD/MM/AAAA hh:mm:ss"),10),"&lt;/td&gt;")</f>
        <v>&lt;td&gt;00/01/1900&lt;/td&gt;</v>
      </c>
      <c r="O388" t="str">
        <f>CONCATENATE("&lt;td&gt;",Zamia!H388,"&lt;/td&gt;")</f>
        <v>&lt;td&gt;&lt;/td&gt;</v>
      </c>
      <c r="P388" t="str">
        <f>CONCATENATE("&lt;td&gt;",Zamia!I388,"&lt;/td&gt;")</f>
        <v>&lt;td&gt;&lt;/td&gt;</v>
      </c>
      <c r="Q388" t="str">
        <f t="shared" si="55"/>
        <v/>
      </c>
    </row>
    <row r="389" spans="1:17" x14ac:dyDescent="0.25">
      <c r="A389">
        <f>Zamia!F389</f>
        <v>0</v>
      </c>
      <c r="B389" t="str">
        <f t="shared" si="51"/>
        <v>-</v>
      </c>
      <c r="C389" t="str">
        <f t="shared" si="52"/>
        <v>-</v>
      </c>
      <c r="D389" t="str">
        <f t="shared" si="48"/>
        <v>-</v>
      </c>
      <c r="E389" t="str">
        <f t="shared" si="49"/>
        <v>-</v>
      </c>
      <c r="F389" t="str">
        <f t="shared" si="50"/>
        <v>-</v>
      </c>
      <c r="G389" t="str">
        <f t="shared" si="53"/>
        <v>- -</v>
      </c>
      <c r="H389" t="str">
        <f>IFERROR(VLOOKUP(G389,Tesaure!A389:B7387,2),"-")</f>
        <v>-</v>
      </c>
      <c r="K389" t="str">
        <f t="shared" si="54"/>
        <v>&lt;td&gt;0&lt;/td&gt;</v>
      </c>
      <c r="L389" t="str">
        <f>CONCATENATE("&lt;td&gt;",Zamia!A389,"&lt;/td&gt;")</f>
        <v>&lt;td&gt;&lt;/td&gt;</v>
      </c>
      <c r="M389" t="str">
        <f>CONCATENATE("&lt;td&gt;",Zamia!K389,"&lt;/td&gt;")</f>
        <v>&lt;td&gt;&lt;/td&gt;</v>
      </c>
      <c r="N389" s="9" t="str">
        <f>CONCATENATE("&lt;td&gt;",LEFT(TEXT(Zamia!E389,"DD/MM/AAAA hh:mm:ss"),10),"&lt;/td&gt;")</f>
        <v>&lt;td&gt;00/01/1900&lt;/td&gt;</v>
      </c>
      <c r="O389" t="str">
        <f>CONCATENATE("&lt;td&gt;",Zamia!H389,"&lt;/td&gt;")</f>
        <v>&lt;td&gt;&lt;/td&gt;</v>
      </c>
      <c r="P389" t="str">
        <f>CONCATENATE("&lt;td&gt;",Zamia!I389,"&lt;/td&gt;")</f>
        <v>&lt;td&gt;&lt;/td&gt;</v>
      </c>
      <c r="Q389" t="str">
        <f t="shared" si="55"/>
        <v/>
      </c>
    </row>
    <row r="390" spans="1:17" x14ac:dyDescent="0.25">
      <c r="A390">
        <f>Zamia!F390</f>
        <v>0</v>
      </c>
      <c r="B390" t="str">
        <f t="shared" si="51"/>
        <v>-</v>
      </c>
      <c r="C390" t="str">
        <f t="shared" si="52"/>
        <v>-</v>
      </c>
      <c r="D390" t="str">
        <f t="shared" ref="D390:D453" si="56">IFERROR(LEFT(C390,SEARCH(" ",C390)-1),C390)</f>
        <v>-</v>
      </c>
      <c r="E390" t="str">
        <f t="shared" si="49"/>
        <v>-</v>
      </c>
      <c r="F390" t="str">
        <f t="shared" si="50"/>
        <v>-</v>
      </c>
      <c r="G390" t="str">
        <f t="shared" si="53"/>
        <v>- -</v>
      </c>
      <c r="H390" t="str">
        <f>IFERROR(VLOOKUP(G390,Tesaure!A390:B7388,2),"-")</f>
        <v>-</v>
      </c>
      <c r="K390" t="str">
        <f t="shared" si="54"/>
        <v>&lt;td&gt;0&lt;/td&gt;</v>
      </c>
      <c r="L390" t="str">
        <f>CONCATENATE("&lt;td&gt;",Zamia!A390,"&lt;/td&gt;")</f>
        <v>&lt;td&gt;&lt;/td&gt;</v>
      </c>
      <c r="M390" t="str">
        <f>CONCATENATE("&lt;td&gt;",Zamia!K390,"&lt;/td&gt;")</f>
        <v>&lt;td&gt;&lt;/td&gt;</v>
      </c>
      <c r="N390" s="9" t="str">
        <f>CONCATENATE("&lt;td&gt;",LEFT(TEXT(Zamia!E390,"DD/MM/AAAA hh:mm:ss"),10),"&lt;/td&gt;")</f>
        <v>&lt;td&gt;00/01/1900&lt;/td&gt;</v>
      </c>
      <c r="O390" t="str">
        <f>CONCATENATE("&lt;td&gt;",Zamia!H390,"&lt;/td&gt;")</f>
        <v>&lt;td&gt;&lt;/td&gt;</v>
      </c>
      <c r="P390" t="str">
        <f>CONCATENATE("&lt;td&gt;",Zamia!I390,"&lt;/td&gt;")</f>
        <v>&lt;td&gt;&lt;/td&gt;</v>
      </c>
      <c r="Q390" t="str">
        <f t="shared" si="55"/>
        <v/>
      </c>
    </row>
    <row r="391" spans="1:17" x14ac:dyDescent="0.25">
      <c r="A391">
        <f>Zamia!F391</f>
        <v>0</v>
      </c>
      <c r="B391" t="str">
        <f t="shared" si="51"/>
        <v>-</v>
      </c>
      <c r="C391" t="str">
        <f t="shared" si="52"/>
        <v>-</v>
      </c>
      <c r="D391" t="str">
        <f t="shared" si="56"/>
        <v>-</v>
      </c>
      <c r="E391" t="str">
        <f t="shared" ref="E391:E454" si="57">IFERROR(RIGHT(C391,LEN(C391)-(SEARCH(" subsp.",C391)+7)),"-")</f>
        <v>-</v>
      </c>
      <c r="F391" t="str">
        <f t="shared" ref="F391:F454" si="58">IF(E391&lt;&gt;"-",IFERROR(LEFT(E391,SEARCH(" ",E391)-1),E391),"-")</f>
        <v>-</v>
      </c>
      <c r="G391" t="str">
        <f t="shared" si="53"/>
        <v>- -</v>
      </c>
      <c r="H391" t="str">
        <f>IFERROR(VLOOKUP(G391,Tesaure!A391:B7389,2),"-")</f>
        <v>-</v>
      </c>
      <c r="K391" t="str">
        <f t="shared" si="54"/>
        <v>&lt;td&gt;0&lt;/td&gt;</v>
      </c>
      <c r="L391" t="str">
        <f>CONCATENATE("&lt;td&gt;",Zamia!A391,"&lt;/td&gt;")</f>
        <v>&lt;td&gt;&lt;/td&gt;</v>
      </c>
      <c r="M391" t="str">
        <f>CONCATENATE("&lt;td&gt;",Zamia!K391,"&lt;/td&gt;")</f>
        <v>&lt;td&gt;&lt;/td&gt;</v>
      </c>
      <c r="N391" s="9" t="str">
        <f>CONCATENATE("&lt;td&gt;",LEFT(TEXT(Zamia!E391,"DD/MM/AAAA hh:mm:ss"),10),"&lt;/td&gt;")</f>
        <v>&lt;td&gt;00/01/1900&lt;/td&gt;</v>
      </c>
      <c r="O391" t="str">
        <f>CONCATENATE("&lt;td&gt;",Zamia!H391,"&lt;/td&gt;")</f>
        <v>&lt;td&gt;&lt;/td&gt;</v>
      </c>
      <c r="P391" t="str">
        <f>CONCATENATE("&lt;td&gt;",Zamia!I391,"&lt;/td&gt;")</f>
        <v>&lt;td&gt;&lt;/td&gt;</v>
      </c>
      <c r="Q391" t="str">
        <f t="shared" si="55"/>
        <v/>
      </c>
    </row>
    <row r="392" spans="1:17" x14ac:dyDescent="0.25">
      <c r="A392">
        <f>Zamia!F392</f>
        <v>0</v>
      </c>
      <c r="B392" t="str">
        <f t="shared" si="51"/>
        <v>-</v>
      </c>
      <c r="C392" t="str">
        <f t="shared" si="52"/>
        <v>-</v>
      </c>
      <c r="D392" t="str">
        <f t="shared" si="56"/>
        <v>-</v>
      </c>
      <c r="E392" t="str">
        <f t="shared" si="57"/>
        <v>-</v>
      </c>
      <c r="F392" t="str">
        <f t="shared" si="58"/>
        <v>-</v>
      </c>
      <c r="G392" t="str">
        <f t="shared" si="53"/>
        <v>- -</v>
      </c>
      <c r="H392" t="str">
        <f>IFERROR(VLOOKUP(G392,Tesaure!A392:B7390,2),"-")</f>
        <v>-</v>
      </c>
      <c r="K392" t="str">
        <f t="shared" si="54"/>
        <v>&lt;td&gt;0&lt;/td&gt;</v>
      </c>
      <c r="L392" t="str">
        <f>CONCATENATE("&lt;td&gt;",Zamia!A392,"&lt;/td&gt;")</f>
        <v>&lt;td&gt;&lt;/td&gt;</v>
      </c>
      <c r="M392" t="str">
        <f>CONCATENATE("&lt;td&gt;",Zamia!K392,"&lt;/td&gt;")</f>
        <v>&lt;td&gt;&lt;/td&gt;</v>
      </c>
      <c r="N392" s="9" t="str">
        <f>CONCATENATE("&lt;td&gt;",LEFT(TEXT(Zamia!E392,"DD/MM/AAAA hh:mm:ss"),10),"&lt;/td&gt;")</f>
        <v>&lt;td&gt;00/01/1900&lt;/td&gt;</v>
      </c>
      <c r="O392" t="str">
        <f>CONCATENATE("&lt;td&gt;",Zamia!H392,"&lt;/td&gt;")</f>
        <v>&lt;td&gt;&lt;/td&gt;</v>
      </c>
      <c r="P392" t="str">
        <f>CONCATENATE("&lt;td&gt;",Zamia!I392,"&lt;/td&gt;")</f>
        <v>&lt;td&gt;&lt;/td&gt;</v>
      </c>
      <c r="Q392" t="str">
        <f t="shared" si="55"/>
        <v/>
      </c>
    </row>
    <row r="393" spans="1:17" x14ac:dyDescent="0.25">
      <c r="A393">
        <f>Zamia!F393</f>
        <v>0</v>
      </c>
      <c r="B393" t="str">
        <f t="shared" si="51"/>
        <v>-</v>
      </c>
      <c r="C393" t="str">
        <f t="shared" si="52"/>
        <v>-</v>
      </c>
      <c r="D393" t="str">
        <f t="shared" si="56"/>
        <v>-</v>
      </c>
      <c r="E393" t="str">
        <f t="shared" si="57"/>
        <v>-</v>
      </c>
      <c r="F393" t="str">
        <f t="shared" si="58"/>
        <v>-</v>
      </c>
      <c r="G393" t="str">
        <f t="shared" si="53"/>
        <v>- -</v>
      </c>
      <c r="H393" t="str">
        <f>IFERROR(VLOOKUP(G393,Tesaure!A393:B7391,2),"-")</f>
        <v>-</v>
      </c>
      <c r="K393" t="str">
        <f t="shared" si="54"/>
        <v>&lt;td&gt;0&lt;/td&gt;</v>
      </c>
      <c r="L393" t="str">
        <f>CONCATENATE("&lt;td&gt;",Zamia!A393,"&lt;/td&gt;")</f>
        <v>&lt;td&gt;&lt;/td&gt;</v>
      </c>
      <c r="M393" t="str">
        <f>CONCATENATE("&lt;td&gt;",Zamia!K393,"&lt;/td&gt;")</f>
        <v>&lt;td&gt;&lt;/td&gt;</v>
      </c>
      <c r="N393" s="9" t="str">
        <f>CONCATENATE("&lt;td&gt;",LEFT(TEXT(Zamia!E393,"DD/MM/AAAA hh:mm:ss"),10),"&lt;/td&gt;")</f>
        <v>&lt;td&gt;00/01/1900&lt;/td&gt;</v>
      </c>
      <c r="O393" t="str">
        <f>CONCATENATE("&lt;td&gt;",Zamia!H393,"&lt;/td&gt;")</f>
        <v>&lt;td&gt;&lt;/td&gt;</v>
      </c>
      <c r="P393" t="str">
        <f>CONCATENATE("&lt;td&gt;",Zamia!I393,"&lt;/td&gt;")</f>
        <v>&lt;td&gt;&lt;/td&gt;</v>
      </c>
      <c r="Q393" t="str">
        <f t="shared" si="55"/>
        <v/>
      </c>
    </row>
    <row r="394" spans="1:17" x14ac:dyDescent="0.25">
      <c r="A394">
        <f>Zamia!F394</f>
        <v>0</v>
      </c>
      <c r="B394" t="str">
        <f t="shared" si="51"/>
        <v>-</v>
      </c>
      <c r="C394" t="str">
        <f t="shared" si="52"/>
        <v>-</v>
      </c>
      <c r="D394" t="str">
        <f t="shared" si="56"/>
        <v>-</v>
      </c>
      <c r="E394" t="str">
        <f t="shared" si="57"/>
        <v>-</v>
      </c>
      <c r="F394" t="str">
        <f t="shared" si="58"/>
        <v>-</v>
      </c>
      <c r="G394" t="str">
        <f t="shared" si="53"/>
        <v>- -</v>
      </c>
      <c r="H394" t="str">
        <f>IFERROR(VLOOKUP(G394,Tesaure!A394:B7392,2),"-")</f>
        <v>-</v>
      </c>
      <c r="K394" t="str">
        <f t="shared" si="54"/>
        <v>&lt;td&gt;0&lt;/td&gt;</v>
      </c>
      <c r="L394" t="str">
        <f>CONCATENATE("&lt;td&gt;",Zamia!A394,"&lt;/td&gt;")</f>
        <v>&lt;td&gt;&lt;/td&gt;</v>
      </c>
      <c r="M394" t="str">
        <f>CONCATENATE("&lt;td&gt;",Zamia!K394,"&lt;/td&gt;")</f>
        <v>&lt;td&gt;&lt;/td&gt;</v>
      </c>
      <c r="N394" s="9" t="str">
        <f>CONCATENATE("&lt;td&gt;",LEFT(TEXT(Zamia!E394,"DD/MM/AAAA hh:mm:ss"),10),"&lt;/td&gt;")</f>
        <v>&lt;td&gt;00/01/1900&lt;/td&gt;</v>
      </c>
      <c r="O394" t="str">
        <f>CONCATENATE("&lt;td&gt;",Zamia!H394,"&lt;/td&gt;")</f>
        <v>&lt;td&gt;&lt;/td&gt;</v>
      </c>
      <c r="P394" t="str">
        <f>CONCATENATE("&lt;td&gt;",Zamia!I394,"&lt;/td&gt;")</f>
        <v>&lt;td&gt;&lt;/td&gt;</v>
      </c>
      <c r="Q394" t="str">
        <f t="shared" si="55"/>
        <v/>
      </c>
    </row>
    <row r="395" spans="1:17" x14ac:dyDescent="0.25">
      <c r="A395">
        <f>Zamia!F395</f>
        <v>0</v>
      </c>
      <c r="B395" t="str">
        <f t="shared" si="51"/>
        <v>-</v>
      </c>
      <c r="C395" t="str">
        <f t="shared" si="52"/>
        <v>-</v>
      </c>
      <c r="D395" t="str">
        <f t="shared" si="56"/>
        <v>-</v>
      </c>
      <c r="E395" t="str">
        <f t="shared" si="57"/>
        <v>-</v>
      </c>
      <c r="F395" t="str">
        <f t="shared" si="58"/>
        <v>-</v>
      </c>
      <c r="G395" t="str">
        <f t="shared" si="53"/>
        <v>- -</v>
      </c>
      <c r="H395" t="str">
        <f>IFERROR(VLOOKUP(G395,Tesaure!A395:B7393,2),"-")</f>
        <v>-</v>
      </c>
      <c r="K395" t="str">
        <f t="shared" si="54"/>
        <v>&lt;td&gt;0&lt;/td&gt;</v>
      </c>
      <c r="L395" t="str">
        <f>CONCATENATE("&lt;td&gt;",Zamia!A395,"&lt;/td&gt;")</f>
        <v>&lt;td&gt;&lt;/td&gt;</v>
      </c>
      <c r="M395" t="str">
        <f>CONCATENATE("&lt;td&gt;",Zamia!K395,"&lt;/td&gt;")</f>
        <v>&lt;td&gt;&lt;/td&gt;</v>
      </c>
      <c r="N395" s="9" t="str">
        <f>CONCATENATE("&lt;td&gt;",LEFT(TEXT(Zamia!E395,"DD/MM/AAAA hh:mm:ss"),10),"&lt;/td&gt;")</f>
        <v>&lt;td&gt;00/01/1900&lt;/td&gt;</v>
      </c>
      <c r="O395" t="str">
        <f>CONCATENATE("&lt;td&gt;",Zamia!H395,"&lt;/td&gt;")</f>
        <v>&lt;td&gt;&lt;/td&gt;</v>
      </c>
      <c r="P395" t="str">
        <f>CONCATENATE("&lt;td&gt;",Zamia!I395,"&lt;/td&gt;")</f>
        <v>&lt;td&gt;&lt;/td&gt;</v>
      </c>
      <c r="Q395" t="str">
        <f t="shared" si="55"/>
        <v/>
      </c>
    </row>
    <row r="396" spans="1:17" x14ac:dyDescent="0.25">
      <c r="A396">
        <f>Zamia!F396</f>
        <v>0</v>
      </c>
      <c r="B396" t="str">
        <f t="shared" si="51"/>
        <v>-</v>
      </c>
      <c r="C396" t="str">
        <f t="shared" si="52"/>
        <v>-</v>
      </c>
      <c r="D396" t="str">
        <f t="shared" si="56"/>
        <v>-</v>
      </c>
      <c r="E396" t="str">
        <f t="shared" si="57"/>
        <v>-</v>
      </c>
      <c r="F396" t="str">
        <f t="shared" si="58"/>
        <v>-</v>
      </c>
      <c r="G396" t="str">
        <f t="shared" si="53"/>
        <v>- -</v>
      </c>
      <c r="H396" t="str">
        <f>IFERROR(VLOOKUP(G396,Tesaure!A396:B7394,2),"-")</f>
        <v>-</v>
      </c>
      <c r="K396" t="str">
        <f t="shared" si="54"/>
        <v>&lt;td&gt;0&lt;/td&gt;</v>
      </c>
      <c r="L396" t="str">
        <f>CONCATENATE("&lt;td&gt;",Zamia!A396,"&lt;/td&gt;")</f>
        <v>&lt;td&gt;&lt;/td&gt;</v>
      </c>
      <c r="M396" t="str">
        <f>CONCATENATE("&lt;td&gt;",Zamia!K396,"&lt;/td&gt;")</f>
        <v>&lt;td&gt;&lt;/td&gt;</v>
      </c>
      <c r="N396" s="9" t="str">
        <f>CONCATENATE("&lt;td&gt;",LEFT(TEXT(Zamia!E396,"DD/MM/AAAA hh:mm:ss"),10),"&lt;/td&gt;")</f>
        <v>&lt;td&gt;00/01/1900&lt;/td&gt;</v>
      </c>
      <c r="O396" t="str">
        <f>CONCATENATE("&lt;td&gt;",Zamia!H396,"&lt;/td&gt;")</f>
        <v>&lt;td&gt;&lt;/td&gt;</v>
      </c>
      <c r="P396" t="str">
        <f>CONCATENATE("&lt;td&gt;",Zamia!I396,"&lt;/td&gt;")</f>
        <v>&lt;td&gt;&lt;/td&gt;</v>
      </c>
      <c r="Q396" t="str">
        <f t="shared" si="55"/>
        <v/>
      </c>
    </row>
    <row r="397" spans="1:17" x14ac:dyDescent="0.25">
      <c r="A397">
        <f>Zamia!F397</f>
        <v>0</v>
      </c>
      <c r="B397" t="str">
        <f t="shared" si="51"/>
        <v>-</v>
      </c>
      <c r="C397" t="str">
        <f t="shared" si="52"/>
        <v>-</v>
      </c>
      <c r="D397" t="str">
        <f t="shared" si="56"/>
        <v>-</v>
      </c>
      <c r="E397" t="str">
        <f t="shared" si="57"/>
        <v>-</v>
      </c>
      <c r="F397" t="str">
        <f t="shared" si="58"/>
        <v>-</v>
      </c>
      <c r="G397" t="str">
        <f t="shared" si="53"/>
        <v>- -</v>
      </c>
      <c r="H397" t="str">
        <f>IFERROR(VLOOKUP(G397,Tesaure!A397:B7395,2),"-")</f>
        <v>-</v>
      </c>
      <c r="K397" t="str">
        <f t="shared" si="54"/>
        <v>&lt;td&gt;0&lt;/td&gt;</v>
      </c>
      <c r="L397" t="str">
        <f>CONCATENATE("&lt;td&gt;",Zamia!A397,"&lt;/td&gt;")</f>
        <v>&lt;td&gt;&lt;/td&gt;</v>
      </c>
      <c r="M397" t="str">
        <f>CONCATENATE("&lt;td&gt;",Zamia!K397,"&lt;/td&gt;")</f>
        <v>&lt;td&gt;&lt;/td&gt;</v>
      </c>
      <c r="N397" s="9" t="str">
        <f>CONCATENATE("&lt;td&gt;",LEFT(TEXT(Zamia!E397,"DD/MM/AAAA hh:mm:ss"),10),"&lt;/td&gt;")</f>
        <v>&lt;td&gt;00/01/1900&lt;/td&gt;</v>
      </c>
      <c r="O397" t="str">
        <f>CONCATENATE("&lt;td&gt;",Zamia!H397,"&lt;/td&gt;")</f>
        <v>&lt;td&gt;&lt;/td&gt;</v>
      </c>
      <c r="P397" t="str">
        <f>CONCATENATE("&lt;td&gt;",Zamia!I397,"&lt;/td&gt;")</f>
        <v>&lt;td&gt;&lt;/td&gt;</v>
      </c>
      <c r="Q397" t="str">
        <f t="shared" si="55"/>
        <v/>
      </c>
    </row>
    <row r="398" spans="1:17" x14ac:dyDescent="0.25">
      <c r="A398">
        <f>Zamia!F398</f>
        <v>0</v>
      </c>
      <c r="B398" t="str">
        <f t="shared" si="51"/>
        <v>-</v>
      </c>
      <c r="C398" t="str">
        <f t="shared" si="52"/>
        <v>-</v>
      </c>
      <c r="D398" t="str">
        <f t="shared" si="56"/>
        <v>-</v>
      </c>
      <c r="E398" t="str">
        <f t="shared" si="57"/>
        <v>-</v>
      </c>
      <c r="F398" t="str">
        <f t="shared" si="58"/>
        <v>-</v>
      </c>
      <c r="G398" t="str">
        <f t="shared" si="53"/>
        <v>- -</v>
      </c>
      <c r="H398" t="str">
        <f>IFERROR(VLOOKUP(G398,Tesaure!A398:B7396,2),"-")</f>
        <v>-</v>
      </c>
      <c r="K398" t="str">
        <f t="shared" si="54"/>
        <v>&lt;td&gt;0&lt;/td&gt;</v>
      </c>
      <c r="L398" t="str">
        <f>CONCATENATE("&lt;td&gt;",Zamia!A398,"&lt;/td&gt;")</f>
        <v>&lt;td&gt;&lt;/td&gt;</v>
      </c>
      <c r="M398" t="str">
        <f>CONCATENATE("&lt;td&gt;",Zamia!K398,"&lt;/td&gt;")</f>
        <v>&lt;td&gt;&lt;/td&gt;</v>
      </c>
      <c r="N398" s="9" t="str">
        <f>CONCATENATE("&lt;td&gt;",LEFT(TEXT(Zamia!E398,"DD/MM/AAAA hh:mm:ss"),10),"&lt;/td&gt;")</f>
        <v>&lt;td&gt;00/01/1900&lt;/td&gt;</v>
      </c>
      <c r="O398" t="str">
        <f>CONCATENATE("&lt;td&gt;",Zamia!H398,"&lt;/td&gt;")</f>
        <v>&lt;td&gt;&lt;/td&gt;</v>
      </c>
      <c r="P398" t="str">
        <f>CONCATENATE("&lt;td&gt;",Zamia!I398,"&lt;/td&gt;")</f>
        <v>&lt;td&gt;&lt;/td&gt;</v>
      </c>
      <c r="Q398" t="str">
        <f t="shared" si="55"/>
        <v/>
      </c>
    </row>
    <row r="399" spans="1:17" x14ac:dyDescent="0.25">
      <c r="A399">
        <f>Zamia!F399</f>
        <v>0</v>
      </c>
      <c r="B399" t="str">
        <f t="shared" si="51"/>
        <v>-</v>
      </c>
      <c r="C399" t="str">
        <f t="shared" si="52"/>
        <v>-</v>
      </c>
      <c r="D399" t="str">
        <f t="shared" si="56"/>
        <v>-</v>
      </c>
      <c r="E399" t="str">
        <f t="shared" si="57"/>
        <v>-</v>
      </c>
      <c r="F399" t="str">
        <f t="shared" si="58"/>
        <v>-</v>
      </c>
      <c r="G399" t="str">
        <f t="shared" si="53"/>
        <v>- -</v>
      </c>
      <c r="H399" t="str">
        <f>IFERROR(VLOOKUP(G399,Tesaure!A399:B7397,2),"-")</f>
        <v>-</v>
      </c>
      <c r="K399" t="str">
        <f t="shared" si="54"/>
        <v>&lt;td&gt;0&lt;/td&gt;</v>
      </c>
      <c r="L399" t="str">
        <f>CONCATENATE("&lt;td&gt;",Zamia!A399,"&lt;/td&gt;")</f>
        <v>&lt;td&gt;&lt;/td&gt;</v>
      </c>
      <c r="M399" t="str">
        <f>CONCATENATE("&lt;td&gt;",Zamia!K399,"&lt;/td&gt;")</f>
        <v>&lt;td&gt;&lt;/td&gt;</v>
      </c>
      <c r="N399" s="9" t="str">
        <f>CONCATENATE("&lt;td&gt;",LEFT(TEXT(Zamia!E399,"DD/MM/AAAA hh:mm:ss"),10),"&lt;/td&gt;")</f>
        <v>&lt;td&gt;00/01/1900&lt;/td&gt;</v>
      </c>
      <c r="O399" t="str">
        <f>CONCATENATE("&lt;td&gt;",Zamia!H399,"&lt;/td&gt;")</f>
        <v>&lt;td&gt;&lt;/td&gt;</v>
      </c>
      <c r="P399" t="str">
        <f>CONCATENATE("&lt;td&gt;",Zamia!I399,"&lt;/td&gt;")</f>
        <v>&lt;td&gt;&lt;/td&gt;</v>
      </c>
      <c r="Q399" t="str">
        <f t="shared" si="55"/>
        <v/>
      </c>
    </row>
    <row r="400" spans="1:17" x14ac:dyDescent="0.25">
      <c r="A400">
        <f>Zamia!F400</f>
        <v>0</v>
      </c>
      <c r="B400" t="str">
        <f t="shared" si="51"/>
        <v>-</v>
      </c>
      <c r="C400" t="str">
        <f t="shared" si="52"/>
        <v>-</v>
      </c>
      <c r="D400" t="str">
        <f t="shared" si="56"/>
        <v>-</v>
      </c>
      <c r="E400" t="str">
        <f t="shared" si="57"/>
        <v>-</v>
      </c>
      <c r="F400" t="str">
        <f t="shared" si="58"/>
        <v>-</v>
      </c>
      <c r="G400" t="str">
        <f t="shared" si="53"/>
        <v>- -</v>
      </c>
      <c r="H400" t="str">
        <f>IFERROR(VLOOKUP(G400,Tesaure!A400:B7398,2),"-")</f>
        <v>-</v>
      </c>
      <c r="K400" t="str">
        <f t="shared" si="54"/>
        <v>&lt;td&gt;0&lt;/td&gt;</v>
      </c>
      <c r="L400" t="str">
        <f>CONCATENATE("&lt;td&gt;",Zamia!A400,"&lt;/td&gt;")</f>
        <v>&lt;td&gt;&lt;/td&gt;</v>
      </c>
      <c r="M400" t="str">
        <f>CONCATENATE("&lt;td&gt;",Zamia!K400,"&lt;/td&gt;")</f>
        <v>&lt;td&gt;&lt;/td&gt;</v>
      </c>
      <c r="N400" s="9" t="str">
        <f>CONCATENATE("&lt;td&gt;",LEFT(TEXT(Zamia!E400,"DD/MM/AAAA hh:mm:ss"),10),"&lt;/td&gt;")</f>
        <v>&lt;td&gt;00/01/1900&lt;/td&gt;</v>
      </c>
      <c r="O400" t="str">
        <f>CONCATENATE("&lt;td&gt;",Zamia!H400,"&lt;/td&gt;")</f>
        <v>&lt;td&gt;&lt;/td&gt;</v>
      </c>
      <c r="P400" t="str">
        <f>CONCATENATE("&lt;td&gt;",Zamia!I400,"&lt;/td&gt;")</f>
        <v>&lt;td&gt;&lt;/td&gt;</v>
      </c>
      <c r="Q400" t="str">
        <f t="shared" si="55"/>
        <v/>
      </c>
    </row>
    <row r="401" spans="1:17" x14ac:dyDescent="0.25">
      <c r="A401">
        <f>Zamia!F401</f>
        <v>0</v>
      </c>
      <c r="B401" t="str">
        <f t="shared" si="51"/>
        <v>-</v>
      </c>
      <c r="C401" t="str">
        <f t="shared" si="52"/>
        <v>-</v>
      </c>
      <c r="D401" t="str">
        <f t="shared" si="56"/>
        <v>-</v>
      </c>
      <c r="E401" t="str">
        <f t="shared" si="57"/>
        <v>-</v>
      </c>
      <c r="F401" t="str">
        <f t="shared" si="58"/>
        <v>-</v>
      </c>
      <c r="G401" t="str">
        <f t="shared" si="53"/>
        <v>- -</v>
      </c>
      <c r="H401" t="str">
        <f>IFERROR(VLOOKUP(G401,Tesaure!A401:B7399,2),"-")</f>
        <v>-</v>
      </c>
      <c r="K401" t="str">
        <f t="shared" si="54"/>
        <v>&lt;td&gt;0&lt;/td&gt;</v>
      </c>
      <c r="L401" t="str">
        <f>CONCATENATE("&lt;td&gt;",Zamia!A401,"&lt;/td&gt;")</f>
        <v>&lt;td&gt;&lt;/td&gt;</v>
      </c>
      <c r="M401" t="str">
        <f>CONCATENATE("&lt;td&gt;",Zamia!K401,"&lt;/td&gt;")</f>
        <v>&lt;td&gt;&lt;/td&gt;</v>
      </c>
      <c r="N401" s="9" t="str">
        <f>CONCATENATE("&lt;td&gt;",LEFT(TEXT(Zamia!E401,"DD/MM/AAAA hh:mm:ss"),10),"&lt;/td&gt;")</f>
        <v>&lt;td&gt;00/01/1900&lt;/td&gt;</v>
      </c>
      <c r="O401" t="str">
        <f>CONCATENATE("&lt;td&gt;",Zamia!H401,"&lt;/td&gt;")</f>
        <v>&lt;td&gt;&lt;/td&gt;</v>
      </c>
      <c r="P401" t="str">
        <f>CONCATENATE("&lt;td&gt;",Zamia!I401,"&lt;/td&gt;")</f>
        <v>&lt;td&gt;&lt;/td&gt;</v>
      </c>
      <c r="Q401" t="str">
        <f t="shared" si="55"/>
        <v/>
      </c>
    </row>
    <row r="402" spans="1:17" x14ac:dyDescent="0.25">
      <c r="A402">
        <f>Zamia!F402</f>
        <v>0</v>
      </c>
      <c r="B402" t="str">
        <f t="shared" si="51"/>
        <v>-</v>
      </c>
      <c r="C402" t="str">
        <f t="shared" si="52"/>
        <v>-</v>
      </c>
      <c r="D402" t="str">
        <f t="shared" si="56"/>
        <v>-</v>
      </c>
      <c r="E402" t="str">
        <f t="shared" si="57"/>
        <v>-</v>
      </c>
      <c r="F402" t="str">
        <f t="shared" si="58"/>
        <v>-</v>
      </c>
      <c r="G402" t="str">
        <f t="shared" si="53"/>
        <v>- -</v>
      </c>
      <c r="H402" t="str">
        <f>IFERROR(VLOOKUP(G402,Tesaure!A402:B7400,2),"-")</f>
        <v>-</v>
      </c>
      <c r="K402" t="str">
        <f t="shared" si="54"/>
        <v>&lt;td&gt;0&lt;/td&gt;</v>
      </c>
      <c r="L402" t="str">
        <f>CONCATENATE("&lt;td&gt;",Zamia!A402,"&lt;/td&gt;")</f>
        <v>&lt;td&gt;&lt;/td&gt;</v>
      </c>
      <c r="M402" t="str">
        <f>CONCATENATE("&lt;td&gt;",Zamia!K402,"&lt;/td&gt;")</f>
        <v>&lt;td&gt;&lt;/td&gt;</v>
      </c>
      <c r="N402" s="9" t="str">
        <f>CONCATENATE("&lt;td&gt;",LEFT(TEXT(Zamia!E402,"DD/MM/AAAA hh:mm:ss"),10),"&lt;/td&gt;")</f>
        <v>&lt;td&gt;00/01/1900&lt;/td&gt;</v>
      </c>
      <c r="O402" t="str">
        <f>CONCATENATE("&lt;td&gt;",Zamia!H402,"&lt;/td&gt;")</f>
        <v>&lt;td&gt;&lt;/td&gt;</v>
      </c>
      <c r="P402" t="str">
        <f>CONCATENATE("&lt;td&gt;",Zamia!I402,"&lt;/td&gt;")</f>
        <v>&lt;td&gt;&lt;/td&gt;</v>
      </c>
      <c r="Q402" t="str">
        <f t="shared" si="55"/>
        <v/>
      </c>
    </row>
    <row r="403" spans="1:17" x14ac:dyDescent="0.25">
      <c r="A403">
        <f>Zamia!F403</f>
        <v>0</v>
      </c>
      <c r="B403" t="str">
        <f t="shared" si="51"/>
        <v>-</v>
      </c>
      <c r="C403" t="str">
        <f t="shared" si="52"/>
        <v>-</v>
      </c>
      <c r="D403" t="str">
        <f t="shared" si="56"/>
        <v>-</v>
      </c>
      <c r="E403" t="str">
        <f t="shared" si="57"/>
        <v>-</v>
      </c>
      <c r="F403" t="str">
        <f t="shared" si="58"/>
        <v>-</v>
      </c>
      <c r="G403" t="str">
        <f t="shared" si="53"/>
        <v>- -</v>
      </c>
      <c r="H403" t="str">
        <f>IFERROR(VLOOKUP(G403,Tesaure!A403:B7401,2),"-")</f>
        <v>-</v>
      </c>
      <c r="K403" t="str">
        <f t="shared" si="54"/>
        <v>&lt;td&gt;0&lt;/td&gt;</v>
      </c>
      <c r="L403" t="str">
        <f>CONCATENATE("&lt;td&gt;",Zamia!A403,"&lt;/td&gt;")</f>
        <v>&lt;td&gt;&lt;/td&gt;</v>
      </c>
      <c r="M403" t="str">
        <f>CONCATENATE("&lt;td&gt;",Zamia!K403,"&lt;/td&gt;")</f>
        <v>&lt;td&gt;&lt;/td&gt;</v>
      </c>
      <c r="N403" s="9" t="str">
        <f>CONCATENATE("&lt;td&gt;",LEFT(TEXT(Zamia!E403,"DD/MM/AAAA hh:mm:ss"),10),"&lt;/td&gt;")</f>
        <v>&lt;td&gt;00/01/1900&lt;/td&gt;</v>
      </c>
      <c r="O403" t="str">
        <f>CONCATENATE("&lt;td&gt;",Zamia!H403,"&lt;/td&gt;")</f>
        <v>&lt;td&gt;&lt;/td&gt;</v>
      </c>
      <c r="P403" t="str">
        <f>CONCATENATE("&lt;td&gt;",Zamia!I403,"&lt;/td&gt;")</f>
        <v>&lt;td&gt;&lt;/td&gt;</v>
      </c>
      <c r="Q403" t="str">
        <f t="shared" si="55"/>
        <v/>
      </c>
    </row>
    <row r="404" spans="1:17" x14ac:dyDescent="0.25">
      <c r="A404">
        <f>Zamia!F404</f>
        <v>0</v>
      </c>
      <c r="B404" t="str">
        <f t="shared" si="51"/>
        <v>-</v>
      </c>
      <c r="C404" t="str">
        <f t="shared" si="52"/>
        <v>-</v>
      </c>
      <c r="D404" t="str">
        <f t="shared" si="56"/>
        <v>-</v>
      </c>
      <c r="E404" t="str">
        <f t="shared" si="57"/>
        <v>-</v>
      </c>
      <c r="F404" t="str">
        <f t="shared" si="58"/>
        <v>-</v>
      </c>
      <c r="G404" t="str">
        <f t="shared" si="53"/>
        <v>- -</v>
      </c>
      <c r="H404" t="str">
        <f>IFERROR(VLOOKUP(G404,Tesaure!A404:B7402,2),"-")</f>
        <v>-</v>
      </c>
      <c r="K404" t="str">
        <f t="shared" si="54"/>
        <v>&lt;td&gt;0&lt;/td&gt;</v>
      </c>
      <c r="L404" t="str">
        <f>CONCATENATE("&lt;td&gt;",Zamia!A404,"&lt;/td&gt;")</f>
        <v>&lt;td&gt;&lt;/td&gt;</v>
      </c>
      <c r="M404" t="str">
        <f>CONCATENATE("&lt;td&gt;",Zamia!K404,"&lt;/td&gt;")</f>
        <v>&lt;td&gt;&lt;/td&gt;</v>
      </c>
      <c r="N404" s="9" t="str">
        <f>CONCATENATE("&lt;td&gt;",LEFT(TEXT(Zamia!E404,"DD/MM/AAAA hh:mm:ss"),10),"&lt;/td&gt;")</f>
        <v>&lt;td&gt;00/01/1900&lt;/td&gt;</v>
      </c>
      <c r="O404" t="str">
        <f>CONCATENATE("&lt;td&gt;",Zamia!H404,"&lt;/td&gt;")</f>
        <v>&lt;td&gt;&lt;/td&gt;</v>
      </c>
      <c r="P404" t="str">
        <f>CONCATENATE("&lt;td&gt;",Zamia!I404,"&lt;/td&gt;")</f>
        <v>&lt;td&gt;&lt;/td&gt;</v>
      </c>
      <c r="Q404" t="str">
        <f t="shared" si="55"/>
        <v/>
      </c>
    </row>
    <row r="405" spans="1:17" x14ac:dyDescent="0.25">
      <c r="A405">
        <f>Zamia!F405</f>
        <v>0</v>
      </c>
      <c r="B405" t="str">
        <f t="shared" si="51"/>
        <v>-</v>
      </c>
      <c r="C405" t="str">
        <f t="shared" si="52"/>
        <v>-</v>
      </c>
      <c r="D405" t="str">
        <f t="shared" si="56"/>
        <v>-</v>
      </c>
      <c r="E405" t="str">
        <f t="shared" si="57"/>
        <v>-</v>
      </c>
      <c r="F405" t="str">
        <f t="shared" si="58"/>
        <v>-</v>
      </c>
      <c r="G405" t="str">
        <f t="shared" si="53"/>
        <v>- -</v>
      </c>
      <c r="H405" t="str">
        <f>IFERROR(VLOOKUP(G405,Tesaure!A405:B7403,2),"-")</f>
        <v>-</v>
      </c>
      <c r="K405" t="str">
        <f t="shared" si="54"/>
        <v>&lt;td&gt;0&lt;/td&gt;</v>
      </c>
      <c r="L405" t="str">
        <f>CONCATENATE("&lt;td&gt;",Zamia!A405,"&lt;/td&gt;")</f>
        <v>&lt;td&gt;&lt;/td&gt;</v>
      </c>
      <c r="M405" t="str">
        <f>CONCATENATE("&lt;td&gt;",Zamia!K405,"&lt;/td&gt;")</f>
        <v>&lt;td&gt;&lt;/td&gt;</v>
      </c>
      <c r="N405" s="9" t="str">
        <f>CONCATENATE("&lt;td&gt;",LEFT(TEXT(Zamia!E405,"DD/MM/AAAA hh:mm:ss"),10),"&lt;/td&gt;")</f>
        <v>&lt;td&gt;00/01/1900&lt;/td&gt;</v>
      </c>
      <c r="O405" t="str">
        <f>CONCATENATE("&lt;td&gt;",Zamia!H405,"&lt;/td&gt;")</f>
        <v>&lt;td&gt;&lt;/td&gt;</v>
      </c>
      <c r="P405" t="str">
        <f>CONCATENATE("&lt;td&gt;",Zamia!I405,"&lt;/td&gt;")</f>
        <v>&lt;td&gt;&lt;/td&gt;</v>
      </c>
      <c r="Q405" t="str">
        <f t="shared" si="55"/>
        <v/>
      </c>
    </row>
    <row r="406" spans="1:17" x14ac:dyDescent="0.25">
      <c r="A406">
        <f>Zamia!F406</f>
        <v>0</v>
      </c>
      <c r="B406" t="str">
        <f t="shared" si="51"/>
        <v>-</v>
      </c>
      <c r="C406" t="str">
        <f t="shared" si="52"/>
        <v>-</v>
      </c>
      <c r="D406" t="str">
        <f t="shared" si="56"/>
        <v>-</v>
      </c>
      <c r="E406" t="str">
        <f t="shared" si="57"/>
        <v>-</v>
      </c>
      <c r="F406" t="str">
        <f t="shared" si="58"/>
        <v>-</v>
      </c>
      <c r="G406" t="str">
        <f t="shared" si="53"/>
        <v>- -</v>
      </c>
      <c r="H406" t="str">
        <f>IFERROR(VLOOKUP(G406,Tesaure!A406:B7404,2),"-")</f>
        <v>-</v>
      </c>
      <c r="K406" t="str">
        <f t="shared" si="54"/>
        <v>&lt;td&gt;0&lt;/td&gt;</v>
      </c>
      <c r="L406" t="str">
        <f>CONCATENATE("&lt;td&gt;",Zamia!A406,"&lt;/td&gt;")</f>
        <v>&lt;td&gt;&lt;/td&gt;</v>
      </c>
      <c r="M406" t="str">
        <f>CONCATENATE("&lt;td&gt;",Zamia!K406,"&lt;/td&gt;")</f>
        <v>&lt;td&gt;&lt;/td&gt;</v>
      </c>
      <c r="N406" s="9" t="str">
        <f>CONCATENATE("&lt;td&gt;",LEFT(TEXT(Zamia!E406,"DD/MM/AAAA hh:mm:ss"),10),"&lt;/td&gt;")</f>
        <v>&lt;td&gt;00/01/1900&lt;/td&gt;</v>
      </c>
      <c r="O406" t="str">
        <f>CONCATENATE("&lt;td&gt;",Zamia!H406,"&lt;/td&gt;")</f>
        <v>&lt;td&gt;&lt;/td&gt;</v>
      </c>
      <c r="P406" t="str">
        <f>CONCATENATE("&lt;td&gt;",Zamia!I406,"&lt;/td&gt;")</f>
        <v>&lt;td&gt;&lt;/td&gt;</v>
      </c>
      <c r="Q406" t="str">
        <f t="shared" si="55"/>
        <v/>
      </c>
    </row>
    <row r="407" spans="1:17" x14ac:dyDescent="0.25">
      <c r="A407">
        <f>Zamia!F407</f>
        <v>0</v>
      </c>
      <c r="B407" t="str">
        <f t="shared" si="51"/>
        <v>-</v>
      </c>
      <c r="C407" t="str">
        <f t="shared" si="52"/>
        <v>-</v>
      </c>
      <c r="D407" t="str">
        <f t="shared" si="56"/>
        <v>-</v>
      </c>
      <c r="E407" t="str">
        <f t="shared" si="57"/>
        <v>-</v>
      </c>
      <c r="F407" t="str">
        <f t="shared" si="58"/>
        <v>-</v>
      </c>
      <c r="G407" t="str">
        <f t="shared" si="53"/>
        <v>- -</v>
      </c>
      <c r="H407" t="str">
        <f>IFERROR(VLOOKUP(G407,Tesaure!A407:B7405,2),"-")</f>
        <v>-</v>
      </c>
      <c r="K407" t="str">
        <f t="shared" si="54"/>
        <v>&lt;td&gt;0&lt;/td&gt;</v>
      </c>
      <c r="L407" t="str">
        <f>CONCATENATE("&lt;td&gt;",Zamia!A407,"&lt;/td&gt;")</f>
        <v>&lt;td&gt;&lt;/td&gt;</v>
      </c>
      <c r="M407" t="str">
        <f>CONCATENATE("&lt;td&gt;",Zamia!K407,"&lt;/td&gt;")</f>
        <v>&lt;td&gt;&lt;/td&gt;</v>
      </c>
      <c r="N407" s="9" t="str">
        <f>CONCATENATE("&lt;td&gt;",LEFT(TEXT(Zamia!E407,"DD/MM/AAAA hh:mm:ss"),10),"&lt;/td&gt;")</f>
        <v>&lt;td&gt;00/01/1900&lt;/td&gt;</v>
      </c>
      <c r="O407" t="str">
        <f>CONCATENATE("&lt;td&gt;",Zamia!H407,"&lt;/td&gt;")</f>
        <v>&lt;td&gt;&lt;/td&gt;</v>
      </c>
      <c r="P407" t="str">
        <f>CONCATENATE("&lt;td&gt;",Zamia!I407,"&lt;/td&gt;")</f>
        <v>&lt;td&gt;&lt;/td&gt;</v>
      </c>
      <c r="Q407" t="str">
        <f t="shared" si="55"/>
        <v/>
      </c>
    </row>
    <row r="408" spans="1:17" x14ac:dyDescent="0.25">
      <c r="A408">
        <f>Zamia!F408</f>
        <v>0</v>
      </c>
      <c r="B408" t="str">
        <f t="shared" si="51"/>
        <v>-</v>
      </c>
      <c r="C408" t="str">
        <f t="shared" si="52"/>
        <v>-</v>
      </c>
      <c r="D408" t="str">
        <f t="shared" si="56"/>
        <v>-</v>
      </c>
      <c r="E408" t="str">
        <f t="shared" si="57"/>
        <v>-</v>
      </c>
      <c r="F408" t="str">
        <f t="shared" si="58"/>
        <v>-</v>
      </c>
      <c r="G408" t="str">
        <f t="shared" si="53"/>
        <v>- -</v>
      </c>
      <c r="H408" t="str">
        <f>IFERROR(VLOOKUP(G408,Tesaure!A408:B7406,2),"-")</f>
        <v>-</v>
      </c>
      <c r="K408" t="str">
        <f t="shared" si="54"/>
        <v>&lt;td&gt;0&lt;/td&gt;</v>
      </c>
      <c r="L408" t="str">
        <f>CONCATENATE("&lt;td&gt;",Zamia!A408,"&lt;/td&gt;")</f>
        <v>&lt;td&gt;&lt;/td&gt;</v>
      </c>
      <c r="M408" t="str">
        <f>CONCATENATE("&lt;td&gt;",Zamia!K408,"&lt;/td&gt;")</f>
        <v>&lt;td&gt;&lt;/td&gt;</v>
      </c>
      <c r="N408" s="9" t="str">
        <f>CONCATENATE("&lt;td&gt;",LEFT(TEXT(Zamia!E408,"DD/MM/AAAA hh:mm:ss"),10),"&lt;/td&gt;")</f>
        <v>&lt;td&gt;00/01/1900&lt;/td&gt;</v>
      </c>
      <c r="O408" t="str">
        <f>CONCATENATE("&lt;td&gt;",Zamia!H408,"&lt;/td&gt;")</f>
        <v>&lt;td&gt;&lt;/td&gt;</v>
      </c>
      <c r="P408" t="str">
        <f>CONCATENATE("&lt;td&gt;",Zamia!I408,"&lt;/td&gt;")</f>
        <v>&lt;td&gt;&lt;/td&gt;</v>
      </c>
      <c r="Q408" t="str">
        <f t="shared" si="55"/>
        <v/>
      </c>
    </row>
    <row r="409" spans="1:17" x14ac:dyDescent="0.25">
      <c r="A409">
        <f>Zamia!F409</f>
        <v>0</v>
      </c>
      <c r="B409" t="str">
        <f t="shared" si="51"/>
        <v>-</v>
      </c>
      <c r="C409" t="str">
        <f t="shared" si="52"/>
        <v>-</v>
      </c>
      <c r="D409" t="str">
        <f t="shared" si="56"/>
        <v>-</v>
      </c>
      <c r="E409" t="str">
        <f t="shared" si="57"/>
        <v>-</v>
      </c>
      <c r="F409" t="str">
        <f t="shared" si="58"/>
        <v>-</v>
      </c>
      <c r="G409" t="str">
        <f t="shared" si="53"/>
        <v>- -</v>
      </c>
      <c r="H409" t="str">
        <f>IFERROR(VLOOKUP(G409,Tesaure!A409:B7407,2),"-")</f>
        <v>-</v>
      </c>
      <c r="K409" t="str">
        <f t="shared" si="54"/>
        <v>&lt;td&gt;0&lt;/td&gt;</v>
      </c>
      <c r="L409" t="str">
        <f>CONCATENATE("&lt;td&gt;",Zamia!A409,"&lt;/td&gt;")</f>
        <v>&lt;td&gt;&lt;/td&gt;</v>
      </c>
      <c r="M409" t="str">
        <f>CONCATENATE("&lt;td&gt;",Zamia!K409,"&lt;/td&gt;")</f>
        <v>&lt;td&gt;&lt;/td&gt;</v>
      </c>
      <c r="N409" s="9" t="str">
        <f>CONCATENATE("&lt;td&gt;",LEFT(TEXT(Zamia!E409,"DD/MM/AAAA hh:mm:ss"),10),"&lt;/td&gt;")</f>
        <v>&lt;td&gt;00/01/1900&lt;/td&gt;</v>
      </c>
      <c r="O409" t="str">
        <f>CONCATENATE("&lt;td&gt;",Zamia!H409,"&lt;/td&gt;")</f>
        <v>&lt;td&gt;&lt;/td&gt;</v>
      </c>
      <c r="P409" t="str">
        <f>CONCATENATE("&lt;td&gt;",Zamia!I409,"&lt;/td&gt;")</f>
        <v>&lt;td&gt;&lt;/td&gt;</v>
      </c>
      <c r="Q409" t="str">
        <f t="shared" si="55"/>
        <v/>
      </c>
    </row>
    <row r="410" spans="1:17" x14ac:dyDescent="0.25">
      <c r="A410">
        <f>Zamia!F410</f>
        <v>0</v>
      </c>
      <c r="B410" t="str">
        <f t="shared" si="51"/>
        <v>-</v>
      </c>
      <c r="C410" t="str">
        <f t="shared" si="52"/>
        <v>-</v>
      </c>
      <c r="D410" t="str">
        <f t="shared" si="56"/>
        <v>-</v>
      </c>
      <c r="E410" t="str">
        <f t="shared" si="57"/>
        <v>-</v>
      </c>
      <c r="F410" t="str">
        <f t="shared" si="58"/>
        <v>-</v>
      </c>
      <c r="G410" t="str">
        <f t="shared" si="53"/>
        <v>- -</v>
      </c>
      <c r="H410" t="str">
        <f>IFERROR(VLOOKUP(G410,Tesaure!A410:B7408,2),"-")</f>
        <v>-</v>
      </c>
      <c r="K410" t="str">
        <f t="shared" si="54"/>
        <v>&lt;td&gt;0&lt;/td&gt;</v>
      </c>
      <c r="L410" t="str">
        <f>CONCATENATE("&lt;td&gt;",Zamia!A410,"&lt;/td&gt;")</f>
        <v>&lt;td&gt;&lt;/td&gt;</v>
      </c>
      <c r="M410" t="str">
        <f>CONCATENATE("&lt;td&gt;",Zamia!K410,"&lt;/td&gt;")</f>
        <v>&lt;td&gt;&lt;/td&gt;</v>
      </c>
      <c r="N410" s="9" t="str">
        <f>CONCATENATE("&lt;td&gt;",LEFT(TEXT(Zamia!E410,"DD/MM/AAAA hh:mm:ss"),10),"&lt;/td&gt;")</f>
        <v>&lt;td&gt;00/01/1900&lt;/td&gt;</v>
      </c>
      <c r="O410" t="str">
        <f>CONCATENATE("&lt;td&gt;",Zamia!H410,"&lt;/td&gt;")</f>
        <v>&lt;td&gt;&lt;/td&gt;</v>
      </c>
      <c r="P410" t="str">
        <f>CONCATENATE("&lt;td&gt;",Zamia!I410,"&lt;/td&gt;")</f>
        <v>&lt;td&gt;&lt;/td&gt;</v>
      </c>
      <c r="Q410" t="str">
        <f t="shared" si="55"/>
        <v/>
      </c>
    </row>
    <row r="411" spans="1:17" x14ac:dyDescent="0.25">
      <c r="A411">
        <f>Zamia!F411</f>
        <v>0</v>
      </c>
      <c r="B411" t="str">
        <f t="shared" si="51"/>
        <v>-</v>
      </c>
      <c r="C411" t="str">
        <f t="shared" si="52"/>
        <v>-</v>
      </c>
      <c r="D411" t="str">
        <f t="shared" si="56"/>
        <v>-</v>
      </c>
      <c r="E411" t="str">
        <f t="shared" si="57"/>
        <v>-</v>
      </c>
      <c r="F411" t="str">
        <f t="shared" si="58"/>
        <v>-</v>
      </c>
      <c r="G411" t="str">
        <f t="shared" si="53"/>
        <v>- -</v>
      </c>
      <c r="H411" t="str">
        <f>IFERROR(VLOOKUP(G411,Tesaure!A411:B7409,2),"-")</f>
        <v>-</v>
      </c>
      <c r="K411" t="str">
        <f t="shared" si="54"/>
        <v>&lt;td&gt;0&lt;/td&gt;</v>
      </c>
      <c r="L411" t="str">
        <f>CONCATENATE("&lt;td&gt;",Zamia!A411,"&lt;/td&gt;")</f>
        <v>&lt;td&gt;&lt;/td&gt;</v>
      </c>
      <c r="M411" t="str">
        <f>CONCATENATE("&lt;td&gt;",Zamia!K411,"&lt;/td&gt;")</f>
        <v>&lt;td&gt;&lt;/td&gt;</v>
      </c>
      <c r="N411" s="9" t="str">
        <f>CONCATENATE("&lt;td&gt;",LEFT(TEXT(Zamia!E411,"DD/MM/AAAA hh:mm:ss"),10),"&lt;/td&gt;")</f>
        <v>&lt;td&gt;00/01/1900&lt;/td&gt;</v>
      </c>
      <c r="O411" t="str">
        <f>CONCATENATE("&lt;td&gt;",Zamia!H411,"&lt;/td&gt;")</f>
        <v>&lt;td&gt;&lt;/td&gt;</v>
      </c>
      <c r="P411" t="str">
        <f>CONCATENATE("&lt;td&gt;",Zamia!I411,"&lt;/td&gt;")</f>
        <v>&lt;td&gt;&lt;/td&gt;</v>
      </c>
      <c r="Q411" t="str">
        <f t="shared" si="55"/>
        <v/>
      </c>
    </row>
    <row r="412" spans="1:17" x14ac:dyDescent="0.25">
      <c r="A412">
        <f>Zamia!F412</f>
        <v>0</v>
      </c>
      <c r="B412" t="str">
        <f t="shared" si="51"/>
        <v>-</v>
      </c>
      <c r="C412" t="str">
        <f t="shared" si="52"/>
        <v>-</v>
      </c>
      <c r="D412" t="str">
        <f t="shared" si="56"/>
        <v>-</v>
      </c>
      <c r="E412" t="str">
        <f t="shared" si="57"/>
        <v>-</v>
      </c>
      <c r="F412" t="str">
        <f t="shared" si="58"/>
        <v>-</v>
      </c>
      <c r="G412" t="str">
        <f t="shared" si="53"/>
        <v>- -</v>
      </c>
      <c r="H412" t="str">
        <f>IFERROR(VLOOKUP(G412,Tesaure!A412:B7410,2),"-")</f>
        <v>-</v>
      </c>
      <c r="K412" t="str">
        <f t="shared" si="54"/>
        <v>&lt;td&gt;0&lt;/td&gt;</v>
      </c>
      <c r="L412" t="str">
        <f>CONCATENATE("&lt;td&gt;",Zamia!A412,"&lt;/td&gt;")</f>
        <v>&lt;td&gt;&lt;/td&gt;</v>
      </c>
      <c r="M412" t="str">
        <f>CONCATENATE("&lt;td&gt;",Zamia!K412,"&lt;/td&gt;")</f>
        <v>&lt;td&gt;&lt;/td&gt;</v>
      </c>
      <c r="N412" s="9" t="str">
        <f>CONCATENATE("&lt;td&gt;",LEFT(TEXT(Zamia!E412,"DD/MM/AAAA hh:mm:ss"),10),"&lt;/td&gt;")</f>
        <v>&lt;td&gt;00/01/1900&lt;/td&gt;</v>
      </c>
      <c r="O412" t="str">
        <f>CONCATENATE("&lt;td&gt;",Zamia!H412,"&lt;/td&gt;")</f>
        <v>&lt;td&gt;&lt;/td&gt;</v>
      </c>
      <c r="P412" t="str">
        <f>CONCATENATE("&lt;td&gt;",Zamia!I412,"&lt;/td&gt;")</f>
        <v>&lt;td&gt;&lt;/td&gt;</v>
      </c>
      <c r="Q412" t="str">
        <f t="shared" si="55"/>
        <v/>
      </c>
    </row>
    <row r="413" spans="1:17" x14ac:dyDescent="0.25">
      <c r="A413">
        <f>Zamia!F413</f>
        <v>0</v>
      </c>
      <c r="B413" t="str">
        <f t="shared" si="51"/>
        <v>-</v>
      </c>
      <c r="C413" t="str">
        <f t="shared" si="52"/>
        <v>-</v>
      </c>
      <c r="D413" t="str">
        <f t="shared" si="56"/>
        <v>-</v>
      </c>
      <c r="E413" t="str">
        <f t="shared" si="57"/>
        <v>-</v>
      </c>
      <c r="F413" t="str">
        <f t="shared" si="58"/>
        <v>-</v>
      </c>
      <c r="G413" t="str">
        <f t="shared" si="53"/>
        <v>- -</v>
      </c>
      <c r="H413" t="str">
        <f>IFERROR(VLOOKUP(G413,Tesaure!A413:B7411,2),"-")</f>
        <v>-</v>
      </c>
      <c r="K413" t="str">
        <f t="shared" si="54"/>
        <v>&lt;td&gt;0&lt;/td&gt;</v>
      </c>
      <c r="L413" t="str">
        <f>CONCATENATE("&lt;td&gt;",Zamia!A413,"&lt;/td&gt;")</f>
        <v>&lt;td&gt;&lt;/td&gt;</v>
      </c>
      <c r="M413" t="str">
        <f>CONCATENATE("&lt;td&gt;",Zamia!K413,"&lt;/td&gt;")</f>
        <v>&lt;td&gt;&lt;/td&gt;</v>
      </c>
      <c r="N413" s="9" t="str">
        <f>CONCATENATE("&lt;td&gt;",LEFT(TEXT(Zamia!E413,"DD/MM/AAAA hh:mm:ss"),10),"&lt;/td&gt;")</f>
        <v>&lt;td&gt;00/01/1900&lt;/td&gt;</v>
      </c>
      <c r="O413" t="str">
        <f>CONCATENATE("&lt;td&gt;",Zamia!H413,"&lt;/td&gt;")</f>
        <v>&lt;td&gt;&lt;/td&gt;</v>
      </c>
      <c r="P413" t="str">
        <f>CONCATENATE("&lt;td&gt;",Zamia!I413,"&lt;/td&gt;")</f>
        <v>&lt;td&gt;&lt;/td&gt;</v>
      </c>
      <c r="Q413" t="str">
        <f t="shared" si="55"/>
        <v/>
      </c>
    </row>
    <row r="414" spans="1:17" x14ac:dyDescent="0.25">
      <c r="A414">
        <f>Zamia!F414</f>
        <v>0</v>
      </c>
      <c r="B414" t="str">
        <f t="shared" si="51"/>
        <v>-</v>
      </c>
      <c r="C414" t="str">
        <f t="shared" si="52"/>
        <v>-</v>
      </c>
      <c r="D414" t="str">
        <f t="shared" si="56"/>
        <v>-</v>
      </c>
      <c r="E414" t="str">
        <f t="shared" si="57"/>
        <v>-</v>
      </c>
      <c r="F414" t="str">
        <f t="shared" si="58"/>
        <v>-</v>
      </c>
      <c r="G414" t="str">
        <f t="shared" si="53"/>
        <v>- -</v>
      </c>
      <c r="H414" t="str">
        <f>IFERROR(VLOOKUP(G414,Tesaure!A414:B7412,2),"-")</f>
        <v>-</v>
      </c>
      <c r="K414" t="str">
        <f t="shared" si="54"/>
        <v>&lt;td&gt;0&lt;/td&gt;</v>
      </c>
      <c r="L414" t="str">
        <f>CONCATENATE("&lt;td&gt;",Zamia!A414,"&lt;/td&gt;")</f>
        <v>&lt;td&gt;&lt;/td&gt;</v>
      </c>
      <c r="M414" t="str">
        <f>CONCATENATE("&lt;td&gt;",Zamia!K414,"&lt;/td&gt;")</f>
        <v>&lt;td&gt;&lt;/td&gt;</v>
      </c>
      <c r="N414" s="9" t="str">
        <f>CONCATENATE("&lt;td&gt;",LEFT(TEXT(Zamia!E414,"DD/MM/AAAA hh:mm:ss"),10),"&lt;/td&gt;")</f>
        <v>&lt;td&gt;00/01/1900&lt;/td&gt;</v>
      </c>
      <c r="O414" t="str">
        <f>CONCATENATE("&lt;td&gt;",Zamia!H414,"&lt;/td&gt;")</f>
        <v>&lt;td&gt;&lt;/td&gt;</v>
      </c>
      <c r="P414" t="str">
        <f>CONCATENATE("&lt;td&gt;",Zamia!I414,"&lt;/td&gt;")</f>
        <v>&lt;td&gt;&lt;/td&gt;</v>
      </c>
      <c r="Q414" t="str">
        <f t="shared" si="55"/>
        <v/>
      </c>
    </row>
    <row r="415" spans="1:17" x14ac:dyDescent="0.25">
      <c r="A415">
        <f>Zamia!F415</f>
        <v>0</v>
      </c>
      <c r="B415" t="str">
        <f t="shared" si="51"/>
        <v>-</v>
      </c>
      <c r="C415" t="str">
        <f t="shared" si="52"/>
        <v>-</v>
      </c>
      <c r="D415" t="str">
        <f t="shared" si="56"/>
        <v>-</v>
      </c>
      <c r="E415" t="str">
        <f t="shared" si="57"/>
        <v>-</v>
      </c>
      <c r="F415" t="str">
        <f t="shared" si="58"/>
        <v>-</v>
      </c>
      <c r="G415" t="str">
        <f t="shared" si="53"/>
        <v>- -</v>
      </c>
      <c r="H415" t="str">
        <f>IFERROR(VLOOKUP(G415,Tesaure!A415:B7413,2),"-")</f>
        <v>-</v>
      </c>
      <c r="K415" t="str">
        <f t="shared" si="54"/>
        <v>&lt;td&gt;0&lt;/td&gt;</v>
      </c>
      <c r="L415" t="str">
        <f>CONCATENATE("&lt;td&gt;",Zamia!A415,"&lt;/td&gt;")</f>
        <v>&lt;td&gt;&lt;/td&gt;</v>
      </c>
      <c r="M415" t="str">
        <f>CONCATENATE("&lt;td&gt;",Zamia!K415,"&lt;/td&gt;")</f>
        <v>&lt;td&gt;&lt;/td&gt;</v>
      </c>
      <c r="N415" s="9" t="str">
        <f>CONCATENATE("&lt;td&gt;",LEFT(TEXT(Zamia!E415,"DD/MM/AAAA hh:mm:ss"),10),"&lt;/td&gt;")</f>
        <v>&lt;td&gt;00/01/1900&lt;/td&gt;</v>
      </c>
      <c r="O415" t="str">
        <f>CONCATENATE("&lt;td&gt;",Zamia!H415,"&lt;/td&gt;")</f>
        <v>&lt;td&gt;&lt;/td&gt;</v>
      </c>
      <c r="P415" t="str">
        <f>CONCATENATE("&lt;td&gt;",Zamia!I415,"&lt;/td&gt;")</f>
        <v>&lt;td&gt;&lt;/td&gt;</v>
      </c>
      <c r="Q415" t="str">
        <f t="shared" si="55"/>
        <v/>
      </c>
    </row>
    <row r="416" spans="1:17" x14ac:dyDescent="0.25">
      <c r="A416">
        <f>Zamia!F416</f>
        <v>0</v>
      </c>
      <c r="B416" t="str">
        <f t="shared" si="51"/>
        <v>-</v>
      </c>
      <c r="C416" t="str">
        <f t="shared" si="52"/>
        <v>-</v>
      </c>
      <c r="D416" t="str">
        <f t="shared" si="56"/>
        <v>-</v>
      </c>
      <c r="E416" t="str">
        <f t="shared" si="57"/>
        <v>-</v>
      </c>
      <c r="F416" t="str">
        <f t="shared" si="58"/>
        <v>-</v>
      </c>
      <c r="G416" t="str">
        <f t="shared" si="53"/>
        <v>- -</v>
      </c>
      <c r="H416" t="str">
        <f>IFERROR(VLOOKUP(G416,Tesaure!A416:B7414,2),"-")</f>
        <v>-</v>
      </c>
      <c r="K416" t="str">
        <f t="shared" si="54"/>
        <v>&lt;td&gt;0&lt;/td&gt;</v>
      </c>
      <c r="L416" t="str">
        <f>CONCATENATE("&lt;td&gt;",Zamia!A416,"&lt;/td&gt;")</f>
        <v>&lt;td&gt;&lt;/td&gt;</v>
      </c>
      <c r="M416" t="str">
        <f>CONCATENATE("&lt;td&gt;",Zamia!K416,"&lt;/td&gt;")</f>
        <v>&lt;td&gt;&lt;/td&gt;</v>
      </c>
      <c r="N416" s="9" t="str">
        <f>CONCATENATE("&lt;td&gt;",LEFT(TEXT(Zamia!E416,"DD/MM/AAAA hh:mm:ss"),10),"&lt;/td&gt;")</f>
        <v>&lt;td&gt;00/01/1900&lt;/td&gt;</v>
      </c>
      <c r="O416" t="str">
        <f>CONCATENATE("&lt;td&gt;",Zamia!H416,"&lt;/td&gt;")</f>
        <v>&lt;td&gt;&lt;/td&gt;</v>
      </c>
      <c r="P416" t="str">
        <f>CONCATENATE("&lt;td&gt;",Zamia!I416,"&lt;/td&gt;")</f>
        <v>&lt;td&gt;&lt;/td&gt;</v>
      </c>
      <c r="Q416" t="str">
        <f t="shared" si="55"/>
        <v/>
      </c>
    </row>
    <row r="417" spans="1:17" x14ac:dyDescent="0.25">
      <c r="A417">
        <f>Zamia!F417</f>
        <v>0</v>
      </c>
      <c r="B417" t="str">
        <f t="shared" si="51"/>
        <v>-</v>
      </c>
      <c r="C417" t="str">
        <f t="shared" si="52"/>
        <v>-</v>
      </c>
      <c r="D417" t="str">
        <f t="shared" si="56"/>
        <v>-</v>
      </c>
      <c r="E417" t="str">
        <f t="shared" si="57"/>
        <v>-</v>
      </c>
      <c r="F417" t="str">
        <f t="shared" si="58"/>
        <v>-</v>
      </c>
      <c r="G417" t="str">
        <f t="shared" si="53"/>
        <v>- -</v>
      </c>
      <c r="H417" t="str">
        <f>IFERROR(VLOOKUP(G417,Tesaure!A417:B7415,2),"-")</f>
        <v>-</v>
      </c>
      <c r="K417" t="str">
        <f t="shared" si="54"/>
        <v>&lt;td&gt;0&lt;/td&gt;</v>
      </c>
      <c r="L417" t="str">
        <f>CONCATENATE("&lt;td&gt;",Zamia!A417,"&lt;/td&gt;")</f>
        <v>&lt;td&gt;&lt;/td&gt;</v>
      </c>
      <c r="M417" t="str">
        <f>CONCATENATE("&lt;td&gt;",Zamia!K417,"&lt;/td&gt;")</f>
        <v>&lt;td&gt;&lt;/td&gt;</v>
      </c>
      <c r="N417" s="9" t="str">
        <f>CONCATENATE("&lt;td&gt;",LEFT(TEXT(Zamia!E417,"DD/MM/AAAA hh:mm:ss"),10),"&lt;/td&gt;")</f>
        <v>&lt;td&gt;00/01/1900&lt;/td&gt;</v>
      </c>
      <c r="O417" t="str">
        <f>CONCATENATE("&lt;td&gt;",Zamia!H417,"&lt;/td&gt;")</f>
        <v>&lt;td&gt;&lt;/td&gt;</v>
      </c>
      <c r="P417" t="str">
        <f>CONCATENATE("&lt;td&gt;",Zamia!I417,"&lt;/td&gt;")</f>
        <v>&lt;td&gt;&lt;/td&gt;</v>
      </c>
      <c r="Q417" t="str">
        <f t="shared" si="55"/>
        <v/>
      </c>
    </row>
    <row r="418" spans="1:17" x14ac:dyDescent="0.25">
      <c r="A418">
        <f>Zamia!F418</f>
        <v>0</v>
      </c>
      <c r="B418" t="str">
        <f t="shared" si="51"/>
        <v>-</v>
      </c>
      <c r="C418" t="str">
        <f t="shared" si="52"/>
        <v>-</v>
      </c>
      <c r="D418" t="str">
        <f t="shared" si="56"/>
        <v>-</v>
      </c>
      <c r="E418" t="str">
        <f t="shared" si="57"/>
        <v>-</v>
      </c>
      <c r="F418" t="str">
        <f t="shared" si="58"/>
        <v>-</v>
      </c>
      <c r="G418" t="str">
        <f t="shared" si="53"/>
        <v>- -</v>
      </c>
      <c r="H418" t="str">
        <f>IFERROR(VLOOKUP(G418,Tesaure!A418:B7416,2),"-")</f>
        <v>-</v>
      </c>
      <c r="K418" t="str">
        <f t="shared" si="54"/>
        <v>&lt;td&gt;0&lt;/td&gt;</v>
      </c>
      <c r="L418" t="str">
        <f>CONCATENATE("&lt;td&gt;",Zamia!A418,"&lt;/td&gt;")</f>
        <v>&lt;td&gt;&lt;/td&gt;</v>
      </c>
      <c r="M418" t="str">
        <f>CONCATENATE("&lt;td&gt;",Zamia!K418,"&lt;/td&gt;")</f>
        <v>&lt;td&gt;&lt;/td&gt;</v>
      </c>
      <c r="N418" s="9" t="str">
        <f>CONCATENATE("&lt;td&gt;",LEFT(TEXT(Zamia!E418,"DD/MM/AAAA hh:mm:ss"),10),"&lt;/td&gt;")</f>
        <v>&lt;td&gt;00/01/1900&lt;/td&gt;</v>
      </c>
      <c r="O418" t="str">
        <f>CONCATENATE("&lt;td&gt;",Zamia!H418,"&lt;/td&gt;")</f>
        <v>&lt;td&gt;&lt;/td&gt;</v>
      </c>
      <c r="P418" t="str">
        <f>CONCATENATE("&lt;td&gt;",Zamia!I418,"&lt;/td&gt;")</f>
        <v>&lt;td&gt;&lt;/td&gt;</v>
      </c>
      <c r="Q418" t="str">
        <f t="shared" si="55"/>
        <v/>
      </c>
    </row>
    <row r="419" spans="1:17" x14ac:dyDescent="0.25">
      <c r="A419">
        <f>Zamia!F419</f>
        <v>0</v>
      </c>
      <c r="B419" t="str">
        <f t="shared" si="51"/>
        <v>-</v>
      </c>
      <c r="C419" t="str">
        <f t="shared" si="52"/>
        <v>-</v>
      </c>
      <c r="D419" t="str">
        <f t="shared" si="56"/>
        <v>-</v>
      </c>
      <c r="E419" t="str">
        <f t="shared" si="57"/>
        <v>-</v>
      </c>
      <c r="F419" t="str">
        <f t="shared" si="58"/>
        <v>-</v>
      </c>
      <c r="G419" t="str">
        <f t="shared" si="53"/>
        <v>- -</v>
      </c>
      <c r="H419" t="str">
        <f>IFERROR(VLOOKUP(G419,Tesaure!A419:B7417,2),"-")</f>
        <v>-</v>
      </c>
      <c r="K419" t="str">
        <f t="shared" si="54"/>
        <v>&lt;td&gt;0&lt;/td&gt;</v>
      </c>
      <c r="L419" t="str">
        <f>CONCATENATE("&lt;td&gt;",Zamia!A419,"&lt;/td&gt;")</f>
        <v>&lt;td&gt;&lt;/td&gt;</v>
      </c>
      <c r="M419" t="str">
        <f>CONCATENATE("&lt;td&gt;",Zamia!K419,"&lt;/td&gt;")</f>
        <v>&lt;td&gt;&lt;/td&gt;</v>
      </c>
      <c r="N419" s="9" t="str">
        <f>CONCATENATE("&lt;td&gt;",LEFT(TEXT(Zamia!E419,"DD/MM/AAAA hh:mm:ss"),10),"&lt;/td&gt;")</f>
        <v>&lt;td&gt;00/01/1900&lt;/td&gt;</v>
      </c>
      <c r="O419" t="str">
        <f>CONCATENATE("&lt;td&gt;",Zamia!H419,"&lt;/td&gt;")</f>
        <v>&lt;td&gt;&lt;/td&gt;</v>
      </c>
      <c r="P419" t="str">
        <f>CONCATENATE("&lt;td&gt;",Zamia!I419,"&lt;/td&gt;")</f>
        <v>&lt;td&gt;&lt;/td&gt;</v>
      </c>
      <c r="Q419" t="str">
        <f t="shared" si="55"/>
        <v/>
      </c>
    </row>
    <row r="420" spans="1:17" x14ac:dyDescent="0.25">
      <c r="A420">
        <f>Zamia!F420</f>
        <v>0</v>
      </c>
      <c r="B420" t="str">
        <f t="shared" si="51"/>
        <v>-</v>
      </c>
      <c r="C420" t="str">
        <f t="shared" si="52"/>
        <v>-</v>
      </c>
      <c r="D420" t="str">
        <f t="shared" si="56"/>
        <v>-</v>
      </c>
      <c r="E420" t="str">
        <f t="shared" si="57"/>
        <v>-</v>
      </c>
      <c r="F420" t="str">
        <f t="shared" si="58"/>
        <v>-</v>
      </c>
      <c r="G420" t="str">
        <f t="shared" si="53"/>
        <v>- -</v>
      </c>
      <c r="H420" t="str">
        <f>IFERROR(VLOOKUP(G420,Tesaure!A420:B7418,2),"-")</f>
        <v>-</v>
      </c>
      <c r="K420" t="str">
        <f t="shared" si="54"/>
        <v>&lt;td&gt;0&lt;/td&gt;</v>
      </c>
      <c r="L420" t="str">
        <f>CONCATENATE("&lt;td&gt;",Zamia!A420,"&lt;/td&gt;")</f>
        <v>&lt;td&gt;&lt;/td&gt;</v>
      </c>
      <c r="M420" t="str">
        <f>CONCATENATE("&lt;td&gt;",Zamia!K420,"&lt;/td&gt;")</f>
        <v>&lt;td&gt;&lt;/td&gt;</v>
      </c>
      <c r="N420" s="9" t="str">
        <f>CONCATENATE("&lt;td&gt;",LEFT(TEXT(Zamia!E420,"DD/MM/AAAA hh:mm:ss"),10),"&lt;/td&gt;")</f>
        <v>&lt;td&gt;00/01/1900&lt;/td&gt;</v>
      </c>
      <c r="O420" t="str">
        <f>CONCATENATE("&lt;td&gt;",Zamia!H420,"&lt;/td&gt;")</f>
        <v>&lt;td&gt;&lt;/td&gt;</v>
      </c>
      <c r="P420" t="str">
        <f>CONCATENATE("&lt;td&gt;",Zamia!I420,"&lt;/td&gt;")</f>
        <v>&lt;td&gt;&lt;/td&gt;</v>
      </c>
      <c r="Q420" t="str">
        <f t="shared" si="55"/>
        <v/>
      </c>
    </row>
    <row r="421" spans="1:17" x14ac:dyDescent="0.25">
      <c r="A421">
        <f>Zamia!F421</f>
        <v>0</v>
      </c>
      <c r="B421" t="str">
        <f t="shared" si="51"/>
        <v>-</v>
      </c>
      <c r="C421" t="str">
        <f t="shared" si="52"/>
        <v>-</v>
      </c>
      <c r="D421" t="str">
        <f t="shared" si="56"/>
        <v>-</v>
      </c>
      <c r="E421" t="str">
        <f t="shared" si="57"/>
        <v>-</v>
      </c>
      <c r="F421" t="str">
        <f t="shared" si="58"/>
        <v>-</v>
      </c>
      <c r="G421" t="str">
        <f t="shared" si="53"/>
        <v>- -</v>
      </c>
      <c r="H421" t="str">
        <f>IFERROR(VLOOKUP(G421,Tesaure!A421:B7419,2),"-")</f>
        <v>-</v>
      </c>
      <c r="K421" t="str">
        <f t="shared" si="54"/>
        <v>&lt;td&gt;0&lt;/td&gt;</v>
      </c>
      <c r="L421" t="str">
        <f>CONCATENATE("&lt;td&gt;",Zamia!A421,"&lt;/td&gt;")</f>
        <v>&lt;td&gt;&lt;/td&gt;</v>
      </c>
      <c r="M421" t="str">
        <f>CONCATENATE("&lt;td&gt;",Zamia!K421,"&lt;/td&gt;")</f>
        <v>&lt;td&gt;&lt;/td&gt;</v>
      </c>
      <c r="N421" s="9" t="str">
        <f>CONCATENATE("&lt;td&gt;",LEFT(TEXT(Zamia!E421,"DD/MM/AAAA hh:mm:ss"),10),"&lt;/td&gt;")</f>
        <v>&lt;td&gt;00/01/1900&lt;/td&gt;</v>
      </c>
      <c r="O421" t="str">
        <f>CONCATENATE("&lt;td&gt;",Zamia!H421,"&lt;/td&gt;")</f>
        <v>&lt;td&gt;&lt;/td&gt;</v>
      </c>
      <c r="P421" t="str">
        <f>CONCATENATE("&lt;td&gt;",Zamia!I421,"&lt;/td&gt;")</f>
        <v>&lt;td&gt;&lt;/td&gt;</v>
      </c>
      <c r="Q421" t="str">
        <f t="shared" si="55"/>
        <v/>
      </c>
    </row>
    <row r="422" spans="1:17" x14ac:dyDescent="0.25">
      <c r="A422">
        <f>Zamia!F422</f>
        <v>0</v>
      </c>
      <c r="B422" t="str">
        <f t="shared" si="51"/>
        <v>-</v>
      </c>
      <c r="C422" t="str">
        <f t="shared" si="52"/>
        <v>-</v>
      </c>
      <c r="D422" t="str">
        <f t="shared" si="56"/>
        <v>-</v>
      </c>
      <c r="E422" t="str">
        <f t="shared" si="57"/>
        <v>-</v>
      </c>
      <c r="F422" t="str">
        <f t="shared" si="58"/>
        <v>-</v>
      </c>
      <c r="G422" t="str">
        <f t="shared" si="53"/>
        <v>- -</v>
      </c>
      <c r="H422" t="str">
        <f>IFERROR(VLOOKUP(G422,Tesaure!A422:B7420,2),"-")</f>
        <v>-</v>
      </c>
      <c r="K422" t="str">
        <f t="shared" si="54"/>
        <v>&lt;td&gt;0&lt;/td&gt;</v>
      </c>
      <c r="L422" t="str">
        <f>CONCATENATE("&lt;td&gt;",Zamia!A422,"&lt;/td&gt;")</f>
        <v>&lt;td&gt;&lt;/td&gt;</v>
      </c>
      <c r="M422" t="str">
        <f>CONCATENATE("&lt;td&gt;",Zamia!K422,"&lt;/td&gt;")</f>
        <v>&lt;td&gt;&lt;/td&gt;</v>
      </c>
      <c r="N422" s="9" t="str">
        <f>CONCATENATE("&lt;td&gt;",LEFT(TEXT(Zamia!E422,"DD/MM/AAAA hh:mm:ss"),10),"&lt;/td&gt;")</f>
        <v>&lt;td&gt;00/01/1900&lt;/td&gt;</v>
      </c>
      <c r="O422" t="str">
        <f>CONCATENATE("&lt;td&gt;",Zamia!H422,"&lt;/td&gt;")</f>
        <v>&lt;td&gt;&lt;/td&gt;</v>
      </c>
      <c r="P422" t="str">
        <f>CONCATENATE("&lt;td&gt;",Zamia!I422,"&lt;/td&gt;")</f>
        <v>&lt;td&gt;&lt;/td&gt;</v>
      </c>
      <c r="Q422" t="str">
        <f t="shared" si="55"/>
        <v/>
      </c>
    </row>
    <row r="423" spans="1:17" x14ac:dyDescent="0.25">
      <c r="A423">
        <f>Zamia!F423</f>
        <v>0</v>
      </c>
      <c r="B423" t="str">
        <f t="shared" ref="B423:B486" si="59">IF(A423&lt;&gt;0,LEFT(A423,SEARCH(" ",A423)-1),"-")</f>
        <v>-</v>
      </c>
      <c r="C423" t="str">
        <f t="shared" ref="C423:C486" si="60">IF(A423&lt;&gt;0,RIGHT(A423,LEN(A423)-SEARCH(" ",A423)),"-")</f>
        <v>-</v>
      </c>
      <c r="D423" t="str">
        <f t="shared" si="56"/>
        <v>-</v>
      </c>
      <c r="E423" t="str">
        <f t="shared" si="57"/>
        <v>-</v>
      </c>
      <c r="F423" t="str">
        <f t="shared" si="58"/>
        <v>-</v>
      </c>
      <c r="G423" t="str">
        <f t="shared" si="53"/>
        <v>- -</v>
      </c>
      <c r="H423" t="str">
        <f>IFERROR(VLOOKUP(G423,Tesaure!A423:B7421,2),"-")</f>
        <v>-</v>
      </c>
      <c r="K423" t="str">
        <f t="shared" si="54"/>
        <v>&lt;td&gt;0&lt;/td&gt;</v>
      </c>
      <c r="L423" t="str">
        <f>CONCATENATE("&lt;td&gt;",Zamia!A423,"&lt;/td&gt;")</f>
        <v>&lt;td&gt;&lt;/td&gt;</v>
      </c>
      <c r="M423" t="str">
        <f>CONCATENATE("&lt;td&gt;",Zamia!K423,"&lt;/td&gt;")</f>
        <v>&lt;td&gt;&lt;/td&gt;</v>
      </c>
      <c r="N423" s="9" t="str">
        <f>CONCATENATE("&lt;td&gt;",LEFT(TEXT(Zamia!E423,"DD/MM/AAAA hh:mm:ss"),10),"&lt;/td&gt;")</f>
        <v>&lt;td&gt;00/01/1900&lt;/td&gt;</v>
      </c>
      <c r="O423" t="str">
        <f>CONCATENATE("&lt;td&gt;",Zamia!H423,"&lt;/td&gt;")</f>
        <v>&lt;td&gt;&lt;/td&gt;</v>
      </c>
      <c r="P423" t="str">
        <f>CONCATENATE("&lt;td&gt;",Zamia!I423,"&lt;/td&gt;")</f>
        <v>&lt;td&gt;&lt;/td&gt;</v>
      </c>
      <c r="Q423" t="str">
        <f t="shared" si="55"/>
        <v/>
      </c>
    </row>
    <row r="424" spans="1:17" x14ac:dyDescent="0.25">
      <c r="A424">
        <f>Zamia!F424</f>
        <v>0</v>
      </c>
      <c r="B424" t="str">
        <f t="shared" si="59"/>
        <v>-</v>
      </c>
      <c r="C424" t="str">
        <f t="shared" si="60"/>
        <v>-</v>
      </c>
      <c r="D424" t="str">
        <f t="shared" si="56"/>
        <v>-</v>
      </c>
      <c r="E424" t="str">
        <f t="shared" si="57"/>
        <v>-</v>
      </c>
      <c r="F424" t="str">
        <f t="shared" si="58"/>
        <v>-</v>
      </c>
      <c r="G424" t="str">
        <f t="shared" si="53"/>
        <v>- -</v>
      </c>
      <c r="H424" t="str">
        <f>IFERROR(VLOOKUP(G424,Tesaure!A424:B7422,2),"-")</f>
        <v>-</v>
      </c>
      <c r="K424" t="str">
        <f t="shared" si="54"/>
        <v>&lt;td&gt;0&lt;/td&gt;</v>
      </c>
      <c r="L424" t="str">
        <f>CONCATENATE("&lt;td&gt;",Zamia!A424,"&lt;/td&gt;")</f>
        <v>&lt;td&gt;&lt;/td&gt;</v>
      </c>
      <c r="M424" t="str">
        <f>CONCATENATE("&lt;td&gt;",Zamia!K424,"&lt;/td&gt;")</f>
        <v>&lt;td&gt;&lt;/td&gt;</v>
      </c>
      <c r="N424" s="9" t="str">
        <f>CONCATENATE("&lt;td&gt;",LEFT(TEXT(Zamia!E424,"DD/MM/AAAA hh:mm:ss"),10),"&lt;/td&gt;")</f>
        <v>&lt;td&gt;00/01/1900&lt;/td&gt;</v>
      </c>
      <c r="O424" t="str">
        <f>CONCATENATE("&lt;td&gt;",Zamia!H424,"&lt;/td&gt;")</f>
        <v>&lt;td&gt;&lt;/td&gt;</v>
      </c>
      <c r="P424" t="str">
        <f>CONCATENATE("&lt;td&gt;",Zamia!I424,"&lt;/td&gt;")</f>
        <v>&lt;td&gt;&lt;/td&gt;</v>
      </c>
      <c r="Q424" t="str">
        <f t="shared" si="55"/>
        <v/>
      </c>
    </row>
    <row r="425" spans="1:17" x14ac:dyDescent="0.25">
      <c r="A425">
        <f>Zamia!F425</f>
        <v>0</v>
      </c>
      <c r="B425" t="str">
        <f t="shared" si="59"/>
        <v>-</v>
      </c>
      <c r="C425" t="str">
        <f t="shared" si="60"/>
        <v>-</v>
      </c>
      <c r="D425" t="str">
        <f t="shared" si="56"/>
        <v>-</v>
      </c>
      <c r="E425" t="str">
        <f t="shared" si="57"/>
        <v>-</v>
      </c>
      <c r="F425" t="str">
        <f t="shared" si="58"/>
        <v>-</v>
      </c>
      <c r="G425" t="str">
        <f t="shared" si="53"/>
        <v>- -</v>
      </c>
      <c r="H425" t="str">
        <f>IFERROR(VLOOKUP(G425,Tesaure!A425:B7423,2),"-")</f>
        <v>-</v>
      </c>
      <c r="K425" t="str">
        <f t="shared" si="54"/>
        <v>&lt;td&gt;0&lt;/td&gt;</v>
      </c>
      <c r="L425" t="str">
        <f>CONCATENATE("&lt;td&gt;",Zamia!A425,"&lt;/td&gt;")</f>
        <v>&lt;td&gt;&lt;/td&gt;</v>
      </c>
      <c r="M425" t="str">
        <f>CONCATENATE("&lt;td&gt;",Zamia!K425,"&lt;/td&gt;")</f>
        <v>&lt;td&gt;&lt;/td&gt;</v>
      </c>
      <c r="N425" s="9" t="str">
        <f>CONCATENATE("&lt;td&gt;",LEFT(TEXT(Zamia!E425,"DD/MM/AAAA hh:mm:ss"),10),"&lt;/td&gt;")</f>
        <v>&lt;td&gt;00/01/1900&lt;/td&gt;</v>
      </c>
      <c r="O425" t="str">
        <f>CONCATENATE("&lt;td&gt;",Zamia!H425,"&lt;/td&gt;")</f>
        <v>&lt;td&gt;&lt;/td&gt;</v>
      </c>
      <c r="P425" t="str">
        <f>CONCATENATE("&lt;td&gt;",Zamia!I425,"&lt;/td&gt;")</f>
        <v>&lt;td&gt;&lt;/td&gt;</v>
      </c>
      <c r="Q425" t="str">
        <f t="shared" si="55"/>
        <v/>
      </c>
    </row>
    <row r="426" spans="1:17" x14ac:dyDescent="0.25">
      <c r="A426">
        <f>Zamia!F426</f>
        <v>0</v>
      </c>
      <c r="B426" t="str">
        <f t="shared" si="59"/>
        <v>-</v>
      </c>
      <c r="C426" t="str">
        <f t="shared" si="60"/>
        <v>-</v>
      </c>
      <c r="D426" t="str">
        <f t="shared" si="56"/>
        <v>-</v>
      </c>
      <c r="E426" t="str">
        <f t="shared" si="57"/>
        <v>-</v>
      </c>
      <c r="F426" t="str">
        <f t="shared" si="58"/>
        <v>-</v>
      </c>
      <c r="G426" t="str">
        <f t="shared" si="53"/>
        <v>- -</v>
      </c>
      <c r="H426" t="str">
        <f>IFERROR(VLOOKUP(G426,Tesaure!A426:B7424,2),"-")</f>
        <v>-</v>
      </c>
      <c r="K426" t="str">
        <f t="shared" si="54"/>
        <v>&lt;td&gt;0&lt;/td&gt;</v>
      </c>
      <c r="L426" t="str">
        <f>CONCATENATE("&lt;td&gt;",Zamia!A426,"&lt;/td&gt;")</f>
        <v>&lt;td&gt;&lt;/td&gt;</v>
      </c>
      <c r="M426" t="str">
        <f>CONCATENATE("&lt;td&gt;",Zamia!K426,"&lt;/td&gt;")</f>
        <v>&lt;td&gt;&lt;/td&gt;</v>
      </c>
      <c r="N426" s="9" t="str">
        <f>CONCATENATE("&lt;td&gt;",LEFT(TEXT(Zamia!E426,"DD/MM/AAAA hh:mm:ss"),10),"&lt;/td&gt;")</f>
        <v>&lt;td&gt;00/01/1900&lt;/td&gt;</v>
      </c>
      <c r="O426" t="str">
        <f>CONCATENATE("&lt;td&gt;",Zamia!H426,"&lt;/td&gt;")</f>
        <v>&lt;td&gt;&lt;/td&gt;</v>
      </c>
      <c r="P426" t="str">
        <f>CONCATENATE("&lt;td&gt;",Zamia!I426,"&lt;/td&gt;")</f>
        <v>&lt;td&gt;&lt;/td&gt;</v>
      </c>
      <c r="Q426" t="str">
        <f t="shared" si="55"/>
        <v/>
      </c>
    </row>
    <row r="427" spans="1:17" x14ac:dyDescent="0.25">
      <c r="A427">
        <f>Zamia!F427</f>
        <v>0</v>
      </c>
      <c r="B427" t="str">
        <f t="shared" si="59"/>
        <v>-</v>
      </c>
      <c r="C427" t="str">
        <f t="shared" si="60"/>
        <v>-</v>
      </c>
      <c r="D427" t="str">
        <f t="shared" si="56"/>
        <v>-</v>
      </c>
      <c r="E427" t="str">
        <f t="shared" si="57"/>
        <v>-</v>
      </c>
      <c r="F427" t="str">
        <f t="shared" si="58"/>
        <v>-</v>
      </c>
      <c r="G427" t="str">
        <f t="shared" si="53"/>
        <v>- -</v>
      </c>
      <c r="H427" t="str">
        <f>IFERROR(VLOOKUP(G427,Tesaure!A427:B7425,2),"-")</f>
        <v>-</v>
      </c>
      <c r="K427" t="str">
        <f t="shared" si="54"/>
        <v>&lt;td&gt;0&lt;/td&gt;</v>
      </c>
      <c r="L427" t="str">
        <f>CONCATENATE("&lt;td&gt;",Zamia!A427,"&lt;/td&gt;")</f>
        <v>&lt;td&gt;&lt;/td&gt;</v>
      </c>
      <c r="M427" t="str">
        <f>CONCATENATE("&lt;td&gt;",Zamia!K427,"&lt;/td&gt;")</f>
        <v>&lt;td&gt;&lt;/td&gt;</v>
      </c>
      <c r="N427" s="9" t="str">
        <f>CONCATENATE("&lt;td&gt;",LEFT(TEXT(Zamia!E427,"DD/MM/AAAA hh:mm:ss"),10),"&lt;/td&gt;")</f>
        <v>&lt;td&gt;00/01/1900&lt;/td&gt;</v>
      </c>
      <c r="O427" t="str">
        <f>CONCATENATE("&lt;td&gt;",Zamia!H427,"&lt;/td&gt;")</f>
        <v>&lt;td&gt;&lt;/td&gt;</v>
      </c>
      <c r="P427" t="str">
        <f>CONCATENATE("&lt;td&gt;",Zamia!I427,"&lt;/td&gt;")</f>
        <v>&lt;td&gt;&lt;/td&gt;</v>
      </c>
      <c r="Q427" t="str">
        <f t="shared" si="55"/>
        <v/>
      </c>
    </row>
    <row r="428" spans="1:17" x14ac:dyDescent="0.25">
      <c r="A428">
        <f>Zamia!F428</f>
        <v>0</v>
      </c>
      <c r="B428" t="str">
        <f t="shared" si="59"/>
        <v>-</v>
      </c>
      <c r="C428" t="str">
        <f t="shared" si="60"/>
        <v>-</v>
      </c>
      <c r="D428" t="str">
        <f t="shared" si="56"/>
        <v>-</v>
      </c>
      <c r="E428" t="str">
        <f t="shared" si="57"/>
        <v>-</v>
      </c>
      <c r="F428" t="str">
        <f t="shared" si="58"/>
        <v>-</v>
      </c>
      <c r="G428" t="str">
        <f t="shared" si="53"/>
        <v>- -</v>
      </c>
      <c r="H428" t="str">
        <f>IFERROR(VLOOKUP(G428,Tesaure!A428:B7426,2),"-")</f>
        <v>-</v>
      </c>
      <c r="K428" t="str">
        <f t="shared" si="54"/>
        <v>&lt;td&gt;0&lt;/td&gt;</v>
      </c>
      <c r="L428" t="str">
        <f>CONCATENATE("&lt;td&gt;",Zamia!A428,"&lt;/td&gt;")</f>
        <v>&lt;td&gt;&lt;/td&gt;</v>
      </c>
      <c r="M428" t="str">
        <f>CONCATENATE("&lt;td&gt;",Zamia!K428,"&lt;/td&gt;")</f>
        <v>&lt;td&gt;&lt;/td&gt;</v>
      </c>
      <c r="N428" s="9" t="str">
        <f>CONCATENATE("&lt;td&gt;",LEFT(TEXT(Zamia!E428,"DD/MM/AAAA hh:mm:ss"),10),"&lt;/td&gt;")</f>
        <v>&lt;td&gt;00/01/1900&lt;/td&gt;</v>
      </c>
      <c r="O428" t="str">
        <f>CONCATENATE("&lt;td&gt;",Zamia!H428,"&lt;/td&gt;")</f>
        <v>&lt;td&gt;&lt;/td&gt;</v>
      </c>
      <c r="P428" t="str">
        <f>CONCATENATE("&lt;td&gt;",Zamia!I428,"&lt;/td&gt;")</f>
        <v>&lt;td&gt;&lt;/td&gt;</v>
      </c>
      <c r="Q428" t="str">
        <f t="shared" si="55"/>
        <v/>
      </c>
    </row>
    <row r="429" spans="1:17" x14ac:dyDescent="0.25">
      <c r="A429">
        <f>Zamia!F429</f>
        <v>0</v>
      </c>
      <c r="B429" t="str">
        <f t="shared" si="59"/>
        <v>-</v>
      </c>
      <c r="C429" t="str">
        <f t="shared" si="60"/>
        <v>-</v>
      </c>
      <c r="D429" t="str">
        <f t="shared" si="56"/>
        <v>-</v>
      </c>
      <c r="E429" t="str">
        <f t="shared" si="57"/>
        <v>-</v>
      </c>
      <c r="F429" t="str">
        <f t="shared" si="58"/>
        <v>-</v>
      </c>
      <c r="G429" t="str">
        <f t="shared" si="53"/>
        <v>- -</v>
      </c>
      <c r="H429" t="str">
        <f>IFERROR(VLOOKUP(G429,Tesaure!A429:B7427,2),"-")</f>
        <v>-</v>
      </c>
      <c r="K429" t="str">
        <f t="shared" si="54"/>
        <v>&lt;td&gt;0&lt;/td&gt;</v>
      </c>
      <c r="L429" t="str">
        <f>CONCATENATE("&lt;td&gt;",Zamia!A429,"&lt;/td&gt;")</f>
        <v>&lt;td&gt;&lt;/td&gt;</v>
      </c>
      <c r="M429" t="str">
        <f>CONCATENATE("&lt;td&gt;",Zamia!K429,"&lt;/td&gt;")</f>
        <v>&lt;td&gt;&lt;/td&gt;</v>
      </c>
      <c r="N429" s="9" t="str">
        <f>CONCATENATE("&lt;td&gt;",LEFT(TEXT(Zamia!E429,"DD/MM/AAAA hh:mm:ss"),10),"&lt;/td&gt;")</f>
        <v>&lt;td&gt;00/01/1900&lt;/td&gt;</v>
      </c>
      <c r="O429" t="str">
        <f>CONCATENATE("&lt;td&gt;",Zamia!H429,"&lt;/td&gt;")</f>
        <v>&lt;td&gt;&lt;/td&gt;</v>
      </c>
      <c r="P429" t="str">
        <f>CONCATENATE("&lt;td&gt;",Zamia!I429,"&lt;/td&gt;")</f>
        <v>&lt;td&gt;&lt;/td&gt;</v>
      </c>
      <c r="Q429" t="str">
        <f t="shared" si="55"/>
        <v/>
      </c>
    </row>
    <row r="430" spans="1:17" x14ac:dyDescent="0.25">
      <c r="A430">
        <f>Zamia!F430</f>
        <v>0</v>
      </c>
      <c r="B430" t="str">
        <f t="shared" si="59"/>
        <v>-</v>
      </c>
      <c r="C430" t="str">
        <f t="shared" si="60"/>
        <v>-</v>
      </c>
      <c r="D430" t="str">
        <f t="shared" si="56"/>
        <v>-</v>
      </c>
      <c r="E430" t="str">
        <f t="shared" si="57"/>
        <v>-</v>
      </c>
      <c r="F430" t="str">
        <f t="shared" si="58"/>
        <v>-</v>
      </c>
      <c r="G430" t="str">
        <f t="shared" si="53"/>
        <v>- -</v>
      </c>
      <c r="H430" t="str">
        <f>IFERROR(VLOOKUP(G430,Tesaure!A430:B7428,2),"-")</f>
        <v>-</v>
      </c>
      <c r="K430" t="str">
        <f t="shared" si="54"/>
        <v>&lt;td&gt;0&lt;/td&gt;</v>
      </c>
      <c r="L430" t="str">
        <f>CONCATENATE("&lt;td&gt;",Zamia!A430,"&lt;/td&gt;")</f>
        <v>&lt;td&gt;&lt;/td&gt;</v>
      </c>
      <c r="M430" t="str">
        <f>CONCATENATE("&lt;td&gt;",Zamia!K430,"&lt;/td&gt;")</f>
        <v>&lt;td&gt;&lt;/td&gt;</v>
      </c>
      <c r="N430" s="9" t="str">
        <f>CONCATENATE("&lt;td&gt;",LEFT(TEXT(Zamia!E430,"DD/MM/AAAA hh:mm:ss"),10),"&lt;/td&gt;")</f>
        <v>&lt;td&gt;00/01/1900&lt;/td&gt;</v>
      </c>
      <c r="O430" t="str">
        <f>CONCATENATE("&lt;td&gt;",Zamia!H430,"&lt;/td&gt;")</f>
        <v>&lt;td&gt;&lt;/td&gt;</v>
      </c>
      <c r="P430" t="str">
        <f>CONCATENATE("&lt;td&gt;",Zamia!I430,"&lt;/td&gt;")</f>
        <v>&lt;td&gt;&lt;/td&gt;</v>
      </c>
      <c r="Q430" t="str">
        <f t="shared" si="55"/>
        <v/>
      </c>
    </row>
    <row r="431" spans="1:17" x14ac:dyDescent="0.25">
      <c r="A431">
        <f>Zamia!F431</f>
        <v>0</v>
      </c>
      <c r="B431" t="str">
        <f t="shared" si="59"/>
        <v>-</v>
      </c>
      <c r="C431" t="str">
        <f t="shared" si="60"/>
        <v>-</v>
      </c>
      <c r="D431" t="str">
        <f t="shared" si="56"/>
        <v>-</v>
      </c>
      <c r="E431" t="str">
        <f t="shared" si="57"/>
        <v>-</v>
      </c>
      <c r="F431" t="str">
        <f t="shared" si="58"/>
        <v>-</v>
      </c>
      <c r="G431" t="str">
        <f t="shared" si="53"/>
        <v>- -</v>
      </c>
      <c r="H431" t="str">
        <f>IFERROR(VLOOKUP(G431,Tesaure!A431:B7429,2),"-")</f>
        <v>-</v>
      </c>
      <c r="K431" t="str">
        <f t="shared" si="54"/>
        <v>&lt;td&gt;0&lt;/td&gt;</v>
      </c>
      <c r="L431" t="str">
        <f>CONCATENATE("&lt;td&gt;",Zamia!A431,"&lt;/td&gt;")</f>
        <v>&lt;td&gt;&lt;/td&gt;</v>
      </c>
      <c r="M431" t="str">
        <f>CONCATENATE("&lt;td&gt;",Zamia!K431,"&lt;/td&gt;")</f>
        <v>&lt;td&gt;&lt;/td&gt;</v>
      </c>
      <c r="N431" s="9" t="str">
        <f>CONCATENATE("&lt;td&gt;",LEFT(TEXT(Zamia!E431,"DD/MM/AAAA hh:mm:ss"),10),"&lt;/td&gt;")</f>
        <v>&lt;td&gt;00/01/1900&lt;/td&gt;</v>
      </c>
      <c r="O431" t="str">
        <f>CONCATENATE("&lt;td&gt;",Zamia!H431,"&lt;/td&gt;")</f>
        <v>&lt;td&gt;&lt;/td&gt;</v>
      </c>
      <c r="P431" t="str">
        <f>CONCATENATE("&lt;td&gt;",Zamia!I431,"&lt;/td&gt;")</f>
        <v>&lt;td&gt;&lt;/td&gt;</v>
      </c>
      <c r="Q431" t="str">
        <f t="shared" si="55"/>
        <v/>
      </c>
    </row>
    <row r="432" spans="1:17" x14ac:dyDescent="0.25">
      <c r="A432">
        <f>Zamia!F432</f>
        <v>0</v>
      </c>
      <c r="B432" t="str">
        <f t="shared" si="59"/>
        <v>-</v>
      </c>
      <c r="C432" t="str">
        <f t="shared" si="60"/>
        <v>-</v>
      </c>
      <c r="D432" t="str">
        <f t="shared" si="56"/>
        <v>-</v>
      </c>
      <c r="E432" t="str">
        <f t="shared" si="57"/>
        <v>-</v>
      </c>
      <c r="F432" t="str">
        <f t="shared" si="58"/>
        <v>-</v>
      </c>
      <c r="G432" t="str">
        <f t="shared" si="53"/>
        <v>- -</v>
      </c>
      <c r="H432" t="str">
        <f>IFERROR(VLOOKUP(G432,Tesaure!A432:B7430,2),"-")</f>
        <v>-</v>
      </c>
      <c r="K432" t="str">
        <f t="shared" si="54"/>
        <v>&lt;td&gt;0&lt;/td&gt;</v>
      </c>
      <c r="L432" t="str">
        <f>CONCATENATE("&lt;td&gt;",Zamia!A432,"&lt;/td&gt;")</f>
        <v>&lt;td&gt;&lt;/td&gt;</v>
      </c>
      <c r="M432" t="str">
        <f>CONCATENATE("&lt;td&gt;",Zamia!K432,"&lt;/td&gt;")</f>
        <v>&lt;td&gt;&lt;/td&gt;</v>
      </c>
      <c r="N432" s="9" t="str">
        <f>CONCATENATE("&lt;td&gt;",LEFT(TEXT(Zamia!E432,"DD/MM/AAAA hh:mm:ss"),10),"&lt;/td&gt;")</f>
        <v>&lt;td&gt;00/01/1900&lt;/td&gt;</v>
      </c>
      <c r="O432" t="str">
        <f>CONCATENATE("&lt;td&gt;",Zamia!H432,"&lt;/td&gt;")</f>
        <v>&lt;td&gt;&lt;/td&gt;</v>
      </c>
      <c r="P432" t="str">
        <f>CONCATENATE("&lt;td&gt;",Zamia!I432,"&lt;/td&gt;")</f>
        <v>&lt;td&gt;&lt;/td&gt;</v>
      </c>
      <c r="Q432" t="str">
        <f t="shared" si="55"/>
        <v/>
      </c>
    </row>
    <row r="433" spans="1:17" x14ac:dyDescent="0.25">
      <c r="A433">
        <f>Zamia!F433</f>
        <v>0</v>
      </c>
      <c r="B433" t="str">
        <f t="shared" si="59"/>
        <v>-</v>
      </c>
      <c r="C433" t="str">
        <f t="shared" si="60"/>
        <v>-</v>
      </c>
      <c r="D433" t="str">
        <f t="shared" si="56"/>
        <v>-</v>
      </c>
      <c r="E433" t="str">
        <f t="shared" si="57"/>
        <v>-</v>
      </c>
      <c r="F433" t="str">
        <f t="shared" si="58"/>
        <v>-</v>
      </c>
      <c r="G433" t="str">
        <f t="shared" si="53"/>
        <v>- -</v>
      </c>
      <c r="H433" t="str">
        <f>IFERROR(VLOOKUP(G433,Tesaure!A433:B7431,2),"-")</f>
        <v>-</v>
      </c>
      <c r="K433" t="str">
        <f t="shared" si="54"/>
        <v>&lt;td&gt;0&lt;/td&gt;</v>
      </c>
      <c r="L433" t="str">
        <f>CONCATENATE("&lt;td&gt;",Zamia!A433,"&lt;/td&gt;")</f>
        <v>&lt;td&gt;&lt;/td&gt;</v>
      </c>
      <c r="M433" t="str">
        <f>CONCATENATE("&lt;td&gt;",Zamia!K433,"&lt;/td&gt;")</f>
        <v>&lt;td&gt;&lt;/td&gt;</v>
      </c>
      <c r="N433" s="9" t="str">
        <f>CONCATENATE("&lt;td&gt;",LEFT(TEXT(Zamia!E433,"DD/MM/AAAA hh:mm:ss"),10),"&lt;/td&gt;")</f>
        <v>&lt;td&gt;00/01/1900&lt;/td&gt;</v>
      </c>
      <c r="O433" t="str">
        <f>CONCATENATE("&lt;td&gt;",Zamia!H433,"&lt;/td&gt;")</f>
        <v>&lt;td&gt;&lt;/td&gt;</v>
      </c>
      <c r="P433" t="str">
        <f>CONCATENATE("&lt;td&gt;",Zamia!I433,"&lt;/td&gt;")</f>
        <v>&lt;td&gt;&lt;/td&gt;</v>
      </c>
      <c r="Q433" t="str">
        <f t="shared" si="55"/>
        <v/>
      </c>
    </row>
    <row r="434" spans="1:17" x14ac:dyDescent="0.25">
      <c r="A434">
        <f>Zamia!F434</f>
        <v>0</v>
      </c>
      <c r="B434" t="str">
        <f t="shared" si="59"/>
        <v>-</v>
      </c>
      <c r="C434" t="str">
        <f t="shared" si="60"/>
        <v>-</v>
      </c>
      <c r="D434" t="str">
        <f t="shared" si="56"/>
        <v>-</v>
      </c>
      <c r="E434" t="str">
        <f t="shared" si="57"/>
        <v>-</v>
      </c>
      <c r="F434" t="str">
        <f t="shared" si="58"/>
        <v>-</v>
      </c>
      <c r="G434" t="str">
        <f t="shared" si="53"/>
        <v>- -</v>
      </c>
      <c r="H434" t="str">
        <f>IFERROR(VLOOKUP(G434,Tesaure!A434:B7432,2),"-")</f>
        <v>-</v>
      </c>
      <c r="K434" t="str">
        <f t="shared" si="54"/>
        <v>&lt;td&gt;0&lt;/td&gt;</v>
      </c>
      <c r="L434" t="str">
        <f>CONCATENATE("&lt;td&gt;",Zamia!A434,"&lt;/td&gt;")</f>
        <v>&lt;td&gt;&lt;/td&gt;</v>
      </c>
      <c r="M434" t="str">
        <f>CONCATENATE("&lt;td&gt;",Zamia!K434,"&lt;/td&gt;")</f>
        <v>&lt;td&gt;&lt;/td&gt;</v>
      </c>
      <c r="N434" s="9" t="str">
        <f>CONCATENATE("&lt;td&gt;",LEFT(TEXT(Zamia!E434,"DD/MM/AAAA hh:mm:ss"),10),"&lt;/td&gt;")</f>
        <v>&lt;td&gt;00/01/1900&lt;/td&gt;</v>
      </c>
      <c r="O434" t="str">
        <f>CONCATENATE("&lt;td&gt;",Zamia!H434,"&lt;/td&gt;")</f>
        <v>&lt;td&gt;&lt;/td&gt;</v>
      </c>
      <c r="P434" t="str">
        <f>CONCATENATE("&lt;td&gt;",Zamia!I434,"&lt;/td&gt;")</f>
        <v>&lt;td&gt;&lt;/td&gt;</v>
      </c>
      <c r="Q434" t="str">
        <f t="shared" si="55"/>
        <v/>
      </c>
    </row>
    <row r="435" spans="1:17" x14ac:dyDescent="0.25">
      <c r="A435">
        <f>Zamia!F435</f>
        <v>0</v>
      </c>
      <c r="B435" t="str">
        <f t="shared" si="59"/>
        <v>-</v>
      </c>
      <c r="C435" t="str">
        <f t="shared" si="60"/>
        <v>-</v>
      </c>
      <c r="D435" t="str">
        <f t="shared" si="56"/>
        <v>-</v>
      </c>
      <c r="E435" t="str">
        <f t="shared" si="57"/>
        <v>-</v>
      </c>
      <c r="F435" t="str">
        <f t="shared" si="58"/>
        <v>-</v>
      </c>
      <c r="G435" t="str">
        <f t="shared" si="53"/>
        <v>- -</v>
      </c>
      <c r="H435" t="str">
        <f>IFERROR(VLOOKUP(G435,Tesaure!A435:B7433,2),"-")</f>
        <v>-</v>
      </c>
      <c r="K435" t="str">
        <f t="shared" si="54"/>
        <v>&lt;td&gt;0&lt;/td&gt;</v>
      </c>
      <c r="L435" t="str">
        <f>CONCATENATE("&lt;td&gt;",Zamia!A435,"&lt;/td&gt;")</f>
        <v>&lt;td&gt;&lt;/td&gt;</v>
      </c>
      <c r="M435" t="str">
        <f>CONCATENATE("&lt;td&gt;",Zamia!K435,"&lt;/td&gt;")</f>
        <v>&lt;td&gt;&lt;/td&gt;</v>
      </c>
      <c r="N435" s="9" t="str">
        <f>CONCATENATE("&lt;td&gt;",LEFT(TEXT(Zamia!E435,"DD/MM/AAAA hh:mm:ss"),10),"&lt;/td&gt;")</f>
        <v>&lt;td&gt;00/01/1900&lt;/td&gt;</v>
      </c>
      <c r="O435" t="str">
        <f>CONCATENATE("&lt;td&gt;",Zamia!H435,"&lt;/td&gt;")</f>
        <v>&lt;td&gt;&lt;/td&gt;</v>
      </c>
      <c r="P435" t="str">
        <f>CONCATENATE("&lt;td&gt;",Zamia!I435,"&lt;/td&gt;")</f>
        <v>&lt;td&gt;&lt;/td&gt;</v>
      </c>
      <c r="Q435" t="str">
        <f t="shared" si="55"/>
        <v/>
      </c>
    </row>
    <row r="436" spans="1:17" x14ac:dyDescent="0.25">
      <c r="A436">
        <f>Zamia!F436</f>
        <v>0</v>
      </c>
      <c r="B436" t="str">
        <f t="shared" si="59"/>
        <v>-</v>
      </c>
      <c r="C436" t="str">
        <f t="shared" si="60"/>
        <v>-</v>
      </c>
      <c r="D436" t="str">
        <f t="shared" si="56"/>
        <v>-</v>
      </c>
      <c r="E436" t="str">
        <f t="shared" si="57"/>
        <v>-</v>
      </c>
      <c r="F436" t="str">
        <f t="shared" si="58"/>
        <v>-</v>
      </c>
      <c r="G436" t="str">
        <f t="shared" si="53"/>
        <v>- -</v>
      </c>
      <c r="H436" t="str">
        <f>IFERROR(VLOOKUP(G436,Tesaure!A436:B7434,2),"-")</f>
        <v>-</v>
      </c>
      <c r="K436" t="str">
        <f t="shared" si="54"/>
        <v>&lt;td&gt;0&lt;/td&gt;</v>
      </c>
      <c r="L436" t="str">
        <f>CONCATENATE("&lt;td&gt;",Zamia!A436,"&lt;/td&gt;")</f>
        <v>&lt;td&gt;&lt;/td&gt;</v>
      </c>
      <c r="M436" t="str">
        <f>CONCATENATE("&lt;td&gt;",Zamia!K436,"&lt;/td&gt;")</f>
        <v>&lt;td&gt;&lt;/td&gt;</v>
      </c>
      <c r="N436" s="9" t="str">
        <f>CONCATENATE("&lt;td&gt;",LEFT(TEXT(Zamia!E436,"DD/MM/AAAA hh:mm:ss"),10),"&lt;/td&gt;")</f>
        <v>&lt;td&gt;00/01/1900&lt;/td&gt;</v>
      </c>
      <c r="O436" t="str">
        <f>CONCATENATE("&lt;td&gt;",Zamia!H436,"&lt;/td&gt;")</f>
        <v>&lt;td&gt;&lt;/td&gt;</v>
      </c>
      <c r="P436" t="str">
        <f>CONCATENATE("&lt;td&gt;",Zamia!I436,"&lt;/td&gt;")</f>
        <v>&lt;td&gt;&lt;/td&gt;</v>
      </c>
      <c r="Q436" t="str">
        <f t="shared" si="55"/>
        <v/>
      </c>
    </row>
    <row r="437" spans="1:17" x14ac:dyDescent="0.25">
      <c r="A437">
        <f>Zamia!F437</f>
        <v>0</v>
      </c>
      <c r="B437" t="str">
        <f t="shared" si="59"/>
        <v>-</v>
      </c>
      <c r="C437" t="str">
        <f t="shared" si="60"/>
        <v>-</v>
      </c>
      <c r="D437" t="str">
        <f t="shared" si="56"/>
        <v>-</v>
      </c>
      <c r="E437" t="str">
        <f t="shared" si="57"/>
        <v>-</v>
      </c>
      <c r="F437" t="str">
        <f t="shared" si="58"/>
        <v>-</v>
      </c>
      <c r="G437" t="str">
        <f t="shared" si="53"/>
        <v>- -</v>
      </c>
      <c r="H437" t="str">
        <f>IFERROR(VLOOKUP(G437,Tesaure!A437:B7435,2),"-")</f>
        <v>-</v>
      </c>
      <c r="K437" t="str">
        <f t="shared" si="54"/>
        <v>&lt;td&gt;0&lt;/td&gt;</v>
      </c>
      <c r="L437" t="str">
        <f>CONCATENATE("&lt;td&gt;",Zamia!A437,"&lt;/td&gt;")</f>
        <v>&lt;td&gt;&lt;/td&gt;</v>
      </c>
      <c r="M437" t="str">
        <f>CONCATENATE("&lt;td&gt;",Zamia!K437,"&lt;/td&gt;")</f>
        <v>&lt;td&gt;&lt;/td&gt;</v>
      </c>
      <c r="N437" s="9" t="str">
        <f>CONCATENATE("&lt;td&gt;",LEFT(TEXT(Zamia!E437,"DD/MM/AAAA hh:mm:ss"),10),"&lt;/td&gt;")</f>
        <v>&lt;td&gt;00/01/1900&lt;/td&gt;</v>
      </c>
      <c r="O437" t="str">
        <f>CONCATENATE("&lt;td&gt;",Zamia!H437,"&lt;/td&gt;")</f>
        <v>&lt;td&gt;&lt;/td&gt;</v>
      </c>
      <c r="P437" t="str">
        <f>CONCATENATE("&lt;td&gt;",Zamia!I437,"&lt;/td&gt;")</f>
        <v>&lt;td&gt;&lt;/td&gt;</v>
      </c>
      <c r="Q437" t="str">
        <f t="shared" si="55"/>
        <v/>
      </c>
    </row>
    <row r="438" spans="1:17" x14ac:dyDescent="0.25">
      <c r="A438">
        <f>Zamia!F438</f>
        <v>0</v>
      </c>
      <c r="B438" t="str">
        <f t="shared" si="59"/>
        <v>-</v>
      </c>
      <c r="C438" t="str">
        <f t="shared" si="60"/>
        <v>-</v>
      </c>
      <c r="D438" t="str">
        <f t="shared" si="56"/>
        <v>-</v>
      </c>
      <c r="E438" t="str">
        <f t="shared" si="57"/>
        <v>-</v>
      </c>
      <c r="F438" t="str">
        <f t="shared" si="58"/>
        <v>-</v>
      </c>
      <c r="G438" t="str">
        <f t="shared" si="53"/>
        <v>- -</v>
      </c>
      <c r="H438" t="str">
        <f>IFERROR(VLOOKUP(G438,Tesaure!A438:B7436,2),"-")</f>
        <v>-</v>
      </c>
      <c r="K438" t="str">
        <f t="shared" si="54"/>
        <v>&lt;td&gt;0&lt;/td&gt;</v>
      </c>
      <c r="L438" t="str">
        <f>CONCATENATE("&lt;td&gt;",Zamia!A438,"&lt;/td&gt;")</f>
        <v>&lt;td&gt;&lt;/td&gt;</v>
      </c>
      <c r="M438" t="str">
        <f>CONCATENATE("&lt;td&gt;",Zamia!K438,"&lt;/td&gt;")</f>
        <v>&lt;td&gt;&lt;/td&gt;</v>
      </c>
      <c r="N438" s="9" t="str">
        <f>CONCATENATE("&lt;td&gt;",LEFT(TEXT(Zamia!E438,"DD/MM/AAAA hh:mm:ss"),10),"&lt;/td&gt;")</f>
        <v>&lt;td&gt;00/01/1900&lt;/td&gt;</v>
      </c>
      <c r="O438" t="str">
        <f>CONCATENATE("&lt;td&gt;",Zamia!H438,"&lt;/td&gt;")</f>
        <v>&lt;td&gt;&lt;/td&gt;</v>
      </c>
      <c r="P438" t="str">
        <f>CONCATENATE("&lt;td&gt;",Zamia!I438,"&lt;/td&gt;")</f>
        <v>&lt;td&gt;&lt;/td&gt;</v>
      </c>
      <c r="Q438" t="str">
        <f t="shared" si="55"/>
        <v/>
      </c>
    </row>
    <row r="439" spans="1:17" x14ac:dyDescent="0.25">
      <c r="A439">
        <f>Zamia!F439</f>
        <v>0</v>
      </c>
      <c r="B439" t="str">
        <f t="shared" si="59"/>
        <v>-</v>
      </c>
      <c r="C439" t="str">
        <f t="shared" si="60"/>
        <v>-</v>
      </c>
      <c r="D439" t="str">
        <f t="shared" si="56"/>
        <v>-</v>
      </c>
      <c r="E439" t="str">
        <f t="shared" si="57"/>
        <v>-</v>
      </c>
      <c r="F439" t="str">
        <f t="shared" si="58"/>
        <v>-</v>
      </c>
      <c r="G439" t="str">
        <f t="shared" si="53"/>
        <v>- -</v>
      </c>
      <c r="H439" t="str">
        <f>IFERROR(VLOOKUP(G439,Tesaure!A439:B7437,2),"-")</f>
        <v>-</v>
      </c>
      <c r="K439" t="str">
        <f t="shared" si="54"/>
        <v>&lt;td&gt;0&lt;/td&gt;</v>
      </c>
      <c r="L439" t="str">
        <f>CONCATENATE("&lt;td&gt;",Zamia!A439,"&lt;/td&gt;")</f>
        <v>&lt;td&gt;&lt;/td&gt;</v>
      </c>
      <c r="M439" t="str">
        <f>CONCATENATE("&lt;td&gt;",Zamia!K439,"&lt;/td&gt;")</f>
        <v>&lt;td&gt;&lt;/td&gt;</v>
      </c>
      <c r="N439" s="9" t="str">
        <f>CONCATENATE("&lt;td&gt;",LEFT(TEXT(Zamia!E439,"DD/MM/AAAA hh:mm:ss"),10),"&lt;/td&gt;")</f>
        <v>&lt;td&gt;00/01/1900&lt;/td&gt;</v>
      </c>
      <c r="O439" t="str">
        <f>CONCATENATE("&lt;td&gt;",Zamia!H439,"&lt;/td&gt;")</f>
        <v>&lt;td&gt;&lt;/td&gt;</v>
      </c>
      <c r="P439" t="str">
        <f>CONCATENATE("&lt;td&gt;",Zamia!I439,"&lt;/td&gt;")</f>
        <v>&lt;td&gt;&lt;/td&gt;</v>
      </c>
      <c r="Q439" t="str">
        <f t="shared" si="55"/>
        <v/>
      </c>
    </row>
    <row r="440" spans="1:17" x14ac:dyDescent="0.25">
      <c r="A440">
        <f>Zamia!F440</f>
        <v>0</v>
      </c>
      <c r="B440" t="str">
        <f t="shared" si="59"/>
        <v>-</v>
      </c>
      <c r="C440" t="str">
        <f t="shared" si="60"/>
        <v>-</v>
      </c>
      <c r="D440" t="str">
        <f t="shared" si="56"/>
        <v>-</v>
      </c>
      <c r="E440" t="str">
        <f t="shared" si="57"/>
        <v>-</v>
      </c>
      <c r="F440" t="str">
        <f t="shared" si="58"/>
        <v>-</v>
      </c>
      <c r="G440" t="str">
        <f t="shared" si="53"/>
        <v>- -</v>
      </c>
      <c r="H440" t="str">
        <f>IFERROR(VLOOKUP(G440,Tesaure!A440:B7438,2),"-")</f>
        <v>-</v>
      </c>
      <c r="K440" t="str">
        <f t="shared" si="54"/>
        <v>&lt;td&gt;0&lt;/td&gt;</v>
      </c>
      <c r="L440" t="str">
        <f>CONCATENATE("&lt;td&gt;",Zamia!A440,"&lt;/td&gt;")</f>
        <v>&lt;td&gt;&lt;/td&gt;</v>
      </c>
      <c r="M440" t="str">
        <f>CONCATENATE("&lt;td&gt;",Zamia!K440,"&lt;/td&gt;")</f>
        <v>&lt;td&gt;&lt;/td&gt;</v>
      </c>
      <c r="N440" s="9" t="str">
        <f>CONCATENATE("&lt;td&gt;",LEFT(TEXT(Zamia!E440,"DD/MM/AAAA hh:mm:ss"),10),"&lt;/td&gt;")</f>
        <v>&lt;td&gt;00/01/1900&lt;/td&gt;</v>
      </c>
      <c r="O440" t="str">
        <f>CONCATENATE("&lt;td&gt;",Zamia!H440,"&lt;/td&gt;")</f>
        <v>&lt;td&gt;&lt;/td&gt;</v>
      </c>
      <c r="P440" t="str">
        <f>CONCATENATE("&lt;td&gt;",Zamia!I440,"&lt;/td&gt;")</f>
        <v>&lt;td&gt;&lt;/td&gt;</v>
      </c>
      <c r="Q440" t="str">
        <f t="shared" si="55"/>
        <v/>
      </c>
    </row>
    <row r="441" spans="1:17" x14ac:dyDescent="0.25">
      <c r="A441">
        <f>Zamia!F441</f>
        <v>0</v>
      </c>
      <c r="B441" t="str">
        <f t="shared" si="59"/>
        <v>-</v>
      </c>
      <c r="C441" t="str">
        <f t="shared" si="60"/>
        <v>-</v>
      </c>
      <c r="D441" t="str">
        <f t="shared" si="56"/>
        <v>-</v>
      </c>
      <c r="E441" t="str">
        <f t="shared" si="57"/>
        <v>-</v>
      </c>
      <c r="F441" t="str">
        <f t="shared" si="58"/>
        <v>-</v>
      </c>
      <c r="G441" t="str">
        <f t="shared" si="53"/>
        <v>- -</v>
      </c>
      <c r="H441" t="str">
        <f>IFERROR(VLOOKUP(G441,Tesaure!A441:B7439,2),"-")</f>
        <v>-</v>
      </c>
      <c r="K441" t="str">
        <f t="shared" si="54"/>
        <v>&lt;td&gt;0&lt;/td&gt;</v>
      </c>
      <c r="L441" t="str">
        <f>CONCATENATE("&lt;td&gt;",Zamia!A441,"&lt;/td&gt;")</f>
        <v>&lt;td&gt;&lt;/td&gt;</v>
      </c>
      <c r="M441" t="str">
        <f>CONCATENATE("&lt;td&gt;",Zamia!K441,"&lt;/td&gt;")</f>
        <v>&lt;td&gt;&lt;/td&gt;</v>
      </c>
      <c r="N441" s="9" t="str">
        <f>CONCATENATE("&lt;td&gt;",LEFT(TEXT(Zamia!E441,"DD/MM/AAAA hh:mm:ss"),10),"&lt;/td&gt;")</f>
        <v>&lt;td&gt;00/01/1900&lt;/td&gt;</v>
      </c>
      <c r="O441" t="str">
        <f>CONCATENATE("&lt;td&gt;",Zamia!H441,"&lt;/td&gt;")</f>
        <v>&lt;td&gt;&lt;/td&gt;</v>
      </c>
      <c r="P441" t="str">
        <f>CONCATENATE("&lt;td&gt;",Zamia!I441,"&lt;/td&gt;")</f>
        <v>&lt;td&gt;&lt;/td&gt;</v>
      </c>
      <c r="Q441" t="str">
        <f t="shared" si="55"/>
        <v/>
      </c>
    </row>
    <row r="442" spans="1:17" x14ac:dyDescent="0.25">
      <c r="A442">
        <f>Zamia!F442</f>
        <v>0</v>
      </c>
      <c r="B442" t="str">
        <f t="shared" si="59"/>
        <v>-</v>
      </c>
      <c r="C442" t="str">
        <f t="shared" si="60"/>
        <v>-</v>
      </c>
      <c r="D442" t="str">
        <f t="shared" si="56"/>
        <v>-</v>
      </c>
      <c r="E442" t="str">
        <f t="shared" si="57"/>
        <v>-</v>
      </c>
      <c r="F442" t="str">
        <f t="shared" si="58"/>
        <v>-</v>
      </c>
      <c r="G442" t="str">
        <f t="shared" si="53"/>
        <v>- -</v>
      </c>
      <c r="H442" t="str">
        <f>IFERROR(VLOOKUP(G442,Tesaure!A442:B7440,2),"-")</f>
        <v>-</v>
      </c>
      <c r="K442" t="str">
        <f t="shared" si="54"/>
        <v>&lt;td&gt;0&lt;/td&gt;</v>
      </c>
      <c r="L442" t="str">
        <f>CONCATENATE("&lt;td&gt;",Zamia!A442,"&lt;/td&gt;")</f>
        <v>&lt;td&gt;&lt;/td&gt;</v>
      </c>
      <c r="M442" t="str">
        <f>CONCATENATE("&lt;td&gt;",Zamia!K442,"&lt;/td&gt;")</f>
        <v>&lt;td&gt;&lt;/td&gt;</v>
      </c>
      <c r="N442" s="9" t="str">
        <f>CONCATENATE("&lt;td&gt;",LEFT(TEXT(Zamia!E442,"DD/MM/AAAA hh:mm:ss"),10),"&lt;/td&gt;")</f>
        <v>&lt;td&gt;00/01/1900&lt;/td&gt;</v>
      </c>
      <c r="O442" t="str">
        <f>CONCATENATE("&lt;td&gt;",Zamia!H442,"&lt;/td&gt;")</f>
        <v>&lt;td&gt;&lt;/td&gt;</v>
      </c>
      <c r="P442" t="str">
        <f>CONCATENATE("&lt;td&gt;",Zamia!I442,"&lt;/td&gt;")</f>
        <v>&lt;td&gt;&lt;/td&gt;</v>
      </c>
      <c r="Q442" t="str">
        <f t="shared" si="55"/>
        <v/>
      </c>
    </row>
    <row r="443" spans="1:17" x14ac:dyDescent="0.25">
      <c r="A443">
        <f>Zamia!F443</f>
        <v>0</v>
      </c>
      <c r="B443" t="str">
        <f t="shared" si="59"/>
        <v>-</v>
      </c>
      <c r="C443" t="str">
        <f t="shared" si="60"/>
        <v>-</v>
      </c>
      <c r="D443" t="str">
        <f t="shared" si="56"/>
        <v>-</v>
      </c>
      <c r="E443" t="str">
        <f t="shared" si="57"/>
        <v>-</v>
      </c>
      <c r="F443" t="str">
        <f t="shared" si="58"/>
        <v>-</v>
      </c>
      <c r="G443" t="str">
        <f t="shared" si="53"/>
        <v>- -</v>
      </c>
      <c r="H443" t="str">
        <f>IFERROR(VLOOKUP(G443,Tesaure!A443:B7441,2),"-")</f>
        <v>-</v>
      </c>
      <c r="K443" t="str">
        <f t="shared" si="54"/>
        <v>&lt;td&gt;0&lt;/td&gt;</v>
      </c>
      <c r="L443" t="str">
        <f>CONCATENATE("&lt;td&gt;",Zamia!A443,"&lt;/td&gt;")</f>
        <v>&lt;td&gt;&lt;/td&gt;</v>
      </c>
      <c r="M443" t="str">
        <f>CONCATENATE("&lt;td&gt;",Zamia!K443,"&lt;/td&gt;")</f>
        <v>&lt;td&gt;&lt;/td&gt;</v>
      </c>
      <c r="N443" s="9" t="str">
        <f>CONCATENATE("&lt;td&gt;",LEFT(TEXT(Zamia!E443,"DD/MM/AAAA hh:mm:ss"),10),"&lt;/td&gt;")</f>
        <v>&lt;td&gt;00/01/1900&lt;/td&gt;</v>
      </c>
      <c r="O443" t="str">
        <f>CONCATENATE("&lt;td&gt;",Zamia!H443,"&lt;/td&gt;")</f>
        <v>&lt;td&gt;&lt;/td&gt;</v>
      </c>
      <c r="P443" t="str">
        <f>CONCATENATE("&lt;td&gt;",Zamia!I443,"&lt;/td&gt;")</f>
        <v>&lt;td&gt;&lt;/td&gt;</v>
      </c>
      <c r="Q443" t="str">
        <f t="shared" si="55"/>
        <v/>
      </c>
    </row>
    <row r="444" spans="1:17" x14ac:dyDescent="0.25">
      <c r="A444">
        <f>Zamia!F444</f>
        <v>0</v>
      </c>
      <c r="B444" t="str">
        <f t="shared" si="59"/>
        <v>-</v>
      </c>
      <c r="C444" t="str">
        <f t="shared" si="60"/>
        <v>-</v>
      </c>
      <c r="D444" t="str">
        <f t="shared" si="56"/>
        <v>-</v>
      </c>
      <c r="E444" t="str">
        <f t="shared" si="57"/>
        <v>-</v>
      </c>
      <c r="F444" t="str">
        <f t="shared" si="58"/>
        <v>-</v>
      </c>
      <c r="G444" t="str">
        <f t="shared" si="53"/>
        <v>- -</v>
      </c>
      <c r="H444" t="str">
        <f>IFERROR(VLOOKUP(G444,Tesaure!A444:B7442,2),"-")</f>
        <v>-</v>
      </c>
      <c r="K444" t="str">
        <f t="shared" si="54"/>
        <v>&lt;td&gt;0&lt;/td&gt;</v>
      </c>
      <c r="L444" t="str">
        <f>CONCATENATE("&lt;td&gt;",Zamia!A444,"&lt;/td&gt;")</f>
        <v>&lt;td&gt;&lt;/td&gt;</v>
      </c>
      <c r="M444" t="str">
        <f>CONCATENATE("&lt;td&gt;",Zamia!K444,"&lt;/td&gt;")</f>
        <v>&lt;td&gt;&lt;/td&gt;</v>
      </c>
      <c r="N444" s="9" t="str">
        <f>CONCATENATE("&lt;td&gt;",LEFT(TEXT(Zamia!E444,"DD/MM/AAAA hh:mm:ss"),10),"&lt;/td&gt;")</f>
        <v>&lt;td&gt;00/01/1900&lt;/td&gt;</v>
      </c>
      <c r="O444" t="str">
        <f>CONCATENATE("&lt;td&gt;",Zamia!H444,"&lt;/td&gt;")</f>
        <v>&lt;td&gt;&lt;/td&gt;</v>
      </c>
      <c r="P444" t="str">
        <f>CONCATENATE("&lt;td&gt;",Zamia!I444,"&lt;/td&gt;")</f>
        <v>&lt;td&gt;&lt;/td&gt;</v>
      </c>
      <c r="Q444" t="str">
        <f t="shared" si="55"/>
        <v/>
      </c>
    </row>
    <row r="445" spans="1:17" x14ac:dyDescent="0.25">
      <c r="A445">
        <f>Zamia!F445</f>
        <v>0</v>
      </c>
      <c r="B445" t="str">
        <f t="shared" si="59"/>
        <v>-</v>
      </c>
      <c r="C445" t="str">
        <f t="shared" si="60"/>
        <v>-</v>
      </c>
      <c r="D445" t="str">
        <f t="shared" si="56"/>
        <v>-</v>
      </c>
      <c r="E445" t="str">
        <f t="shared" si="57"/>
        <v>-</v>
      </c>
      <c r="F445" t="str">
        <f t="shared" si="58"/>
        <v>-</v>
      </c>
      <c r="G445" t="str">
        <f t="shared" si="53"/>
        <v>- -</v>
      </c>
      <c r="H445" t="str">
        <f>IFERROR(VLOOKUP(G445,Tesaure!A445:B7443,2),"-")</f>
        <v>-</v>
      </c>
      <c r="K445" t="str">
        <f t="shared" si="54"/>
        <v>&lt;td&gt;0&lt;/td&gt;</v>
      </c>
      <c r="L445" t="str">
        <f>CONCATENATE("&lt;td&gt;",Zamia!A445,"&lt;/td&gt;")</f>
        <v>&lt;td&gt;&lt;/td&gt;</v>
      </c>
      <c r="M445" t="str">
        <f>CONCATENATE("&lt;td&gt;",Zamia!K445,"&lt;/td&gt;")</f>
        <v>&lt;td&gt;&lt;/td&gt;</v>
      </c>
      <c r="N445" s="9" t="str">
        <f>CONCATENATE("&lt;td&gt;",LEFT(TEXT(Zamia!E445,"DD/MM/AAAA hh:mm:ss"),10),"&lt;/td&gt;")</f>
        <v>&lt;td&gt;00/01/1900&lt;/td&gt;</v>
      </c>
      <c r="O445" t="str">
        <f>CONCATENATE("&lt;td&gt;",Zamia!H445,"&lt;/td&gt;")</f>
        <v>&lt;td&gt;&lt;/td&gt;</v>
      </c>
      <c r="P445" t="str">
        <f>CONCATENATE("&lt;td&gt;",Zamia!I445,"&lt;/td&gt;")</f>
        <v>&lt;td&gt;&lt;/td&gt;</v>
      </c>
      <c r="Q445" t="str">
        <f t="shared" si="55"/>
        <v/>
      </c>
    </row>
    <row r="446" spans="1:17" x14ac:dyDescent="0.25">
      <c r="A446">
        <f>Zamia!F446</f>
        <v>0</v>
      </c>
      <c r="B446" t="str">
        <f t="shared" si="59"/>
        <v>-</v>
      </c>
      <c r="C446" t="str">
        <f t="shared" si="60"/>
        <v>-</v>
      </c>
      <c r="D446" t="str">
        <f t="shared" si="56"/>
        <v>-</v>
      </c>
      <c r="E446" t="str">
        <f t="shared" si="57"/>
        <v>-</v>
      </c>
      <c r="F446" t="str">
        <f t="shared" si="58"/>
        <v>-</v>
      </c>
      <c r="G446" t="str">
        <f t="shared" si="53"/>
        <v>- -</v>
      </c>
      <c r="H446" t="str">
        <f>IFERROR(VLOOKUP(G446,Tesaure!A446:B7444,2),"-")</f>
        <v>-</v>
      </c>
      <c r="K446" t="str">
        <f t="shared" si="54"/>
        <v>&lt;td&gt;0&lt;/td&gt;</v>
      </c>
      <c r="L446" t="str">
        <f>CONCATENATE("&lt;td&gt;",Zamia!A446,"&lt;/td&gt;")</f>
        <v>&lt;td&gt;&lt;/td&gt;</v>
      </c>
      <c r="M446" t="str">
        <f>CONCATENATE("&lt;td&gt;",Zamia!K446,"&lt;/td&gt;")</f>
        <v>&lt;td&gt;&lt;/td&gt;</v>
      </c>
      <c r="N446" s="9" t="str">
        <f>CONCATENATE("&lt;td&gt;",LEFT(TEXT(Zamia!E446,"DD/MM/AAAA hh:mm:ss"),10),"&lt;/td&gt;")</f>
        <v>&lt;td&gt;00/01/1900&lt;/td&gt;</v>
      </c>
      <c r="O446" t="str">
        <f>CONCATENATE("&lt;td&gt;",Zamia!H446,"&lt;/td&gt;")</f>
        <v>&lt;td&gt;&lt;/td&gt;</v>
      </c>
      <c r="P446" t="str">
        <f>CONCATENATE("&lt;td&gt;",Zamia!I446,"&lt;/td&gt;")</f>
        <v>&lt;td&gt;&lt;/td&gt;</v>
      </c>
      <c r="Q446" t="str">
        <f t="shared" si="55"/>
        <v/>
      </c>
    </row>
    <row r="447" spans="1:17" x14ac:dyDescent="0.25">
      <c r="A447">
        <f>Zamia!F447</f>
        <v>0</v>
      </c>
      <c r="B447" t="str">
        <f t="shared" si="59"/>
        <v>-</v>
      </c>
      <c r="C447" t="str">
        <f t="shared" si="60"/>
        <v>-</v>
      </c>
      <c r="D447" t="str">
        <f t="shared" si="56"/>
        <v>-</v>
      </c>
      <c r="E447" t="str">
        <f t="shared" si="57"/>
        <v>-</v>
      </c>
      <c r="F447" t="str">
        <f t="shared" si="58"/>
        <v>-</v>
      </c>
      <c r="G447" t="str">
        <f t="shared" si="53"/>
        <v>- -</v>
      </c>
      <c r="H447" t="str">
        <f>IFERROR(VLOOKUP(G447,Tesaure!A447:B7445,2),"-")</f>
        <v>-</v>
      </c>
      <c r="K447" t="str">
        <f t="shared" si="54"/>
        <v>&lt;td&gt;0&lt;/td&gt;</v>
      </c>
      <c r="L447" t="str">
        <f>CONCATENATE("&lt;td&gt;",Zamia!A447,"&lt;/td&gt;")</f>
        <v>&lt;td&gt;&lt;/td&gt;</v>
      </c>
      <c r="M447" t="str">
        <f>CONCATENATE("&lt;td&gt;",Zamia!K447,"&lt;/td&gt;")</f>
        <v>&lt;td&gt;&lt;/td&gt;</v>
      </c>
      <c r="N447" s="9" t="str">
        <f>CONCATENATE("&lt;td&gt;",LEFT(TEXT(Zamia!E447,"DD/MM/AAAA hh:mm:ss"),10),"&lt;/td&gt;")</f>
        <v>&lt;td&gt;00/01/1900&lt;/td&gt;</v>
      </c>
      <c r="O447" t="str">
        <f>CONCATENATE("&lt;td&gt;",Zamia!H447,"&lt;/td&gt;")</f>
        <v>&lt;td&gt;&lt;/td&gt;</v>
      </c>
      <c r="P447" t="str">
        <f>CONCATENATE("&lt;td&gt;",Zamia!I447,"&lt;/td&gt;")</f>
        <v>&lt;td&gt;&lt;/td&gt;</v>
      </c>
      <c r="Q447" t="str">
        <f t="shared" si="55"/>
        <v/>
      </c>
    </row>
    <row r="448" spans="1:17" x14ac:dyDescent="0.25">
      <c r="A448">
        <f>Zamia!F448</f>
        <v>0</v>
      </c>
      <c r="B448" t="str">
        <f t="shared" si="59"/>
        <v>-</v>
      </c>
      <c r="C448" t="str">
        <f t="shared" si="60"/>
        <v>-</v>
      </c>
      <c r="D448" t="str">
        <f t="shared" si="56"/>
        <v>-</v>
      </c>
      <c r="E448" t="str">
        <f t="shared" si="57"/>
        <v>-</v>
      </c>
      <c r="F448" t="str">
        <f t="shared" si="58"/>
        <v>-</v>
      </c>
      <c r="G448" t="str">
        <f t="shared" si="53"/>
        <v>- -</v>
      </c>
      <c r="H448" t="str">
        <f>IFERROR(VLOOKUP(G448,Tesaure!A448:B7446,2),"-")</f>
        <v>-</v>
      </c>
      <c r="K448" t="str">
        <f t="shared" si="54"/>
        <v>&lt;td&gt;0&lt;/td&gt;</v>
      </c>
      <c r="L448" t="str">
        <f>CONCATENATE("&lt;td&gt;",Zamia!A448,"&lt;/td&gt;")</f>
        <v>&lt;td&gt;&lt;/td&gt;</v>
      </c>
      <c r="M448" t="str">
        <f>CONCATENATE("&lt;td&gt;",Zamia!K448,"&lt;/td&gt;")</f>
        <v>&lt;td&gt;&lt;/td&gt;</v>
      </c>
      <c r="N448" s="9" t="str">
        <f>CONCATENATE("&lt;td&gt;",LEFT(TEXT(Zamia!E448,"DD/MM/AAAA hh:mm:ss"),10),"&lt;/td&gt;")</f>
        <v>&lt;td&gt;00/01/1900&lt;/td&gt;</v>
      </c>
      <c r="O448" t="str">
        <f>CONCATENATE("&lt;td&gt;",Zamia!H448,"&lt;/td&gt;")</f>
        <v>&lt;td&gt;&lt;/td&gt;</v>
      </c>
      <c r="P448" t="str">
        <f>CONCATENATE("&lt;td&gt;",Zamia!I448,"&lt;/td&gt;")</f>
        <v>&lt;td&gt;&lt;/td&gt;</v>
      </c>
      <c r="Q448" t="str">
        <f t="shared" si="55"/>
        <v/>
      </c>
    </row>
    <row r="449" spans="1:17" x14ac:dyDescent="0.25">
      <c r="A449">
        <f>Zamia!F449</f>
        <v>0</v>
      </c>
      <c r="B449" t="str">
        <f t="shared" si="59"/>
        <v>-</v>
      </c>
      <c r="C449" t="str">
        <f t="shared" si="60"/>
        <v>-</v>
      </c>
      <c r="D449" t="str">
        <f t="shared" si="56"/>
        <v>-</v>
      </c>
      <c r="E449" t="str">
        <f t="shared" si="57"/>
        <v>-</v>
      </c>
      <c r="F449" t="str">
        <f t="shared" si="58"/>
        <v>-</v>
      </c>
      <c r="G449" t="str">
        <f t="shared" si="53"/>
        <v>- -</v>
      </c>
      <c r="H449" t="str">
        <f>IFERROR(VLOOKUP(G449,Tesaure!A449:B7447,2),"-")</f>
        <v>-</v>
      </c>
      <c r="K449" t="str">
        <f t="shared" si="54"/>
        <v>&lt;td&gt;0&lt;/td&gt;</v>
      </c>
      <c r="L449" t="str">
        <f>CONCATENATE("&lt;td&gt;",Zamia!A449,"&lt;/td&gt;")</f>
        <v>&lt;td&gt;&lt;/td&gt;</v>
      </c>
      <c r="M449" t="str">
        <f>CONCATENATE("&lt;td&gt;",Zamia!K449,"&lt;/td&gt;")</f>
        <v>&lt;td&gt;&lt;/td&gt;</v>
      </c>
      <c r="N449" s="9" t="str">
        <f>CONCATENATE("&lt;td&gt;",LEFT(TEXT(Zamia!E449,"DD/MM/AAAA hh:mm:ss"),10),"&lt;/td&gt;")</f>
        <v>&lt;td&gt;00/01/1900&lt;/td&gt;</v>
      </c>
      <c r="O449" t="str">
        <f>CONCATENATE("&lt;td&gt;",Zamia!H449,"&lt;/td&gt;")</f>
        <v>&lt;td&gt;&lt;/td&gt;</v>
      </c>
      <c r="P449" t="str">
        <f>CONCATENATE("&lt;td&gt;",Zamia!I449,"&lt;/td&gt;")</f>
        <v>&lt;td&gt;&lt;/td&gt;</v>
      </c>
      <c r="Q449" t="str">
        <f t="shared" si="55"/>
        <v/>
      </c>
    </row>
    <row r="450" spans="1:17" x14ac:dyDescent="0.25">
      <c r="A450">
        <f>Zamia!F450</f>
        <v>0</v>
      </c>
      <c r="B450" t="str">
        <f t="shared" si="59"/>
        <v>-</v>
      </c>
      <c r="C450" t="str">
        <f t="shared" si="60"/>
        <v>-</v>
      </c>
      <c r="D450" t="str">
        <f t="shared" si="56"/>
        <v>-</v>
      </c>
      <c r="E450" t="str">
        <f t="shared" si="57"/>
        <v>-</v>
      </c>
      <c r="F450" t="str">
        <f t="shared" si="58"/>
        <v>-</v>
      </c>
      <c r="G450" t="str">
        <f t="shared" si="53"/>
        <v>- -</v>
      </c>
      <c r="H450" t="str">
        <f>IFERROR(VLOOKUP(G450,Tesaure!A450:B7448,2),"-")</f>
        <v>-</v>
      </c>
      <c r="K450" t="str">
        <f t="shared" si="54"/>
        <v>&lt;td&gt;0&lt;/td&gt;</v>
      </c>
      <c r="L450" t="str">
        <f>CONCATENATE("&lt;td&gt;",Zamia!A450,"&lt;/td&gt;")</f>
        <v>&lt;td&gt;&lt;/td&gt;</v>
      </c>
      <c r="M450" t="str">
        <f>CONCATENATE("&lt;td&gt;",Zamia!K450,"&lt;/td&gt;")</f>
        <v>&lt;td&gt;&lt;/td&gt;</v>
      </c>
      <c r="N450" s="9" t="str">
        <f>CONCATENATE("&lt;td&gt;",LEFT(TEXT(Zamia!E450,"DD/MM/AAAA hh:mm:ss"),10),"&lt;/td&gt;")</f>
        <v>&lt;td&gt;00/01/1900&lt;/td&gt;</v>
      </c>
      <c r="O450" t="str">
        <f>CONCATENATE("&lt;td&gt;",Zamia!H450,"&lt;/td&gt;")</f>
        <v>&lt;td&gt;&lt;/td&gt;</v>
      </c>
      <c r="P450" t="str">
        <f>CONCATENATE("&lt;td&gt;",Zamia!I450,"&lt;/td&gt;")</f>
        <v>&lt;td&gt;&lt;/td&gt;</v>
      </c>
      <c r="Q450" t="str">
        <f t="shared" si="55"/>
        <v/>
      </c>
    </row>
    <row r="451" spans="1:17" x14ac:dyDescent="0.25">
      <c r="A451">
        <f>Zamia!F451</f>
        <v>0</v>
      </c>
      <c r="B451" t="str">
        <f t="shared" si="59"/>
        <v>-</v>
      </c>
      <c r="C451" t="str">
        <f t="shared" si="60"/>
        <v>-</v>
      </c>
      <c r="D451" t="str">
        <f t="shared" si="56"/>
        <v>-</v>
      </c>
      <c r="E451" t="str">
        <f t="shared" si="57"/>
        <v>-</v>
      </c>
      <c r="F451" t="str">
        <f t="shared" si="58"/>
        <v>-</v>
      </c>
      <c r="G451" t="str">
        <f t="shared" ref="G451:G514" si="61">IF(F451="-",CONCATENATE(B451," ",D451),CONCATENATE(B451," ",D451," subsp. ",F451))</f>
        <v>- -</v>
      </c>
      <c r="H451" t="str">
        <f>IFERROR(VLOOKUP(G451,Tesaure!A451:B7449,2),"-")</f>
        <v>-</v>
      </c>
      <c r="K451" t="str">
        <f t="shared" ref="K451:K514" si="62">IF(H451&lt;&gt;"-",CONCATENATE("&lt;td&gt;&lt;a target=",CHAR(34),"_blank",CHAR(34), " href=",CHAR(34),H451,CHAR(34),"&gt;",A451,"&lt;/a&gt;&lt;/td&gt;"),CONCATENATE("&lt;td&gt;",A451,"&lt;/td&gt;"))</f>
        <v>&lt;td&gt;0&lt;/td&gt;</v>
      </c>
      <c r="L451" t="str">
        <f>CONCATENATE("&lt;td&gt;",Zamia!A451,"&lt;/td&gt;")</f>
        <v>&lt;td&gt;&lt;/td&gt;</v>
      </c>
      <c r="M451" t="str">
        <f>CONCATENATE("&lt;td&gt;",Zamia!K451,"&lt;/td&gt;")</f>
        <v>&lt;td&gt;&lt;/td&gt;</v>
      </c>
      <c r="N451" s="9" t="str">
        <f>CONCATENATE("&lt;td&gt;",LEFT(TEXT(Zamia!E451,"DD/MM/AAAA hh:mm:ss"),10),"&lt;/td&gt;")</f>
        <v>&lt;td&gt;00/01/1900&lt;/td&gt;</v>
      </c>
      <c r="O451" t="str">
        <f>CONCATENATE("&lt;td&gt;",Zamia!H451,"&lt;/td&gt;")</f>
        <v>&lt;td&gt;&lt;/td&gt;</v>
      </c>
      <c r="P451" t="str">
        <f>CONCATENATE("&lt;td&gt;",Zamia!I451,"&lt;/td&gt;")</f>
        <v>&lt;td&gt;&lt;/td&gt;</v>
      </c>
      <c r="Q451" t="str">
        <f t="shared" ref="Q451:Q514" si="63">IF(A451&lt;&gt;0,CONCATENATE("&lt;tr&gt;",K451,L451,M451,N451,O451,P451,"&lt;/tr&gt;"),"")</f>
        <v/>
      </c>
    </row>
    <row r="452" spans="1:17" x14ac:dyDescent="0.25">
      <c r="A452">
        <f>Zamia!F452</f>
        <v>0</v>
      </c>
      <c r="B452" t="str">
        <f t="shared" si="59"/>
        <v>-</v>
      </c>
      <c r="C452" t="str">
        <f t="shared" si="60"/>
        <v>-</v>
      </c>
      <c r="D452" t="str">
        <f t="shared" si="56"/>
        <v>-</v>
      </c>
      <c r="E452" t="str">
        <f t="shared" si="57"/>
        <v>-</v>
      </c>
      <c r="F452" t="str">
        <f t="shared" si="58"/>
        <v>-</v>
      </c>
      <c r="G452" t="str">
        <f t="shared" si="61"/>
        <v>- -</v>
      </c>
      <c r="H452" t="str">
        <f>IFERROR(VLOOKUP(G452,Tesaure!A452:B7450,2),"-")</f>
        <v>-</v>
      </c>
      <c r="K452" t="str">
        <f t="shared" si="62"/>
        <v>&lt;td&gt;0&lt;/td&gt;</v>
      </c>
      <c r="L452" t="str">
        <f>CONCATENATE("&lt;td&gt;",Zamia!A452,"&lt;/td&gt;")</f>
        <v>&lt;td&gt;&lt;/td&gt;</v>
      </c>
      <c r="M452" t="str">
        <f>CONCATENATE("&lt;td&gt;",Zamia!K452,"&lt;/td&gt;")</f>
        <v>&lt;td&gt;&lt;/td&gt;</v>
      </c>
      <c r="N452" s="9" t="str">
        <f>CONCATENATE("&lt;td&gt;",LEFT(TEXT(Zamia!E452,"DD/MM/AAAA hh:mm:ss"),10),"&lt;/td&gt;")</f>
        <v>&lt;td&gt;00/01/1900&lt;/td&gt;</v>
      </c>
      <c r="O452" t="str">
        <f>CONCATENATE("&lt;td&gt;",Zamia!H452,"&lt;/td&gt;")</f>
        <v>&lt;td&gt;&lt;/td&gt;</v>
      </c>
      <c r="P452" t="str">
        <f>CONCATENATE("&lt;td&gt;",Zamia!I452,"&lt;/td&gt;")</f>
        <v>&lt;td&gt;&lt;/td&gt;</v>
      </c>
      <c r="Q452" t="str">
        <f t="shared" si="63"/>
        <v/>
      </c>
    </row>
    <row r="453" spans="1:17" x14ac:dyDescent="0.25">
      <c r="A453">
        <f>Zamia!F453</f>
        <v>0</v>
      </c>
      <c r="B453" t="str">
        <f t="shared" si="59"/>
        <v>-</v>
      </c>
      <c r="C453" t="str">
        <f t="shared" si="60"/>
        <v>-</v>
      </c>
      <c r="D453" t="str">
        <f t="shared" si="56"/>
        <v>-</v>
      </c>
      <c r="E453" t="str">
        <f t="shared" si="57"/>
        <v>-</v>
      </c>
      <c r="F453" t="str">
        <f t="shared" si="58"/>
        <v>-</v>
      </c>
      <c r="G453" t="str">
        <f t="shared" si="61"/>
        <v>- -</v>
      </c>
      <c r="H453" t="str">
        <f>IFERROR(VLOOKUP(G453,Tesaure!A453:B7451,2),"-")</f>
        <v>-</v>
      </c>
      <c r="K453" t="str">
        <f t="shared" si="62"/>
        <v>&lt;td&gt;0&lt;/td&gt;</v>
      </c>
      <c r="L453" t="str">
        <f>CONCATENATE("&lt;td&gt;",Zamia!A453,"&lt;/td&gt;")</f>
        <v>&lt;td&gt;&lt;/td&gt;</v>
      </c>
      <c r="M453" t="str">
        <f>CONCATENATE("&lt;td&gt;",Zamia!K453,"&lt;/td&gt;")</f>
        <v>&lt;td&gt;&lt;/td&gt;</v>
      </c>
      <c r="N453" s="9" t="str">
        <f>CONCATENATE("&lt;td&gt;",LEFT(TEXT(Zamia!E453,"DD/MM/AAAA hh:mm:ss"),10),"&lt;/td&gt;")</f>
        <v>&lt;td&gt;00/01/1900&lt;/td&gt;</v>
      </c>
      <c r="O453" t="str">
        <f>CONCATENATE("&lt;td&gt;",Zamia!H453,"&lt;/td&gt;")</f>
        <v>&lt;td&gt;&lt;/td&gt;</v>
      </c>
      <c r="P453" t="str">
        <f>CONCATENATE("&lt;td&gt;",Zamia!I453,"&lt;/td&gt;")</f>
        <v>&lt;td&gt;&lt;/td&gt;</v>
      </c>
      <c r="Q453" t="str">
        <f t="shared" si="63"/>
        <v/>
      </c>
    </row>
    <row r="454" spans="1:17" x14ac:dyDescent="0.25">
      <c r="A454">
        <f>Zamia!F454</f>
        <v>0</v>
      </c>
      <c r="B454" t="str">
        <f t="shared" si="59"/>
        <v>-</v>
      </c>
      <c r="C454" t="str">
        <f t="shared" si="60"/>
        <v>-</v>
      </c>
      <c r="D454" t="str">
        <f t="shared" ref="D454:D517" si="64">IFERROR(LEFT(C454,SEARCH(" ",C454)-1),C454)</f>
        <v>-</v>
      </c>
      <c r="E454" t="str">
        <f t="shared" si="57"/>
        <v>-</v>
      </c>
      <c r="F454" t="str">
        <f t="shared" si="58"/>
        <v>-</v>
      </c>
      <c r="G454" t="str">
        <f t="shared" si="61"/>
        <v>- -</v>
      </c>
      <c r="H454" t="str">
        <f>IFERROR(VLOOKUP(G454,Tesaure!A454:B7452,2),"-")</f>
        <v>-</v>
      </c>
      <c r="K454" t="str">
        <f t="shared" si="62"/>
        <v>&lt;td&gt;0&lt;/td&gt;</v>
      </c>
      <c r="L454" t="str">
        <f>CONCATENATE("&lt;td&gt;",Zamia!A454,"&lt;/td&gt;")</f>
        <v>&lt;td&gt;&lt;/td&gt;</v>
      </c>
      <c r="M454" t="str">
        <f>CONCATENATE("&lt;td&gt;",Zamia!K454,"&lt;/td&gt;")</f>
        <v>&lt;td&gt;&lt;/td&gt;</v>
      </c>
      <c r="N454" s="9" t="str">
        <f>CONCATENATE("&lt;td&gt;",LEFT(TEXT(Zamia!E454,"DD/MM/AAAA hh:mm:ss"),10),"&lt;/td&gt;")</f>
        <v>&lt;td&gt;00/01/1900&lt;/td&gt;</v>
      </c>
      <c r="O454" t="str">
        <f>CONCATENATE("&lt;td&gt;",Zamia!H454,"&lt;/td&gt;")</f>
        <v>&lt;td&gt;&lt;/td&gt;</v>
      </c>
      <c r="P454" t="str">
        <f>CONCATENATE("&lt;td&gt;",Zamia!I454,"&lt;/td&gt;")</f>
        <v>&lt;td&gt;&lt;/td&gt;</v>
      </c>
      <c r="Q454" t="str">
        <f t="shared" si="63"/>
        <v/>
      </c>
    </row>
    <row r="455" spans="1:17" x14ac:dyDescent="0.25">
      <c r="A455">
        <f>Zamia!F455</f>
        <v>0</v>
      </c>
      <c r="B455" t="str">
        <f t="shared" si="59"/>
        <v>-</v>
      </c>
      <c r="C455" t="str">
        <f t="shared" si="60"/>
        <v>-</v>
      </c>
      <c r="D455" t="str">
        <f t="shared" si="64"/>
        <v>-</v>
      </c>
      <c r="E455" t="str">
        <f t="shared" ref="E455:E518" si="65">IFERROR(RIGHT(C455,LEN(C455)-(SEARCH(" subsp.",C455)+7)),"-")</f>
        <v>-</v>
      </c>
      <c r="F455" t="str">
        <f t="shared" ref="F455:F518" si="66">IF(E455&lt;&gt;"-",IFERROR(LEFT(E455,SEARCH(" ",E455)-1),E455),"-")</f>
        <v>-</v>
      </c>
      <c r="G455" t="str">
        <f t="shared" si="61"/>
        <v>- -</v>
      </c>
      <c r="H455" t="str">
        <f>IFERROR(VLOOKUP(G455,Tesaure!A455:B7453,2),"-")</f>
        <v>-</v>
      </c>
      <c r="K455" t="str">
        <f t="shared" si="62"/>
        <v>&lt;td&gt;0&lt;/td&gt;</v>
      </c>
      <c r="L455" t="str">
        <f>CONCATENATE("&lt;td&gt;",Zamia!A455,"&lt;/td&gt;")</f>
        <v>&lt;td&gt;&lt;/td&gt;</v>
      </c>
      <c r="M455" t="str">
        <f>CONCATENATE("&lt;td&gt;",Zamia!K455,"&lt;/td&gt;")</f>
        <v>&lt;td&gt;&lt;/td&gt;</v>
      </c>
      <c r="N455" s="9" t="str">
        <f>CONCATENATE("&lt;td&gt;",LEFT(TEXT(Zamia!E455,"DD/MM/AAAA hh:mm:ss"),10),"&lt;/td&gt;")</f>
        <v>&lt;td&gt;00/01/1900&lt;/td&gt;</v>
      </c>
      <c r="O455" t="str">
        <f>CONCATENATE("&lt;td&gt;",Zamia!H455,"&lt;/td&gt;")</f>
        <v>&lt;td&gt;&lt;/td&gt;</v>
      </c>
      <c r="P455" t="str">
        <f>CONCATENATE("&lt;td&gt;",Zamia!I455,"&lt;/td&gt;")</f>
        <v>&lt;td&gt;&lt;/td&gt;</v>
      </c>
      <c r="Q455" t="str">
        <f t="shared" si="63"/>
        <v/>
      </c>
    </row>
    <row r="456" spans="1:17" x14ac:dyDescent="0.25">
      <c r="A456">
        <f>Zamia!F456</f>
        <v>0</v>
      </c>
      <c r="B456" t="str">
        <f t="shared" si="59"/>
        <v>-</v>
      </c>
      <c r="C456" t="str">
        <f t="shared" si="60"/>
        <v>-</v>
      </c>
      <c r="D456" t="str">
        <f t="shared" si="64"/>
        <v>-</v>
      </c>
      <c r="E456" t="str">
        <f t="shared" si="65"/>
        <v>-</v>
      </c>
      <c r="F456" t="str">
        <f t="shared" si="66"/>
        <v>-</v>
      </c>
      <c r="G456" t="str">
        <f t="shared" si="61"/>
        <v>- -</v>
      </c>
      <c r="H456" t="str">
        <f>IFERROR(VLOOKUP(G456,Tesaure!A456:B7454,2),"-")</f>
        <v>-</v>
      </c>
      <c r="K456" t="str">
        <f t="shared" si="62"/>
        <v>&lt;td&gt;0&lt;/td&gt;</v>
      </c>
      <c r="L456" t="str">
        <f>CONCATENATE("&lt;td&gt;",Zamia!A456,"&lt;/td&gt;")</f>
        <v>&lt;td&gt;&lt;/td&gt;</v>
      </c>
      <c r="M456" t="str">
        <f>CONCATENATE("&lt;td&gt;",Zamia!K456,"&lt;/td&gt;")</f>
        <v>&lt;td&gt;&lt;/td&gt;</v>
      </c>
      <c r="N456" s="9" t="str">
        <f>CONCATENATE("&lt;td&gt;",LEFT(TEXT(Zamia!E456,"DD/MM/AAAA hh:mm:ss"),10),"&lt;/td&gt;")</f>
        <v>&lt;td&gt;00/01/1900&lt;/td&gt;</v>
      </c>
      <c r="O456" t="str">
        <f>CONCATENATE("&lt;td&gt;",Zamia!H456,"&lt;/td&gt;")</f>
        <v>&lt;td&gt;&lt;/td&gt;</v>
      </c>
      <c r="P456" t="str">
        <f>CONCATENATE("&lt;td&gt;",Zamia!I456,"&lt;/td&gt;")</f>
        <v>&lt;td&gt;&lt;/td&gt;</v>
      </c>
      <c r="Q456" t="str">
        <f t="shared" si="63"/>
        <v/>
      </c>
    </row>
    <row r="457" spans="1:17" x14ac:dyDescent="0.25">
      <c r="A457">
        <f>Zamia!F457</f>
        <v>0</v>
      </c>
      <c r="B457" t="str">
        <f t="shared" si="59"/>
        <v>-</v>
      </c>
      <c r="C457" t="str">
        <f t="shared" si="60"/>
        <v>-</v>
      </c>
      <c r="D457" t="str">
        <f t="shared" si="64"/>
        <v>-</v>
      </c>
      <c r="E457" t="str">
        <f t="shared" si="65"/>
        <v>-</v>
      </c>
      <c r="F457" t="str">
        <f t="shared" si="66"/>
        <v>-</v>
      </c>
      <c r="G457" t="str">
        <f t="shared" si="61"/>
        <v>- -</v>
      </c>
      <c r="H457" t="str">
        <f>IFERROR(VLOOKUP(G457,Tesaure!A457:B7455,2),"-")</f>
        <v>-</v>
      </c>
      <c r="K457" t="str">
        <f t="shared" si="62"/>
        <v>&lt;td&gt;0&lt;/td&gt;</v>
      </c>
      <c r="L457" t="str">
        <f>CONCATENATE("&lt;td&gt;",Zamia!A457,"&lt;/td&gt;")</f>
        <v>&lt;td&gt;&lt;/td&gt;</v>
      </c>
      <c r="M457" t="str">
        <f>CONCATENATE("&lt;td&gt;",Zamia!K457,"&lt;/td&gt;")</f>
        <v>&lt;td&gt;&lt;/td&gt;</v>
      </c>
      <c r="N457" s="9" t="str">
        <f>CONCATENATE("&lt;td&gt;",LEFT(TEXT(Zamia!E457,"DD/MM/AAAA hh:mm:ss"),10),"&lt;/td&gt;")</f>
        <v>&lt;td&gt;00/01/1900&lt;/td&gt;</v>
      </c>
      <c r="O457" t="str">
        <f>CONCATENATE("&lt;td&gt;",Zamia!H457,"&lt;/td&gt;")</f>
        <v>&lt;td&gt;&lt;/td&gt;</v>
      </c>
      <c r="P457" t="str">
        <f>CONCATENATE("&lt;td&gt;",Zamia!I457,"&lt;/td&gt;")</f>
        <v>&lt;td&gt;&lt;/td&gt;</v>
      </c>
      <c r="Q457" t="str">
        <f t="shared" si="63"/>
        <v/>
      </c>
    </row>
    <row r="458" spans="1:17" x14ac:dyDescent="0.25">
      <c r="A458">
        <f>Zamia!F458</f>
        <v>0</v>
      </c>
      <c r="B458" t="str">
        <f t="shared" si="59"/>
        <v>-</v>
      </c>
      <c r="C458" t="str">
        <f t="shared" si="60"/>
        <v>-</v>
      </c>
      <c r="D458" t="str">
        <f t="shared" si="64"/>
        <v>-</v>
      </c>
      <c r="E458" t="str">
        <f t="shared" si="65"/>
        <v>-</v>
      </c>
      <c r="F458" t="str">
        <f t="shared" si="66"/>
        <v>-</v>
      </c>
      <c r="G458" t="str">
        <f t="shared" si="61"/>
        <v>- -</v>
      </c>
      <c r="H458" t="str">
        <f>IFERROR(VLOOKUP(G458,Tesaure!A458:B7456,2),"-")</f>
        <v>-</v>
      </c>
      <c r="K458" t="str">
        <f t="shared" si="62"/>
        <v>&lt;td&gt;0&lt;/td&gt;</v>
      </c>
      <c r="L458" t="str">
        <f>CONCATENATE("&lt;td&gt;",Zamia!A458,"&lt;/td&gt;")</f>
        <v>&lt;td&gt;&lt;/td&gt;</v>
      </c>
      <c r="M458" t="str">
        <f>CONCATENATE("&lt;td&gt;",Zamia!K458,"&lt;/td&gt;")</f>
        <v>&lt;td&gt;&lt;/td&gt;</v>
      </c>
      <c r="N458" s="9" t="str">
        <f>CONCATENATE("&lt;td&gt;",LEFT(TEXT(Zamia!E458,"DD/MM/AAAA hh:mm:ss"),10),"&lt;/td&gt;")</f>
        <v>&lt;td&gt;00/01/1900&lt;/td&gt;</v>
      </c>
      <c r="O458" t="str">
        <f>CONCATENATE("&lt;td&gt;",Zamia!H458,"&lt;/td&gt;")</f>
        <v>&lt;td&gt;&lt;/td&gt;</v>
      </c>
      <c r="P458" t="str">
        <f>CONCATENATE("&lt;td&gt;",Zamia!I458,"&lt;/td&gt;")</f>
        <v>&lt;td&gt;&lt;/td&gt;</v>
      </c>
      <c r="Q458" t="str">
        <f t="shared" si="63"/>
        <v/>
      </c>
    </row>
    <row r="459" spans="1:17" x14ac:dyDescent="0.25">
      <c r="A459">
        <f>Zamia!F459</f>
        <v>0</v>
      </c>
      <c r="B459" t="str">
        <f t="shared" si="59"/>
        <v>-</v>
      </c>
      <c r="C459" t="str">
        <f t="shared" si="60"/>
        <v>-</v>
      </c>
      <c r="D459" t="str">
        <f t="shared" si="64"/>
        <v>-</v>
      </c>
      <c r="E459" t="str">
        <f t="shared" si="65"/>
        <v>-</v>
      </c>
      <c r="F459" t="str">
        <f t="shared" si="66"/>
        <v>-</v>
      </c>
      <c r="G459" t="str">
        <f t="shared" si="61"/>
        <v>- -</v>
      </c>
      <c r="H459" t="str">
        <f>IFERROR(VLOOKUP(G459,Tesaure!A459:B7457,2),"-")</f>
        <v>-</v>
      </c>
      <c r="K459" t="str">
        <f t="shared" si="62"/>
        <v>&lt;td&gt;0&lt;/td&gt;</v>
      </c>
      <c r="L459" t="str">
        <f>CONCATENATE("&lt;td&gt;",Zamia!A459,"&lt;/td&gt;")</f>
        <v>&lt;td&gt;&lt;/td&gt;</v>
      </c>
      <c r="M459" t="str">
        <f>CONCATENATE("&lt;td&gt;",Zamia!K459,"&lt;/td&gt;")</f>
        <v>&lt;td&gt;&lt;/td&gt;</v>
      </c>
      <c r="N459" s="9" t="str">
        <f>CONCATENATE("&lt;td&gt;",LEFT(TEXT(Zamia!E459,"DD/MM/AAAA hh:mm:ss"),10),"&lt;/td&gt;")</f>
        <v>&lt;td&gt;00/01/1900&lt;/td&gt;</v>
      </c>
      <c r="O459" t="str">
        <f>CONCATENATE("&lt;td&gt;",Zamia!H459,"&lt;/td&gt;")</f>
        <v>&lt;td&gt;&lt;/td&gt;</v>
      </c>
      <c r="P459" t="str">
        <f>CONCATENATE("&lt;td&gt;",Zamia!I459,"&lt;/td&gt;")</f>
        <v>&lt;td&gt;&lt;/td&gt;</v>
      </c>
      <c r="Q459" t="str">
        <f t="shared" si="63"/>
        <v/>
      </c>
    </row>
    <row r="460" spans="1:17" x14ac:dyDescent="0.25">
      <c r="A460">
        <f>Zamia!F460</f>
        <v>0</v>
      </c>
      <c r="B460" t="str">
        <f t="shared" si="59"/>
        <v>-</v>
      </c>
      <c r="C460" t="str">
        <f t="shared" si="60"/>
        <v>-</v>
      </c>
      <c r="D460" t="str">
        <f t="shared" si="64"/>
        <v>-</v>
      </c>
      <c r="E460" t="str">
        <f t="shared" si="65"/>
        <v>-</v>
      </c>
      <c r="F460" t="str">
        <f t="shared" si="66"/>
        <v>-</v>
      </c>
      <c r="G460" t="str">
        <f t="shared" si="61"/>
        <v>- -</v>
      </c>
      <c r="H460" t="str">
        <f>IFERROR(VLOOKUP(G460,Tesaure!A460:B7458,2),"-")</f>
        <v>-</v>
      </c>
      <c r="K460" t="str">
        <f t="shared" si="62"/>
        <v>&lt;td&gt;0&lt;/td&gt;</v>
      </c>
      <c r="L460" t="str">
        <f>CONCATENATE("&lt;td&gt;",Zamia!A460,"&lt;/td&gt;")</f>
        <v>&lt;td&gt;&lt;/td&gt;</v>
      </c>
      <c r="M460" t="str">
        <f>CONCATENATE("&lt;td&gt;",Zamia!K460,"&lt;/td&gt;")</f>
        <v>&lt;td&gt;&lt;/td&gt;</v>
      </c>
      <c r="N460" s="9" t="str">
        <f>CONCATENATE("&lt;td&gt;",LEFT(TEXT(Zamia!E460,"DD/MM/AAAA hh:mm:ss"),10),"&lt;/td&gt;")</f>
        <v>&lt;td&gt;00/01/1900&lt;/td&gt;</v>
      </c>
      <c r="O460" t="str">
        <f>CONCATENATE("&lt;td&gt;",Zamia!H460,"&lt;/td&gt;")</f>
        <v>&lt;td&gt;&lt;/td&gt;</v>
      </c>
      <c r="P460" t="str">
        <f>CONCATENATE("&lt;td&gt;",Zamia!I460,"&lt;/td&gt;")</f>
        <v>&lt;td&gt;&lt;/td&gt;</v>
      </c>
      <c r="Q460" t="str">
        <f t="shared" si="63"/>
        <v/>
      </c>
    </row>
    <row r="461" spans="1:17" x14ac:dyDescent="0.25">
      <c r="A461">
        <f>Zamia!F461</f>
        <v>0</v>
      </c>
      <c r="B461" t="str">
        <f t="shared" si="59"/>
        <v>-</v>
      </c>
      <c r="C461" t="str">
        <f t="shared" si="60"/>
        <v>-</v>
      </c>
      <c r="D461" t="str">
        <f t="shared" si="64"/>
        <v>-</v>
      </c>
      <c r="E461" t="str">
        <f t="shared" si="65"/>
        <v>-</v>
      </c>
      <c r="F461" t="str">
        <f t="shared" si="66"/>
        <v>-</v>
      </c>
      <c r="G461" t="str">
        <f t="shared" si="61"/>
        <v>- -</v>
      </c>
      <c r="H461" t="str">
        <f>IFERROR(VLOOKUP(G461,Tesaure!A461:B7459,2),"-")</f>
        <v>-</v>
      </c>
      <c r="K461" t="str">
        <f t="shared" si="62"/>
        <v>&lt;td&gt;0&lt;/td&gt;</v>
      </c>
      <c r="L461" t="str">
        <f>CONCATENATE("&lt;td&gt;",Zamia!A461,"&lt;/td&gt;")</f>
        <v>&lt;td&gt;&lt;/td&gt;</v>
      </c>
      <c r="M461" t="str">
        <f>CONCATENATE("&lt;td&gt;",Zamia!K461,"&lt;/td&gt;")</f>
        <v>&lt;td&gt;&lt;/td&gt;</v>
      </c>
      <c r="N461" s="9" t="str">
        <f>CONCATENATE("&lt;td&gt;",LEFT(TEXT(Zamia!E461,"DD/MM/AAAA hh:mm:ss"),10),"&lt;/td&gt;")</f>
        <v>&lt;td&gt;00/01/1900&lt;/td&gt;</v>
      </c>
      <c r="O461" t="str">
        <f>CONCATENATE("&lt;td&gt;",Zamia!H461,"&lt;/td&gt;")</f>
        <v>&lt;td&gt;&lt;/td&gt;</v>
      </c>
      <c r="P461" t="str">
        <f>CONCATENATE("&lt;td&gt;",Zamia!I461,"&lt;/td&gt;")</f>
        <v>&lt;td&gt;&lt;/td&gt;</v>
      </c>
      <c r="Q461" t="str">
        <f t="shared" si="63"/>
        <v/>
      </c>
    </row>
    <row r="462" spans="1:17" x14ac:dyDescent="0.25">
      <c r="A462">
        <f>Zamia!F462</f>
        <v>0</v>
      </c>
      <c r="B462" t="str">
        <f t="shared" si="59"/>
        <v>-</v>
      </c>
      <c r="C462" t="str">
        <f t="shared" si="60"/>
        <v>-</v>
      </c>
      <c r="D462" t="str">
        <f t="shared" si="64"/>
        <v>-</v>
      </c>
      <c r="E462" t="str">
        <f t="shared" si="65"/>
        <v>-</v>
      </c>
      <c r="F462" t="str">
        <f t="shared" si="66"/>
        <v>-</v>
      </c>
      <c r="G462" t="str">
        <f t="shared" si="61"/>
        <v>- -</v>
      </c>
      <c r="H462" t="str">
        <f>IFERROR(VLOOKUP(G462,Tesaure!A462:B7460,2),"-")</f>
        <v>-</v>
      </c>
      <c r="K462" t="str">
        <f t="shared" si="62"/>
        <v>&lt;td&gt;0&lt;/td&gt;</v>
      </c>
      <c r="L462" t="str">
        <f>CONCATENATE("&lt;td&gt;",Zamia!A462,"&lt;/td&gt;")</f>
        <v>&lt;td&gt;&lt;/td&gt;</v>
      </c>
      <c r="M462" t="str">
        <f>CONCATENATE("&lt;td&gt;",Zamia!K462,"&lt;/td&gt;")</f>
        <v>&lt;td&gt;&lt;/td&gt;</v>
      </c>
      <c r="N462" s="9" t="str">
        <f>CONCATENATE("&lt;td&gt;",LEFT(TEXT(Zamia!E462,"DD/MM/AAAA hh:mm:ss"),10),"&lt;/td&gt;")</f>
        <v>&lt;td&gt;00/01/1900&lt;/td&gt;</v>
      </c>
      <c r="O462" t="str">
        <f>CONCATENATE("&lt;td&gt;",Zamia!H462,"&lt;/td&gt;")</f>
        <v>&lt;td&gt;&lt;/td&gt;</v>
      </c>
      <c r="P462" t="str">
        <f>CONCATENATE("&lt;td&gt;",Zamia!I462,"&lt;/td&gt;")</f>
        <v>&lt;td&gt;&lt;/td&gt;</v>
      </c>
      <c r="Q462" t="str">
        <f t="shared" si="63"/>
        <v/>
      </c>
    </row>
    <row r="463" spans="1:17" x14ac:dyDescent="0.25">
      <c r="A463">
        <f>Zamia!F463</f>
        <v>0</v>
      </c>
      <c r="B463" t="str">
        <f t="shared" si="59"/>
        <v>-</v>
      </c>
      <c r="C463" t="str">
        <f t="shared" si="60"/>
        <v>-</v>
      </c>
      <c r="D463" t="str">
        <f t="shared" si="64"/>
        <v>-</v>
      </c>
      <c r="E463" t="str">
        <f t="shared" si="65"/>
        <v>-</v>
      </c>
      <c r="F463" t="str">
        <f t="shared" si="66"/>
        <v>-</v>
      </c>
      <c r="G463" t="str">
        <f t="shared" si="61"/>
        <v>- -</v>
      </c>
      <c r="H463" t="str">
        <f>IFERROR(VLOOKUP(G463,Tesaure!A463:B7461,2),"-")</f>
        <v>-</v>
      </c>
      <c r="K463" t="str">
        <f t="shared" si="62"/>
        <v>&lt;td&gt;0&lt;/td&gt;</v>
      </c>
      <c r="L463" t="str">
        <f>CONCATENATE("&lt;td&gt;",Zamia!A463,"&lt;/td&gt;")</f>
        <v>&lt;td&gt;&lt;/td&gt;</v>
      </c>
      <c r="M463" t="str">
        <f>CONCATENATE("&lt;td&gt;",Zamia!K463,"&lt;/td&gt;")</f>
        <v>&lt;td&gt;&lt;/td&gt;</v>
      </c>
      <c r="N463" s="9" t="str">
        <f>CONCATENATE("&lt;td&gt;",LEFT(TEXT(Zamia!E463,"DD/MM/AAAA hh:mm:ss"),10),"&lt;/td&gt;")</f>
        <v>&lt;td&gt;00/01/1900&lt;/td&gt;</v>
      </c>
      <c r="O463" t="str">
        <f>CONCATENATE("&lt;td&gt;",Zamia!H463,"&lt;/td&gt;")</f>
        <v>&lt;td&gt;&lt;/td&gt;</v>
      </c>
      <c r="P463" t="str">
        <f>CONCATENATE("&lt;td&gt;",Zamia!I463,"&lt;/td&gt;")</f>
        <v>&lt;td&gt;&lt;/td&gt;</v>
      </c>
      <c r="Q463" t="str">
        <f t="shared" si="63"/>
        <v/>
      </c>
    </row>
    <row r="464" spans="1:17" x14ac:dyDescent="0.25">
      <c r="A464">
        <f>Zamia!F464</f>
        <v>0</v>
      </c>
      <c r="B464" t="str">
        <f t="shared" si="59"/>
        <v>-</v>
      </c>
      <c r="C464" t="str">
        <f t="shared" si="60"/>
        <v>-</v>
      </c>
      <c r="D464" t="str">
        <f t="shared" si="64"/>
        <v>-</v>
      </c>
      <c r="E464" t="str">
        <f t="shared" si="65"/>
        <v>-</v>
      </c>
      <c r="F464" t="str">
        <f t="shared" si="66"/>
        <v>-</v>
      </c>
      <c r="G464" t="str">
        <f t="shared" si="61"/>
        <v>- -</v>
      </c>
      <c r="H464" t="str">
        <f>IFERROR(VLOOKUP(G464,Tesaure!A464:B7462,2),"-")</f>
        <v>-</v>
      </c>
      <c r="K464" t="str">
        <f t="shared" si="62"/>
        <v>&lt;td&gt;0&lt;/td&gt;</v>
      </c>
      <c r="L464" t="str">
        <f>CONCATENATE("&lt;td&gt;",Zamia!A464,"&lt;/td&gt;")</f>
        <v>&lt;td&gt;&lt;/td&gt;</v>
      </c>
      <c r="M464" t="str">
        <f>CONCATENATE("&lt;td&gt;",Zamia!K464,"&lt;/td&gt;")</f>
        <v>&lt;td&gt;&lt;/td&gt;</v>
      </c>
      <c r="N464" s="9" t="str">
        <f>CONCATENATE("&lt;td&gt;",LEFT(TEXT(Zamia!E464,"DD/MM/AAAA hh:mm:ss"),10),"&lt;/td&gt;")</f>
        <v>&lt;td&gt;00/01/1900&lt;/td&gt;</v>
      </c>
      <c r="O464" t="str">
        <f>CONCATENATE("&lt;td&gt;",Zamia!H464,"&lt;/td&gt;")</f>
        <v>&lt;td&gt;&lt;/td&gt;</v>
      </c>
      <c r="P464" t="str">
        <f>CONCATENATE("&lt;td&gt;",Zamia!I464,"&lt;/td&gt;")</f>
        <v>&lt;td&gt;&lt;/td&gt;</v>
      </c>
      <c r="Q464" t="str">
        <f t="shared" si="63"/>
        <v/>
      </c>
    </row>
    <row r="465" spans="1:17" x14ac:dyDescent="0.25">
      <c r="A465">
        <f>Zamia!F465</f>
        <v>0</v>
      </c>
      <c r="B465" t="str">
        <f t="shared" si="59"/>
        <v>-</v>
      </c>
      <c r="C465" t="str">
        <f t="shared" si="60"/>
        <v>-</v>
      </c>
      <c r="D465" t="str">
        <f t="shared" si="64"/>
        <v>-</v>
      </c>
      <c r="E465" t="str">
        <f t="shared" si="65"/>
        <v>-</v>
      </c>
      <c r="F465" t="str">
        <f t="shared" si="66"/>
        <v>-</v>
      </c>
      <c r="G465" t="str">
        <f t="shared" si="61"/>
        <v>- -</v>
      </c>
      <c r="H465" t="str">
        <f>IFERROR(VLOOKUP(G465,Tesaure!A465:B7463,2),"-")</f>
        <v>-</v>
      </c>
      <c r="K465" t="str">
        <f t="shared" si="62"/>
        <v>&lt;td&gt;0&lt;/td&gt;</v>
      </c>
      <c r="L465" t="str">
        <f>CONCATENATE("&lt;td&gt;",Zamia!A465,"&lt;/td&gt;")</f>
        <v>&lt;td&gt;&lt;/td&gt;</v>
      </c>
      <c r="M465" t="str">
        <f>CONCATENATE("&lt;td&gt;",Zamia!K465,"&lt;/td&gt;")</f>
        <v>&lt;td&gt;&lt;/td&gt;</v>
      </c>
      <c r="N465" s="9" t="str">
        <f>CONCATENATE("&lt;td&gt;",LEFT(TEXT(Zamia!E465,"DD/MM/AAAA hh:mm:ss"),10),"&lt;/td&gt;")</f>
        <v>&lt;td&gt;00/01/1900&lt;/td&gt;</v>
      </c>
      <c r="O465" t="str">
        <f>CONCATENATE("&lt;td&gt;",Zamia!H465,"&lt;/td&gt;")</f>
        <v>&lt;td&gt;&lt;/td&gt;</v>
      </c>
      <c r="P465" t="str">
        <f>CONCATENATE("&lt;td&gt;",Zamia!I465,"&lt;/td&gt;")</f>
        <v>&lt;td&gt;&lt;/td&gt;</v>
      </c>
      <c r="Q465" t="str">
        <f t="shared" si="63"/>
        <v/>
      </c>
    </row>
    <row r="466" spans="1:17" x14ac:dyDescent="0.25">
      <c r="A466">
        <f>Zamia!F466</f>
        <v>0</v>
      </c>
      <c r="B466" t="str">
        <f t="shared" si="59"/>
        <v>-</v>
      </c>
      <c r="C466" t="str">
        <f t="shared" si="60"/>
        <v>-</v>
      </c>
      <c r="D466" t="str">
        <f t="shared" si="64"/>
        <v>-</v>
      </c>
      <c r="E466" t="str">
        <f t="shared" si="65"/>
        <v>-</v>
      </c>
      <c r="F466" t="str">
        <f t="shared" si="66"/>
        <v>-</v>
      </c>
      <c r="G466" t="str">
        <f t="shared" si="61"/>
        <v>- -</v>
      </c>
      <c r="H466" t="str">
        <f>IFERROR(VLOOKUP(G466,Tesaure!A466:B7464,2),"-")</f>
        <v>-</v>
      </c>
      <c r="K466" t="str">
        <f t="shared" si="62"/>
        <v>&lt;td&gt;0&lt;/td&gt;</v>
      </c>
      <c r="L466" t="str">
        <f>CONCATENATE("&lt;td&gt;",Zamia!A466,"&lt;/td&gt;")</f>
        <v>&lt;td&gt;&lt;/td&gt;</v>
      </c>
      <c r="M466" t="str">
        <f>CONCATENATE("&lt;td&gt;",Zamia!K466,"&lt;/td&gt;")</f>
        <v>&lt;td&gt;&lt;/td&gt;</v>
      </c>
      <c r="N466" s="9" t="str">
        <f>CONCATENATE("&lt;td&gt;",LEFT(TEXT(Zamia!E466,"DD/MM/AAAA hh:mm:ss"),10),"&lt;/td&gt;")</f>
        <v>&lt;td&gt;00/01/1900&lt;/td&gt;</v>
      </c>
      <c r="O466" t="str">
        <f>CONCATENATE("&lt;td&gt;",Zamia!H466,"&lt;/td&gt;")</f>
        <v>&lt;td&gt;&lt;/td&gt;</v>
      </c>
      <c r="P466" t="str">
        <f>CONCATENATE("&lt;td&gt;",Zamia!I466,"&lt;/td&gt;")</f>
        <v>&lt;td&gt;&lt;/td&gt;</v>
      </c>
      <c r="Q466" t="str">
        <f t="shared" si="63"/>
        <v/>
      </c>
    </row>
    <row r="467" spans="1:17" x14ac:dyDescent="0.25">
      <c r="A467">
        <f>Zamia!F467</f>
        <v>0</v>
      </c>
      <c r="B467" t="str">
        <f t="shared" si="59"/>
        <v>-</v>
      </c>
      <c r="C467" t="str">
        <f t="shared" si="60"/>
        <v>-</v>
      </c>
      <c r="D467" t="str">
        <f t="shared" si="64"/>
        <v>-</v>
      </c>
      <c r="E467" t="str">
        <f t="shared" si="65"/>
        <v>-</v>
      </c>
      <c r="F467" t="str">
        <f t="shared" si="66"/>
        <v>-</v>
      </c>
      <c r="G467" t="str">
        <f t="shared" si="61"/>
        <v>- -</v>
      </c>
      <c r="H467" t="str">
        <f>IFERROR(VLOOKUP(G467,Tesaure!A467:B7465,2),"-")</f>
        <v>-</v>
      </c>
      <c r="K467" t="str">
        <f t="shared" si="62"/>
        <v>&lt;td&gt;0&lt;/td&gt;</v>
      </c>
      <c r="L467" t="str">
        <f>CONCATENATE("&lt;td&gt;",Zamia!A467,"&lt;/td&gt;")</f>
        <v>&lt;td&gt;&lt;/td&gt;</v>
      </c>
      <c r="M467" t="str">
        <f>CONCATENATE("&lt;td&gt;",Zamia!K467,"&lt;/td&gt;")</f>
        <v>&lt;td&gt;&lt;/td&gt;</v>
      </c>
      <c r="N467" s="9" t="str">
        <f>CONCATENATE("&lt;td&gt;",LEFT(TEXT(Zamia!E467,"DD/MM/AAAA hh:mm:ss"),10),"&lt;/td&gt;")</f>
        <v>&lt;td&gt;00/01/1900&lt;/td&gt;</v>
      </c>
      <c r="O467" t="str">
        <f>CONCATENATE("&lt;td&gt;",Zamia!H467,"&lt;/td&gt;")</f>
        <v>&lt;td&gt;&lt;/td&gt;</v>
      </c>
      <c r="P467" t="str">
        <f>CONCATENATE("&lt;td&gt;",Zamia!I467,"&lt;/td&gt;")</f>
        <v>&lt;td&gt;&lt;/td&gt;</v>
      </c>
      <c r="Q467" t="str">
        <f t="shared" si="63"/>
        <v/>
      </c>
    </row>
    <row r="468" spans="1:17" x14ac:dyDescent="0.25">
      <c r="A468">
        <f>Zamia!F468</f>
        <v>0</v>
      </c>
      <c r="B468" t="str">
        <f t="shared" si="59"/>
        <v>-</v>
      </c>
      <c r="C468" t="str">
        <f t="shared" si="60"/>
        <v>-</v>
      </c>
      <c r="D468" t="str">
        <f t="shared" si="64"/>
        <v>-</v>
      </c>
      <c r="E468" t="str">
        <f t="shared" si="65"/>
        <v>-</v>
      </c>
      <c r="F468" t="str">
        <f t="shared" si="66"/>
        <v>-</v>
      </c>
      <c r="G468" t="str">
        <f t="shared" si="61"/>
        <v>- -</v>
      </c>
      <c r="H468" t="str">
        <f>IFERROR(VLOOKUP(G468,Tesaure!A468:B7466,2),"-")</f>
        <v>-</v>
      </c>
      <c r="K468" t="str">
        <f t="shared" si="62"/>
        <v>&lt;td&gt;0&lt;/td&gt;</v>
      </c>
      <c r="L468" t="str">
        <f>CONCATENATE("&lt;td&gt;",Zamia!A468,"&lt;/td&gt;")</f>
        <v>&lt;td&gt;&lt;/td&gt;</v>
      </c>
      <c r="M468" t="str">
        <f>CONCATENATE("&lt;td&gt;",Zamia!K468,"&lt;/td&gt;")</f>
        <v>&lt;td&gt;&lt;/td&gt;</v>
      </c>
      <c r="N468" s="9" t="str">
        <f>CONCATENATE("&lt;td&gt;",LEFT(TEXT(Zamia!E468,"DD/MM/AAAA hh:mm:ss"),10),"&lt;/td&gt;")</f>
        <v>&lt;td&gt;00/01/1900&lt;/td&gt;</v>
      </c>
      <c r="O468" t="str">
        <f>CONCATENATE("&lt;td&gt;",Zamia!H468,"&lt;/td&gt;")</f>
        <v>&lt;td&gt;&lt;/td&gt;</v>
      </c>
      <c r="P468" t="str">
        <f>CONCATENATE("&lt;td&gt;",Zamia!I468,"&lt;/td&gt;")</f>
        <v>&lt;td&gt;&lt;/td&gt;</v>
      </c>
      <c r="Q468" t="str">
        <f t="shared" si="63"/>
        <v/>
      </c>
    </row>
    <row r="469" spans="1:17" x14ac:dyDescent="0.25">
      <c r="A469">
        <f>Zamia!F469</f>
        <v>0</v>
      </c>
      <c r="B469" t="str">
        <f t="shared" si="59"/>
        <v>-</v>
      </c>
      <c r="C469" t="str">
        <f t="shared" si="60"/>
        <v>-</v>
      </c>
      <c r="D469" t="str">
        <f t="shared" si="64"/>
        <v>-</v>
      </c>
      <c r="E469" t="str">
        <f t="shared" si="65"/>
        <v>-</v>
      </c>
      <c r="F469" t="str">
        <f t="shared" si="66"/>
        <v>-</v>
      </c>
      <c r="G469" t="str">
        <f t="shared" si="61"/>
        <v>- -</v>
      </c>
      <c r="H469" t="str">
        <f>IFERROR(VLOOKUP(G469,Tesaure!A469:B7467,2),"-")</f>
        <v>-</v>
      </c>
      <c r="K469" t="str">
        <f t="shared" si="62"/>
        <v>&lt;td&gt;0&lt;/td&gt;</v>
      </c>
      <c r="L469" t="str">
        <f>CONCATENATE("&lt;td&gt;",Zamia!A469,"&lt;/td&gt;")</f>
        <v>&lt;td&gt;&lt;/td&gt;</v>
      </c>
      <c r="M469" t="str">
        <f>CONCATENATE("&lt;td&gt;",Zamia!K469,"&lt;/td&gt;")</f>
        <v>&lt;td&gt;&lt;/td&gt;</v>
      </c>
      <c r="N469" s="9" t="str">
        <f>CONCATENATE("&lt;td&gt;",LEFT(TEXT(Zamia!E469,"DD/MM/AAAA hh:mm:ss"),10),"&lt;/td&gt;")</f>
        <v>&lt;td&gt;00/01/1900&lt;/td&gt;</v>
      </c>
      <c r="O469" t="str">
        <f>CONCATENATE("&lt;td&gt;",Zamia!H469,"&lt;/td&gt;")</f>
        <v>&lt;td&gt;&lt;/td&gt;</v>
      </c>
      <c r="P469" t="str">
        <f>CONCATENATE("&lt;td&gt;",Zamia!I469,"&lt;/td&gt;")</f>
        <v>&lt;td&gt;&lt;/td&gt;</v>
      </c>
      <c r="Q469" t="str">
        <f t="shared" si="63"/>
        <v/>
      </c>
    </row>
    <row r="470" spans="1:17" x14ac:dyDescent="0.25">
      <c r="A470">
        <f>Zamia!F470</f>
        <v>0</v>
      </c>
      <c r="B470" t="str">
        <f t="shared" si="59"/>
        <v>-</v>
      </c>
      <c r="C470" t="str">
        <f t="shared" si="60"/>
        <v>-</v>
      </c>
      <c r="D470" t="str">
        <f t="shared" si="64"/>
        <v>-</v>
      </c>
      <c r="E470" t="str">
        <f t="shared" si="65"/>
        <v>-</v>
      </c>
      <c r="F470" t="str">
        <f t="shared" si="66"/>
        <v>-</v>
      </c>
      <c r="G470" t="str">
        <f t="shared" si="61"/>
        <v>- -</v>
      </c>
      <c r="H470" t="str">
        <f>IFERROR(VLOOKUP(G470,Tesaure!A470:B7468,2),"-")</f>
        <v>-</v>
      </c>
      <c r="K470" t="str">
        <f t="shared" si="62"/>
        <v>&lt;td&gt;0&lt;/td&gt;</v>
      </c>
      <c r="L470" t="str">
        <f>CONCATENATE("&lt;td&gt;",Zamia!A470,"&lt;/td&gt;")</f>
        <v>&lt;td&gt;&lt;/td&gt;</v>
      </c>
      <c r="M470" t="str">
        <f>CONCATENATE("&lt;td&gt;",Zamia!K470,"&lt;/td&gt;")</f>
        <v>&lt;td&gt;&lt;/td&gt;</v>
      </c>
      <c r="N470" s="9" t="str">
        <f>CONCATENATE("&lt;td&gt;",LEFT(TEXT(Zamia!E470,"DD/MM/AAAA hh:mm:ss"),10),"&lt;/td&gt;")</f>
        <v>&lt;td&gt;00/01/1900&lt;/td&gt;</v>
      </c>
      <c r="O470" t="str">
        <f>CONCATENATE("&lt;td&gt;",Zamia!H470,"&lt;/td&gt;")</f>
        <v>&lt;td&gt;&lt;/td&gt;</v>
      </c>
      <c r="P470" t="str">
        <f>CONCATENATE("&lt;td&gt;",Zamia!I470,"&lt;/td&gt;")</f>
        <v>&lt;td&gt;&lt;/td&gt;</v>
      </c>
      <c r="Q470" t="str">
        <f t="shared" si="63"/>
        <v/>
      </c>
    </row>
    <row r="471" spans="1:17" x14ac:dyDescent="0.25">
      <c r="A471">
        <f>Zamia!F471</f>
        <v>0</v>
      </c>
      <c r="B471" t="str">
        <f t="shared" si="59"/>
        <v>-</v>
      </c>
      <c r="C471" t="str">
        <f t="shared" si="60"/>
        <v>-</v>
      </c>
      <c r="D471" t="str">
        <f t="shared" si="64"/>
        <v>-</v>
      </c>
      <c r="E471" t="str">
        <f t="shared" si="65"/>
        <v>-</v>
      </c>
      <c r="F471" t="str">
        <f t="shared" si="66"/>
        <v>-</v>
      </c>
      <c r="G471" t="str">
        <f t="shared" si="61"/>
        <v>- -</v>
      </c>
      <c r="H471" t="str">
        <f>IFERROR(VLOOKUP(G471,Tesaure!A471:B7469,2),"-")</f>
        <v>-</v>
      </c>
      <c r="K471" t="str">
        <f t="shared" si="62"/>
        <v>&lt;td&gt;0&lt;/td&gt;</v>
      </c>
      <c r="L471" t="str">
        <f>CONCATENATE("&lt;td&gt;",Zamia!A471,"&lt;/td&gt;")</f>
        <v>&lt;td&gt;&lt;/td&gt;</v>
      </c>
      <c r="M471" t="str">
        <f>CONCATENATE("&lt;td&gt;",Zamia!K471,"&lt;/td&gt;")</f>
        <v>&lt;td&gt;&lt;/td&gt;</v>
      </c>
      <c r="N471" s="9" t="str">
        <f>CONCATENATE("&lt;td&gt;",LEFT(TEXT(Zamia!E471,"DD/MM/AAAA hh:mm:ss"),10),"&lt;/td&gt;")</f>
        <v>&lt;td&gt;00/01/1900&lt;/td&gt;</v>
      </c>
      <c r="O471" t="str">
        <f>CONCATENATE("&lt;td&gt;",Zamia!H471,"&lt;/td&gt;")</f>
        <v>&lt;td&gt;&lt;/td&gt;</v>
      </c>
      <c r="P471" t="str">
        <f>CONCATENATE("&lt;td&gt;",Zamia!I471,"&lt;/td&gt;")</f>
        <v>&lt;td&gt;&lt;/td&gt;</v>
      </c>
      <c r="Q471" t="str">
        <f t="shared" si="63"/>
        <v/>
      </c>
    </row>
    <row r="472" spans="1:17" x14ac:dyDescent="0.25">
      <c r="A472">
        <f>Zamia!F472</f>
        <v>0</v>
      </c>
      <c r="B472" t="str">
        <f t="shared" si="59"/>
        <v>-</v>
      </c>
      <c r="C472" t="str">
        <f t="shared" si="60"/>
        <v>-</v>
      </c>
      <c r="D472" t="str">
        <f t="shared" si="64"/>
        <v>-</v>
      </c>
      <c r="E472" t="str">
        <f t="shared" si="65"/>
        <v>-</v>
      </c>
      <c r="F472" t="str">
        <f t="shared" si="66"/>
        <v>-</v>
      </c>
      <c r="G472" t="str">
        <f t="shared" si="61"/>
        <v>- -</v>
      </c>
      <c r="H472" t="str">
        <f>IFERROR(VLOOKUP(G472,Tesaure!A472:B7470,2),"-")</f>
        <v>-</v>
      </c>
      <c r="K472" t="str">
        <f t="shared" si="62"/>
        <v>&lt;td&gt;0&lt;/td&gt;</v>
      </c>
      <c r="L472" t="str">
        <f>CONCATENATE("&lt;td&gt;",Zamia!A472,"&lt;/td&gt;")</f>
        <v>&lt;td&gt;&lt;/td&gt;</v>
      </c>
      <c r="M472" t="str">
        <f>CONCATENATE("&lt;td&gt;",Zamia!K472,"&lt;/td&gt;")</f>
        <v>&lt;td&gt;&lt;/td&gt;</v>
      </c>
      <c r="N472" s="9" t="str">
        <f>CONCATENATE("&lt;td&gt;",LEFT(TEXT(Zamia!E472,"DD/MM/AAAA hh:mm:ss"),10),"&lt;/td&gt;")</f>
        <v>&lt;td&gt;00/01/1900&lt;/td&gt;</v>
      </c>
      <c r="O472" t="str">
        <f>CONCATENATE("&lt;td&gt;",Zamia!H472,"&lt;/td&gt;")</f>
        <v>&lt;td&gt;&lt;/td&gt;</v>
      </c>
      <c r="P472" t="str">
        <f>CONCATENATE("&lt;td&gt;",Zamia!I472,"&lt;/td&gt;")</f>
        <v>&lt;td&gt;&lt;/td&gt;</v>
      </c>
      <c r="Q472" t="str">
        <f t="shared" si="63"/>
        <v/>
      </c>
    </row>
    <row r="473" spans="1:17" x14ac:dyDescent="0.25">
      <c r="A473">
        <f>Zamia!F473</f>
        <v>0</v>
      </c>
      <c r="B473" t="str">
        <f t="shared" si="59"/>
        <v>-</v>
      </c>
      <c r="C473" t="str">
        <f t="shared" si="60"/>
        <v>-</v>
      </c>
      <c r="D473" t="str">
        <f t="shared" si="64"/>
        <v>-</v>
      </c>
      <c r="E473" t="str">
        <f t="shared" si="65"/>
        <v>-</v>
      </c>
      <c r="F473" t="str">
        <f t="shared" si="66"/>
        <v>-</v>
      </c>
      <c r="G473" t="str">
        <f t="shared" si="61"/>
        <v>- -</v>
      </c>
      <c r="H473" t="str">
        <f>IFERROR(VLOOKUP(G473,Tesaure!A473:B7471,2),"-")</f>
        <v>-</v>
      </c>
      <c r="K473" t="str">
        <f t="shared" si="62"/>
        <v>&lt;td&gt;0&lt;/td&gt;</v>
      </c>
      <c r="L473" t="str">
        <f>CONCATENATE("&lt;td&gt;",Zamia!A473,"&lt;/td&gt;")</f>
        <v>&lt;td&gt;&lt;/td&gt;</v>
      </c>
      <c r="M473" t="str">
        <f>CONCATENATE("&lt;td&gt;",Zamia!K473,"&lt;/td&gt;")</f>
        <v>&lt;td&gt;&lt;/td&gt;</v>
      </c>
      <c r="N473" s="9" t="str">
        <f>CONCATENATE("&lt;td&gt;",LEFT(TEXT(Zamia!E473,"DD/MM/AAAA hh:mm:ss"),10),"&lt;/td&gt;")</f>
        <v>&lt;td&gt;00/01/1900&lt;/td&gt;</v>
      </c>
      <c r="O473" t="str">
        <f>CONCATENATE("&lt;td&gt;",Zamia!H473,"&lt;/td&gt;")</f>
        <v>&lt;td&gt;&lt;/td&gt;</v>
      </c>
      <c r="P473" t="str">
        <f>CONCATENATE("&lt;td&gt;",Zamia!I473,"&lt;/td&gt;")</f>
        <v>&lt;td&gt;&lt;/td&gt;</v>
      </c>
      <c r="Q473" t="str">
        <f t="shared" si="63"/>
        <v/>
      </c>
    </row>
    <row r="474" spans="1:17" x14ac:dyDescent="0.25">
      <c r="A474">
        <f>Zamia!F474</f>
        <v>0</v>
      </c>
      <c r="B474" t="str">
        <f t="shared" si="59"/>
        <v>-</v>
      </c>
      <c r="C474" t="str">
        <f t="shared" si="60"/>
        <v>-</v>
      </c>
      <c r="D474" t="str">
        <f t="shared" si="64"/>
        <v>-</v>
      </c>
      <c r="E474" t="str">
        <f t="shared" si="65"/>
        <v>-</v>
      </c>
      <c r="F474" t="str">
        <f t="shared" si="66"/>
        <v>-</v>
      </c>
      <c r="G474" t="str">
        <f t="shared" si="61"/>
        <v>- -</v>
      </c>
      <c r="H474" t="str">
        <f>IFERROR(VLOOKUP(G474,Tesaure!A474:B7472,2),"-")</f>
        <v>-</v>
      </c>
      <c r="K474" t="str">
        <f t="shared" si="62"/>
        <v>&lt;td&gt;0&lt;/td&gt;</v>
      </c>
      <c r="L474" t="str">
        <f>CONCATENATE("&lt;td&gt;",Zamia!A474,"&lt;/td&gt;")</f>
        <v>&lt;td&gt;&lt;/td&gt;</v>
      </c>
      <c r="M474" t="str">
        <f>CONCATENATE("&lt;td&gt;",Zamia!K474,"&lt;/td&gt;")</f>
        <v>&lt;td&gt;&lt;/td&gt;</v>
      </c>
      <c r="N474" s="9" t="str">
        <f>CONCATENATE("&lt;td&gt;",LEFT(TEXT(Zamia!E474,"DD/MM/AAAA hh:mm:ss"),10),"&lt;/td&gt;")</f>
        <v>&lt;td&gt;00/01/1900&lt;/td&gt;</v>
      </c>
      <c r="O474" t="str">
        <f>CONCATENATE("&lt;td&gt;",Zamia!H474,"&lt;/td&gt;")</f>
        <v>&lt;td&gt;&lt;/td&gt;</v>
      </c>
      <c r="P474" t="str">
        <f>CONCATENATE("&lt;td&gt;",Zamia!I474,"&lt;/td&gt;")</f>
        <v>&lt;td&gt;&lt;/td&gt;</v>
      </c>
      <c r="Q474" t="str">
        <f t="shared" si="63"/>
        <v/>
      </c>
    </row>
    <row r="475" spans="1:17" x14ac:dyDescent="0.25">
      <c r="A475">
        <f>Zamia!F475</f>
        <v>0</v>
      </c>
      <c r="B475" t="str">
        <f t="shared" si="59"/>
        <v>-</v>
      </c>
      <c r="C475" t="str">
        <f t="shared" si="60"/>
        <v>-</v>
      </c>
      <c r="D475" t="str">
        <f t="shared" si="64"/>
        <v>-</v>
      </c>
      <c r="E475" t="str">
        <f t="shared" si="65"/>
        <v>-</v>
      </c>
      <c r="F475" t="str">
        <f t="shared" si="66"/>
        <v>-</v>
      </c>
      <c r="G475" t="str">
        <f t="shared" si="61"/>
        <v>- -</v>
      </c>
      <c r="H475" t="str">
        <f>IFERROR(VLOOKUP(G475,Tesaure!A475:B7473,2),"-")</f>
        <v>-</v>
      </c>
      <c r="K475" t="str">
        <f t="shared" si="62"/>
        <v>&lt;td&gt;0&lt;/td&gt;</v>
      </c>
      <c r="L475" t="str">
        <f>CONCATENATE("&lt;td&gt;",Zamia!A475,"&lt;/td&gt;")</f>
        <v>&lt;td&gt;&lt;/td&gt;</v>
      </c>
      <c r="M475" t="str">
        <f>CONCATENATE("&lt;td&gt;",Zamia!K475,"&lt;/td&gt;")</f>
        <v>&lt;td&gt;&lt;/td&gt;</v>
      </c>
      <c r="N475" s="9" t="str">
        <f>CONCATENATE("&lt;td&gt;",LEFT(TEXT(Zamia!E475,"DD/MM/AAAA hh:mm:ss"),10),"&lt;/td&gt;")</f>
        <v>&lt;td&gt;00/01/1900&lt;/td&gt;</v>
      </c>
      <c r="O475" t="str">
        <f>CONCATENATE("&lt;td&gt;",Zamia!H475,"&lt;/td&gt;")</f>
        <v>&lt;td&gt;&lt;/td&gt;</v>
      </c>
      <c r="P475" t="str">
        <f>CONCATENATE("&lt;td&gt;",Zamia!I475,"&lt;/td&gt;")</f>
        <v>&lt;td&gt;&lt;/td&gt;</v>
      </c>
      <c r="Q475" t="str">
        <f t="shared" si="63"/>
        <v/>
      </c>
    </row>
    <row r="476" spans="1:17" x14ac:dyDescent="0.25">
      <c r="A476">
        <f>Zamia!F476</f>
        <v>0</v>
      </c>
      <c r="B476" t="str">
        <f t="shared" si="59"/>
        <v>-</v>
      </c>
      <c r="C476" t="str">
        <f t="shared" si="60"/>
        <v>-</v>
      </c>
      <c r="D476" t="str">
        <f t="shared" si="64"/>
        <v>-</v>
      </c>
      <c r="E476" t="str">
        <f t="shared" si="65"/>
        <v>-</v>
      </c>
      <c r="F476" t="str">
        <f t="shared" si="66"/>
        <v>-</v>
      </c>
      <c r="G476" t="str">
        <f t="shared" si="61"/>
        <v>- -</v>
      </c>
      <c r="H476" t="str">
        <f>IFERROR(VLOOKUP(G476,Tesaure!A476:B7474,2),"-")</f>
        <v>-</v>
      </c>
      <c r="K476" t="str">
        <f t="shared" si="62"/>
        <v>&lt;td&gt;0&lt;/td&gt;</v>
      </c>
      <c r="L476" t="str">
        <f>CONCATENATE("&lt;td&gt;",Zamia!A476,"&lt;/td&gt;")</f>
        <v>&lt;td&gt;&lt;/td&gt;</v>
      </c>
      <c r="M476" t="str">
        <f>CONCATENATE("&lt;td&gt;",Zamia!K476,"&lt;/td&gt;")</f>
        <v>&lt;td&gt;&lt;/td&gt;</v>
      </c>
      <c r="N476" s="9" t="str">
        <f>CONCATENATE("&lt;td&gt;",LEFT(TEXT(Zamia!E476,"DD/MM/AAAA hh:mm:ss"),10),"&lt;/td&gt;")</f>
        <v>&lt;td&gt;00/01/1900&lt;/td&gt;</v>
      </c>
      <c r="O476" t="str">
        <f>CONCATENATE("&lt;td&gt;",Zamia!H476,"&lt;/td&gt;")</f>
        <v>&lt;td&gt;&lt;/td&gt;</v>
      </c>
      <c r="P476" t="str">
        <f>CONCATENATE("&lt;td&gt;",Zamia!I476,"&lt;/td&gt;")</f>
        <v>&lt;td&gt;&lt;/td&gt;</v>
      </c>
      <c r="Q476" t="str">
        <f t="shared" si="63"/>
        <v/>
      </c>
    </row>
    <row r="477" spans="1:17" x14ac:dyDescent="0.25">
      <c r="A477">
        <f>Zamia!F477</f>
        <v>0</v>
      </c>
      <c r="B477" t="str">
        <f t="shared" si="59"/>
        <v>-</v>
      </c>
      <c r="C477" t="str">
        <f t="shared" si="60"/>
        <v>-</v>
      </c>
      <c r="D477" t="str">
        <f t="shared" si="64"/>
        <v>-</v>
      </c>
      <c r="E477" t="str">
        <f t="shared" si="65"/>
        <v>-</v>
      </c>
      <c r="F477" t="str">
        <f t="shared" si="66"/>
        <v>-</v>
      </c>
      <c r="G477" t="str">
        <f t="shared" si="61"/>
        <v>- -</v>
      </c>
      <c r="H477" t="str">
        <f>IFERROR(VLOOKUP(G477,Tesaure!A477:B7475,2),"-")</f>
        <v>-</v>
      </c>
      <c r="K477" t="str">
        <f t="shared" si="62"/>
        <v>&lt;td&gt;0&lt;/td&gt;</v>
      </c>
      <c r="L477" t="str">
        <f>CONCATENATE("&lt;td&gt;",Zamia!A477,"&lt;/td&gt;")</f>
        <v>&lt;td&gt;&lt;/td&gt;</v>
      </c>
      <c r="M477" t="str">
        <f>CONCATENATE("&lt;td&gt;",Zamia!K477,"&lt;/td&gt;")</f>
        <v>&lt;td&gt;&lt;/td&gt;</v>
      </c>
      <c r="N477" s="9" t="str">
        <f>CONCATENATE("&lt;td&gt;",LEFT(TEXT(Zamia!E477,"DD/MM/AAAA hh:mm:ss"),10),"&lt;/td&gt;")</f>
        <v>&lt;td&gt;00/01/1900&lt;/td&gt;</v>
      </c>
      <c r="O477" t="str">
        <f>CONCATENATE("&lt;td&gt;",Zamia!H477,"&lt;/td&gt;")</f>
        <v>&lt;td&gt;&lt;/td&gt;</v>
      </c>
      <c r="P477" t="str">
        <f>CONCATENATE("&lt;td&gt;",Zamia!I477,"&lt;/td&gt;")</f>
        <v>&lt;td&gt;&lt;/td&gt;</v>
      </c>
      <c r="Q477" t="str">
        <f t="shared" si="63"/>
        <v/>
      </c>
    </row>
    <row r="478" spans="1:17" x14ac:dyDescent="0.25">
      <c r="A478">
        <f>Zamia!F478</f>
        <v>0</v>
      </c>
      <c r="B478" t="str">
        <f t="shared" si="59"/>
        <v>-</v>
      </c>
      <c r="C478" t="str">
        <f t="shared" si="60"/>
        <v>-</v>
      </c>
      <c r="D478" t="str">
        <f t="shared" si="64"/>
        <v>-</v>
      </c>
      <c r="E478" t="str">
        <f t="shared" si="65"/>
        <v>-</v>
      </c>
      <c r="F478" t="str">
        <f t="shared" si="66"/>
        <v>-</v>
      </c>
      <c r="G478" t="str">
        <f t="shared" si="61"/>
        <v>- -</v>
      </c>
      <c r="H478" t="str">
        <f>IFERROR(VLOOKUP(G478,Tesaure!A478:B7476,2),"-")</f>
        <v>-</v>
      </c>
      <c r="K478" t="str">
        <f t="shared" si="62"/>
        <v>&lt;td&gt;0&lt;/td&gt;</v>
      </c>
      <c r="L478" t="str">
        <f>CONCATENATE("&lt;td&gt;",Zamia!A478,"&lt;/td&gt;")</f>
        <v>&lt;td&gt;&lt;/td&gt;</v>
      </c>
      <c r="M478" t="str">
        <f>CONCATENATE("&lt;td&gt;",Zamia!K478,"&lt;/td&gt;")</f>
        <v>&lt;td&gt;&lt;/td&gt;</v>
      </c>
      <c r="N478" s="9" t="str">
        <f>CONCATENATE("&lt;td&gt;",LEFT(TEXT(Zamia!E478,"DD/MM/AAAA hh:mm:ss"),10),"&lt;/td&gt;")</f>
        <v>&lt;td&gt;00/01/1900&lt;/td&gt;</v>
      </c>
      <c r="O478" t="str">
        <f>CONCATENATE("&lt;td&gt;",Zamia!H478,"&lt;/td&gt;")</f>
        <v>&lt;td&gt;&lt;/td&gt;</v>
      </c>
      <c r="P478" t="str">
        <f>CONCATENATE("&lt;td&gt;",Zamia!I478,"&lt;/td&gt;")</f>
        <v>&lt;td&gt;&lt;/td&gt;</v>
      </c>
      <c r="Q478" t="str">
        <f t="shared" si="63"/>
        <v/>
      </c>
    </row>
    <row r="479" spans="1:17" x14ac:dyDescent="0.25">
      <c r="A479">
        <f>Zamia!F479</f>
        <v>0</v>
      </c>
      <c r="B479" t="str">
        <f t="shared" si="59"/>
        <v>-</v>
      </c>
      <c r="C479" t="str">
        <f t="shared" si="60"/>
        <v>-</v>
      </c>
      <c r="D479" t="str">
        <f t="shared" si="64"/>
        <v>-</v>
      </c>
      <c r="E479" t="str">
        <f t="shared" si="65"/>
        <v>-</v>
      </c>
      <c r="F479" t="str">
        <f t="shared" si="66"/>
        <v>-</v>
      </c>
      <c r="G479" t="str">
        <f t="shared" si="61"/>
        <v>- -</v>
      </c>
      <c r="H479" t="str">
        <f>IFERROR(VLOOKUP(G479,Tesaure!A479:B7477,2),"-")</f>
        <v>-</v>
      </c>
      <c r="K479" t="str">
        <f t="shared" si="62"/>
        <v>&lt;td&gt;0&lt;/td&gt;</v>
      </c>
      <c r="L479" t="str">
        <f>CONCATENATE("&lt;td&gt;",Zamia!A479,"&lt;/td&gt;")</f>
        <v>&lt;td&gt;&lt;/td&gt;</v>
      </c>
      <c r="M479" t="str">
        <f>CONCATENATE("&lt;td&gt;",Zamia!K479,"&lt;/td&gt;")</f>
        <v>&lt;td&gt;&lt;/td&gt;</v>
      </c>
      <c r="N479" s="9" t="str">
        <f>CONCATENATE("&lt;td&gt;",LEFT(TEXT(Zamia!E479,"DD/MM/AAAA hh:mm:ss"),10),"&lt;/td&gt;")</f>
        <v>&lt;td&gt;00/01/1900&lt;/td&gt;</v>
      </c>
      <c r="O479" t="str">
        <f>CONCATENATE("&lt;td&gt;",Zamia!H479,"&lt;/td&gt;")</f>
        <v>&lt;td&gt;&lt;/td&gt;</v>
      </c>
      <c r="P479" t="str">
        <f>CONCATENATE("&lt;td&gt;",Zamia!I479,"&lt;/td&gt;")</f>
        <v>&lt;td&gt;&lt;/td&gt;</v>
      </c>
      <c r="Q479" t="str">
        <f t="shared" si="63"/>
        <v/>
      </c>
    </row>
    <row r="480" spans="1:17" x14ac:dyDescent="0.25">
      <c r="A480">
        <f>Zamia!F480</f>
        <v>0</v>
      </c>
      <c r="B480" t="str">
        <f t="shared" si="59"/>
        <v>-</v>
      </c>
      <c r="C480" t="str">
        <f t="shared" si="60"/>
        <v>-</v>
      </c>
      <c r="D480" t="str">
        <f t="shared" si="64"/>
        <v>-</v>
      </c>
      <c r="E480" t="str">
        <f t="shared" si="65"/>
        <v>-</v>
      </c>
      <c r="F480" t="str">
        <f t="shared" si="66"/>
        <v>-</v>
      </c>
      <c r="G480" t="str">
        <f t="shared" si="61"/>
        <v>- -</v>
      </c>
      <c r="H480" t="str">
        <f>IFERROR(VLOOKUP(G480,Tesaure!A480:B7478,2),"-")</f>
        <v>-</v>
      </c>
      <c r="K480" t="str">
        <f t="shared" si="62"/>
        <v>&lt;td&gt;0&lt;/td&gt;</v>
      </c>
      <c r="L480" t="str">
        <f>CONCATENATE("&lt;td&gt;",Zamia!A480,"&lt;/td&gt;")</f>
        <v>&lt;td&gt;&lt;/td&gt;</v>
      </c>
      <c r="M480" t="str">
        <f>CONCATENATE("&lt;td&gt;",Zamia!K480,"&lt;/td&gt;")</f>
        <v>&lt;td&gt;&lt;/td&gt;</v>
      </c>
      <c r="N480" s="9" t="str">
        <f>CONCATENATE("&lt;td&gt;",LEFT(TEXT(Zamia!E480,"DD/MM/AAAA hh:mm:ss"),10),"&lt;/td&gt;")</f>
        <v>&lt;td&gt;00/01/1900&lt;/td&gt;</v>
      </c>
      <c r="O480" t="str">
        <f>CONCATENATE("&lt;td&gt;",Zamia!H480,"&lt;/td&gt;")</f>
        <v>&lt;td&gt;&lt;/td&gt;</v>
      </c>
      <c r="P480" t="str">
        <f>CONCATENATE("&lt;td&gt;",Zamia!I480,"&lt;/td&gt;")</f>
        <v>&lt;td&gt;&lt;/td&gt;</v>
      </c>
      <c r="Q480" t="str">
        <f t="shared" si="63"/>
        <v/>
      </c>
    </row>
    <row r="481" spans="1:17" x14ac:dyDescent="0.25">
      <c r="A481">
        <f>Zamia!F481</f>
        <v>0</v>
      </c>
      <c r="B481" t="str">
        <f t="shared" si="59"/>
        <v>-</v>
      </c>
      <c r="C481" t="str">
        <f t="shared" si="60"/>
        <v>-</v>
      </c>
      <c r="D481" t="str">
        <f t="shared" si="64"/>
        <v>-</v>
      </c>
      <c r="E481" t="str">
        <f t="shared" si="65"/>
        <v>-</v>
      </c>
      <c r="F481" t="str">
        <f t="shared" si="66"/>
        <v>-</v>
      </c>
      <c r="G481" t="str">
        <f t="shared" si="61"/>
        <v>- -</v>
      </c>
      <c r="H481" t="str">
        <f>IFERROR(VLOOKUP(G481,Tesaure!A481:B7479,2),"-")</f>
        <v>-</v>
      </c>
      <c r="K481" t="str">
        <f t="shared" si="62"/>
        <v>&lt;td&gt;0&lt;/td&gt;</v>
      </c>
      <c r="L481" t="str">
        <f>CONCATENATE("&lt;td&gt;",Zamia!A481,"&lt;/td&gt;")</f>
        <v>&lt;td&gt;&lt;/td&gt;</v>
      </c>
      <c r="M481" t="str">
        <f>CONCATENATE("&lt;td&gt;",Zamia!K481,"&lt;/td&gt;")</f>
        <v>&lt;td&gt;&lt;/td&gt;</v>
      </c>
      <c r="N481" s="9" t="str">
        <f>CONCATENATE("&lt;td&gt;",LEFT(TEXT(Zamia!E481,"DD/MM/AAAA hh:mm:ss"),10),"&lt;/td&gt;")</f>
        <v>&lt;td&gt;00/01/1900&lt;/td&gt;</v>
      </c>
      <c r="O481" t="str">
        <f>CONCATENATE("&lt;td&gt;",Zamia!H481,"&lt;/td&gt;")</f>
        <v>&lt;td&gt;&lt;/td&gt;</v>
      </c>
      <c r="P481" t="str">
        <f>CONCATENATE("&lt;td&gt;",Zamia!I481,"&lt;/td&gt;")</f>
        <v>&lt;td&gt;&lt;/td&gt;</v>
      </c>
      <c r="Q481" t="str">
        <f t="shared" si="63"/>
        <v/>
      </c>
    </row>
    <row r="482" spans="1:17" x14ac:dyDescent="0.25">
      <c r="A482">
        <f>Zamia!F482</f>
        <v>0</v>
      </c>
      <c r="B482" t="str">
        <f t="shared" si="59"/>
        <v>-</v>
      </c>
      <c r="C482" t="str">
        <f t="shared" si="60"/>
        <v>-</v>
      </c>
      <c r="D482" t="str">
        <f t="shared" si="64"/>
        <v>-</v>
      </c>
      <c r="E482" t="str">
        <f t="shared" si="65"/>
        <v>-</v>
      </c>
      <c r="F482" t="str">
        <f t="shared" si="66"/>
        <v>-</v>
      </c>
      <c r="G482" t="str">
        <f t="shared" si="61"/>
        <v>- -</v>
      </c>
      <c r="H482" t="str">
        <f>IFERROR(VLOOKUP(G482,Tesaure!A482:B7480,2),"-")</f>
        <v>-</v>
      </c>
      <c r="K482" t="str">
        <f t="shared" si="62"/>
        <v>&lt;td&gt;0&lt;/td&gt;</v>
      </c>
      <c r="L482" t="str">
        <f>CONCATENATE("&lt;td&gt;",Zamia!A482,"&lt;/td&gt;")</f>
        <v>&lt;td&gt;&lt;/td&gt;</v>
      </c>
      <c r="M482" t="str">
        <f>CONCATENATE("&lt;td&gt;",Zamia!K482,"&lt;/td&gt;")</f>
        <v>&lt;td&gt;&lt;/td&gt;</v>
      </c>
      <c r="N482" s="9" t="str">
        <f>CONCATENATE("&lt;td&gt;",LEFT(TEXT(Zamia!E482,"DD/MM/AAAA hh:mm:ss"),10),"&lt;/td&gt;")</f>
        <v>&lt;td&gt;00/01/1900&lt;/td&gt;</v>
      </c>
      <c r="O482" t="str">
        <f>CONCATENATE("&lt;td&gt;",Zamia!H482,"&lt;/td&gt;")</f>
        <v>&lt;td&gt;&lt;/td&gt;</v>
      </c>
      <c r="P482" t="str">
        <f>CONCATENATE("&lt;td&gt;",Zamia!I482,"&lt;/td&gt;")</f>
        <v>&lt;td&gt;&lt;/td&gt;</v>
      </c>
      <c r="Q482" t="str">
        <f t="shared" si="63"/>
        <v/>
      </c>
    </row>
    <row r="483" spans="1:17" x14ac:dyDescent="0.25">
      <c r="A483">
        <f>Zamia!F483</f>
        <v>0</v>
      </c>
      <c r="B483" t="str">
        <f t="shared" si="59"/>
        <v>-</v>
      </c>
      <c r="C483" t="str">
        <f t="shared" si="60"/>
        <v>-</v>
      </c>
      <c r="D483" t="str">
        <f t="shared" si="64"/>
        <v>-</v>
      </c>
      <c r="E483" t="str">
        <f t="shared" si="65"/>
        <v>-</v>
      </c>
      <c r="F483" t="str">
        <f t="shared" si="66"/>
        <v>-</v>
      </c>
      <c r="G483" t="str">
        <f t="shared" si="61"/>
        <v>- -</v>
      </c>
      <c r="H483" t="str">
        <f>IFERROR(VLOOKUP(G483,Tesaure!A483:B7481,2),"-")</f>
        <v>-</v>
      </c>
      <c r="K483" t="str">
        <f t="shared" si="62"/>
        <v>&lt;td&gt;0&lt;/td&gt;</v>
      </c>
      <c r="L483" t="str">
        <f>CONCATENATE("&lt;td&gt;",Zamia!A483,"&lt;/td&gt;")</f>
        <v>&lt;td&gt;&lt;/td&gt;</v>
      </c>
      <c r="M483" t="str">
        <f>CONCATENATE("&lt;td&gt;",Zamia!K483,"&lt;/td&gt;")</f>
        <v>&lt;td&gt;&lt;/td&gt;</v>
      </c>
      <c r="N483" s="9" t="str">
        <f>CONCATENATE("&lt;td&gt;",LEFT(TEXT(Zamia!E483,"DD/MM/AAAA hh:mm:ss"),10),"&lt;/td&gt;")</f>
        <v>&lt;td&gt;00/01/1900&lt;/td&gt;</v>
      </c>
      <c r="O483" t="str">
        <f>CONCATENATE("&lt;td&gt;",Zamia!H483,"&lt;/td&gt;")</f>
        <v>&lt;td&gt;&lt;/td&gt;</v>
      </c>
      <c r="P483" t="str">
        <f>CONCATENATE("&lt;td&gt;",Zamia!I483,"&lt;/td&gt;")</f>
        <v>&lt;td&gt;&lt;/td&gt;</v>
      </c>
      <c r="Q483" t="str">
        <f t="shared" si="63"/>
        <v/>
      </c>
    </row>
    <row r="484" spans="1:17" x14ac:dyDescent="0.25">
      <c r="A484">
        <f>Zamia!F484</f>
        <v>0</v>
      </c>
      <c r="B484" t="str">
        <f t="shared" si="59"/>
        <v>-</v>
      </c>
      <c r="C484" t="str">
        <f t="shared" si="60"/>
        <v>-</v>
      </c>
      <c r="D484" t="str">
        <f t="shared" si="64"/>
        <v>-</v>
      </c>
      <c r="E484" t="str">
        <f t="shared" si="65"/>
        <v>-</v>
      </c>
      <c r="F484" t="str">
        <f t="shared" si="66"/>
        <v>-</v>
      </c>
      <c r="G484" t="str">
        <f t="shared" si="61"/>
        <v>- -</v>
      </c>
      <c r="H484" t="str">
        <f>IFERROR(VLOOKUP(G484,Tesaure!A484:B7482,2),"-")</f>
        <v>-</v>
      </c>
      <c r="K484" t="str">
        <f t="shared" si="62"/>
        <v>&lt;td&gt;0&lt;/td&gt;</v>
      </c>
      <c r="L484" t="str">
        <f>CONCATENATE("&lt;td&gt;",Zamia!A484,"&lt;/td&gt;")</f>
        <v>&lt;td&gt;&lt;/td&gt;</v>
      </c>
      <c r="M484" t="str">
        <f>CONCATENATE("&lt;td&gt;",Zamia!K484,"&lt;/td&gt;")</f>
        <v>&lt;td&gt;&lt;/td&gt;</v>
      </c>
      <c r="N484" s="9" t="str">
        <f>CONCATENATE("&lt;td&gt;",LEFT(TEXT(Zamia!E484,"DD/MM/AAAA hh:mm:ss"),10),"&lt;/td&gt;")</f>
        <v>&lt;td&gt;00/01/1900&lt;/td&gt;</v>
      </c>
      <c r="O484" t="str">
        <f>CONCATENATE("&lt;td&gt;",Zamia!H484,"&lt;/td&gt;")</f>
        <v>&lt;td&gt;&lt;/td&gt;</v>
      </c>
      <c r="P484" t="str">
        <f>CONCATENATE("&lt;td&gt;",Zamia!I484,"&lt;/td&gt;")</f>
        <v>&lt;td&gt;&lt;/td&gt;</v>
      </c>
      <c r="Q484" t="str">
        <f t="shared" si="63"/>
        <v/>
      </c>
    </row>
    <row r="485" spans="1:17" x14ac:dyDescent="0.25">
      <c r="A485">
        <f>Zamia!F485</f>
        <v>0</v>
      </c>
      <c r="B485" t="str">
        <f t="shared" si="59"/>
        <v>-</v>
      </c>
      <c r="C485" t="str">
        <f t="shared" si="60"/>
        <v>-</v>
      </c>
      <c r="D485" t="str">
        <f t="shared" si="64"/>
        <v>-</v>
      </c>
      <c r="E485" t="str">
        <f t="shared" si="65"/>
        <v>-</v>
      </c>
      <c r="F485" t="str">
        <f t="shared" si="66"/>
        <v>-</v>
      </c>
      <c r="G485" t="str">
        <f t="shared" si="61"/>
        <v>- -</v>
      </c>
      <c r="H485" t="str">
        <f>IFERROR(VLOOKUP(G485,Tesaure!A485:B7483,2),"-")</f>
        <v>-</v>
      </c>
      <c r="K485" t="str">
        <f t="shared" si="62"/>
        <v>&lt;td&gt;0&lt;/td&gt;</v>
      </c>
      <c r="L485" t="str">
        <f>CONCATENATE("&lt;td&gt;",Zamia!A485,"&lt;/td&gt;")</f>
        <v>&lt;td&gt;&lt;/td&gt;</v>
      </c>
      <c r="M485" t="str">
        <f>CONCATENATE("&lt;td&gt;",Zamia!K485,"&lt;/td&gt;")</f>
        <v>&lt;td&gt;&lt;/td&gt;</v>
      </c>
      <c r="N485" s="9" t="str">
        <f>CONCATENATE("&lt;td&gt;",LEFT(TEXT(Zamia!E485,"DD/MM/AAAA hh:mm:ss"),10),"&lt;/td&gt;")</f>
        <v>&lt;td&gt;00/01/1900&lt;/td&gt;</v>
      </c>
      <c r="O485" t="str">
        <f>CONCATENATE("&lt;td&gt;",Zamia!H485,"&lt;/td&gt;")</f>
        <v>&lt;td&gt;&lt;/td&gt;</v>
      </c>
      <c r="P485" t="str">
        <f>CONCATENATE("&lt;td&gt;",Zamia!I485,"&lt;/td&gt;")</f>
        <v>&lt;td&gt;&lt;/td&gt;</v>
      </c>
      <c r="Q485" t="str">
        <f t="shared" si="63"/>
        <v/>
      </c>
    </row>
    <row r="486" spans="1:17" x14ac:dyDescent="0.25">
      <c r="A486">
        <f>Zamia!F486</f>
        <v>0</v>
      </c>
      <c r="B486" t="str">
        <f t="shared" si="59"/>
        <v>-</v>
      </c>
      <c r="C486" t="str">
        <f t="shared" si="60"/>
        <v>-</v>
      </c>
      <c r="D486" t="str">
        <f t="shared" si="64"/>
        <v>-</v>
      </c>
      <c r="E486" t="str">
        <f t="shared" si="65"/>
        <v>-</v>
      </c>
      <c r="F486" t="str">
        <f t="shared" si="66"/>
        <v>-</v>
      </c>
      <c r="G486" t="str">
        <f t="shared" si="61"/>
        <v>- -</v>
      </c>
      <c r="H486" t="str">
        <f>IFERROR(VLOOKUP(G486,Tesaure!A486:B7484,2),"-")</f>
        <v>-</v>
      </c>
      <c r="K486" t="str">
        <f t="shared" si="62"/>
        <v>&lt;td&gt;0&lt;/td&gt;</v>
      </c>
      <c r="L486" t="str">
        <f>CONCATENATE("&lt;td&gt;",Zamia!A486,"&lt;/td&gt;")</f>
        <v>&lt;td&gt;&lt;/td&gt;</v>
      </c>
      <c r="M486" t="str">
        <f>CONCATENATE("&lt;td&gt;",Zamia!K486,"&lt;/td&gt;")</f>
        <v>&lt;td&gt;&lt;/td&gt;</v>
      </c>
      <c r="N486" s="9" t="str">
        <f>CONCATENATE("&lt;td&gt;",LEFT(TEXT(Zamia!E486,"DD/MM/AAAA hh:mm:ss"),10),"&lt;/td&gt;")</f>
        <v>&lt;td&gt;00/01/1900&lt;/td&gt;</v>
      </c>
      <c r="O486" t="str">
        <f>CONCATENATE("&lt;td&gt;",Zamia!H486,"&lt;/td&gt;")</f>
        <v>&lt;td&gt;&lt;/td&gt;</v>
      </c>
      <c r="P486" t="str">
        <f>CONCATENATE("&lt;td&gt;",Zamia!I486,"&lt;/td&gt;")</f>
        <v>&lt;td&gt;&lt;/td&gt;</v>
      </c>
      <c r="Q486" t="str">
        <f t="shared" si="63"/>
        <v/>
      </c>
    </row>
    <row r="487" spans="1:17" x14ac:dyDescent="0.25">
      <c r="A487">
        <f>Zamia!F487</f>
        <v>0</v>
      </c>
      <c r="B487" t="str">
        <f t="shared" ref="B487:B550" si="67">IF(A487&lt;&gt;0,LEFT(A487,SEARCH(" ",A487)-1),"-")</f>
        <v>-</v>
      </c>
      <c r="C487" t="str">
        <f t="shared" ref="C487:C550" si="68">IF(A487&lt;&gt;0,RIGHT(A487,LEN(A487)-SEARCH(" ",A487)),"-")</f>
        <v>-</v>
      </c>
      <c r="D487" t="str">
        <f t="shared" si="64"/>
        <v>-</v>
      </c>
      <c r="E487" t="str">
        <f t="shared" si="65"/>
        <v>-</v>
      </c>
      <c r="F487" t="str">
        <f t="shared" si="66"/>
        <v>-</v>
      </c>
      <c r="G487" t="str">
        <f t="shared" si="61"/>
        <v>- -</v>
      </c>
      <c r="H487" t="str">
        <f>IFERROR(VLOOKUP(G487,Tesaure!A487:B7485,2),"-")</f>
        <v>-</v>
      </c>
      <c r="K487" t="str">
        <f t="shared" si="62"/>
        <v>&lt;td&gt;0&lt;/td&gt;</v>
      </c>
      <c r="L487" t="str">
        <f>CONCATENATE("&lt;td&gt;",Zamia!A487,"&lt;/td&gt;")</f>
        <v>&lt;td&gt;&lt;/td&gt;</v>
      </c>
      <c r="M487" t="str">
        <f>CONCATENATE("&lt;td&gt;",Zamia!K487,"&lt;/td&gt;")</f>
        <v>&lt;td&gt;&lt;/td&gt;</v>
      </c>
      <c r="N487" s="9" t="str">
        <f>CONCATENATE("&lt;td&gt;",LEFT(TEXT(Zamia!E487,"DD/MM/AAAA hh:mm:ss"),10),"&lt;/td&gt;")</f>
        <v>&lt;td&gt;00/01/1900&lt;/td&gt;</v>
      </c>
      <c r="O487" t="str">
        <f>CONCATENATE("&lt;td&gt;",Zamia!H487,"&lt;/td&gt;")</f>
        <v>&lt;td&gt;&lt;/td&gt;</v>
      </c>
      <c r="P487" t="str">
        <f>CONCATENATE("&lt;td&gt;",Zamia!I487,"&lt;/td&gt;")</f>
        <v>&lt;td&gt;&lt;/td&gt;</v>
      </c>
      <c r="Q487" t="str">
        <f t="shared" si="63"/>
        <v/>
      </c>
    </row>
    <row r="488" spans="1:17" x14ac:dyDescent="0.25">
      <c r="A488">
        <f>Zamia!F488</f>
        <v>0</v>
      </c>
      <c r="B488" t="str">
        <f t="shared" si="67"/>
        <v>-</v>
      </c>
      <c r="C488" t="str">
        <f t="shared" si="68"/>
        <v>-</v>
      </c>
      <c r="D488" t="str">
        <f t="shared" si="64"/>
        <v>-</v>
      </c>
      <c r="E488" t="str">
        <f t="shared" si="65"/>
        <v>-</v>
      </c>
      <c r="F488" t="str">
        <f t="shared" si="66"/>
        <v>-</v>
      </c>
      <c r="G488" t="str">
        <f t="shared" si="61"/>
        <v>- -</v>
      </c>
      <c r="H488" t="str">
        <f>IFERROR(VLOOKUP(G488,Tesaure!A488:B7486,2),"-")</f>
        <v>-</v>
      </c>
      <c r="K488" t="str">
        <f t="shared" si="62"/>
        <v>&lt;td&gt;0&lt;/td&gt;</v>
      </c>
      <c r="L488" t="str">
        <f>CONCATENATE("&lt;td&gt;",Zamia!A488,"&lt;/td&gt;")</f>
        <v>&lt;td&gt;&lt;/td&gt;</v>
      </c>
      <c r="M488" t="str">
        <f>CONCATENATE("&lt;td&gt;",Zamia!K488,"&lt;/td&gt;")</f>
        <v>&lt;td&gt;&lt;/td&gt;</v>
      </c>
      <c r="N488" s="9" t="str">
        <f>CONCATENATE("&lt;td&gt;",LEFT(TEXT(Zamia!E488,"DD/MM/AAAA hh:mm:ss"),10),"&lt;/td&gt;")</f>
        <v>&lt;td&gt;00/01/1900&lt;/td&gt;</v>
      </c>
      <c r="O488" t="str">
        <f>CONCATENATE("&lt;td&gt;",Zamia!H488,"&lt;/td&gt;")</f>
        <v>&lt;td&gt;&lt;/td&gt;</v>
      </c>
      <c r="P488" t="str">
        <f>CONCATENATE("&lt;td&gt;",Zamia!I488,"&lt;/td&gt;")</f>
        <v>&lt;td&gt;&lt;/td&gt;</v>
      </c>
      <c r="Q488" t="str">
        <f t="shared" si="63"/>
        <v/>
      </c>
    </row>
    <row r="489" spans="1:17" x14ac:dyDescent="0.25">
      <c r="A489">
        <f>Zamia!F489</f>
        <v>0</v>
      </c>
      <c r="B489" t="str">
        <f t="shared" si="67"/>
        <v>-</v>
      </c>
      <c r="C489" t="str">
        <f t="shared" si="68"/>
        <v>-</v>
      </c>
      <c r="D489" t="str">
        <f t="shared" si="64"/>
        <v>-</v>
      </c>
      <c r="E489" t="str">
        <f t="shared" si="65"/>
        <v>-</v>
      </c>
      <c r="F489" t="str">
        <f t="shared" si="66"/>
        <v>-</v>
      </c>
      <c r="G489" t="str">
        <f t="shared" si="61"/>
        <v>- -</v>
      </c>
      <c r="H489" t="str">
        <f>IFERROR(VLOOKUP(G489,Tesaure!A489:B7487,2),"-")</f>
        <v>-</v>
      </c>
      <c r="K489" t="str">
        <f t="shared" si="62"/>
        <v>&lt;td&gt;0&lt;/td&gt;</v>
      </c>
      <c r="L489" t="str">
        <f>CONCATENATE("&lt;td&gt;",Zamia!A489,"&lt;/td&gt;")</f>
        <v>&lt;td&gt;&lt;/td&gt;</v>
      </c>
      <c r="M489" t="str">
        <f>CONCATENATE("&lt;td&gt;",Zamia!K489,"&lt;/td&gt;")</f>
        <v>&lt;td&gt;&lt;/td&gt;</v>
      </c>
      <c r="N489" s="9" t="str">
        <f>CONCATENATE("&lt;td&gt;",LEFT(TEXT(Zamia!E489,"DD/MM/AAAA hh:mm:ss"),10),"&lt;/td&gt;")</f>
        <v>&lt;td&gt;00/01/1900&lt;/td&gt;</v>
      </c>
      <c r="O489" t="str">
        <f>CONCATENATE("&lt;td&gt;",Zamia!H489,"&lt;/td&gt;")</f>
        <v>&lt;td&gt;&lt;/td&gt;</v>
      </c>
      <c r="P489" t="str">
        <f>CONCATENATE("&lt;td&gt;",Zamia!I489,"&lt;/td&gt;")</f>
        <v>&lt;td&gt;&lt;/td&gt;</v>
      </c>
      <c r="Q489" t="str">
        <f t="shared" si="63"/>
        <v/>
      </c>
    </row>
    <row r="490" spans="1:17" x14ac:dyDescent="0.25">
      <c r="A490">
        <f>Zamia!F490</f>
        <v>0</v>
      </c>
      <c r="B490" t="str">
        <f t="shared" si="67"/>
        <v>-</v>
      </c>
      <c r="C490" t="str">
        <f t="shared" si="68"/>
        <v>-</v>
      </c>
      <c r="D490" t="str">
        <f t="shared" si="64"/>
        <v>-</v>
      </c>
      <c r="E490" t="str">
        <f t="shared" si="65"/>
        <v>-</v>
      </c>
      <c r="F490" t="str">
        <f t="shared" si="66"/>
        <v>-</v>
      </c>
      <c r="G490" t="str">
        <f t="shared" si="61"/>
        <v>- -</v>
      </c>
      <c r="H490" t="str">
        <f>IFERROR(VLOOKUP(G490,Tesaure!A490:B7488,2),"-")</f>
        <v>-</v>
      </c>
      <c r="K490" t="str">
        <f t="shared" si="62"/>
        <v>&lt;td&gt;0&lt;/td&gt;</v>
      </c>
      <c r="L490" t="str">
        <f>CONCATENATE("&lt;td&gt;",Zamia!A490,"&lt;/td&gt;")</f>
        <v>&lt;td&gt;&lt;/td&gt;</v>
      </c>
      <c r="M490" t="str">
        <f>CONCATENATE("&lt;td&gt;",Zamia!K490,"&lt;/td&gt;")</f>
        <v>&lt;td&gt;&lt;/td&gt;</v>
      </c>
      <c r="N490" s="9" t="str">
        <f>CONCATENATE("&lt;td&gt;",LEFT(TEXT(Zamia!E490,"DD/MM/AAAA hh:mm:ss"),10),"&lt;/td&gt;")</f>
        <v>&lt;td&gt;00/01/1900&lt;/td&gt;</v>
      </c>
      <c r="O490" t="str">
        <f>CONCATENATE("&lt;td&gt;",Zamia!H490,"&lt;/td&gt;")</f>
        <v>&lt;td&gt;&lt;/td&gt;</v>
      </c>
      <c r="P490" t="str">
        <f>CONCATENATE("&lt;td&gt;",Zamia!I490,"&lt;/td&gt;")</f>
        <v>&lt;td&gt;&lt;/td&gt;</v>
      </c>
      <c r="Q490" t="str">
        <f t="shared" si="63"/>
        <v/>
      </c>
    </row>
    <row r="491" spans="1:17" x14ac:dyDescent="0.25">
      <c r="A491">
        <f>Zamia!F491</f>
        <v>0</v>
      </c>
      <c r="B491" t="str">
        <f t="shared" si="67"/>
        <v>-</v>
      </c>
      <c r="C491" t="str">
        <f t="shared" si="68"/>
        <v>-</v>
      </c>
      <c r="D491" t="str">
        <f t="shared" si="64"/>
        <v>-</v>
      </c>
      <c r="E491" t="str">
        <f t="shared" si="65"/>
        <v>-</v>
      </c>
      <c r="F491" t="str">
        <f t="shared" si="66"/>
        <v>-</v>
      </c>
      <c r="G491" t="str">
        <f t="shared" si="61"/>
        <v>- -</v>
      </c>
      <c r="H491" t="str">
        <f>IFERROR(VLOOKUP(G491,Tesaure!A491:B7489,2),"-")</f>
        <v>-</v>
      </c>
      <c r="K491" t="str">
        <f t="shared" si="62"/>
        <v>&lt;td&gt;0&lt;/td&gt;</v>
      </c>
      <c r="L491" t="str">
        <f>CONCATENATE("&lt;td&gt;",Zamia!A491,"&lt;/td&gt;")</f>
        <v>&lt;td&gt;&lt;/td&gt;</v>
      </c>
      <c r="M491" t="str">
        <f>CONCATENATE("&lt;td&gt;",Zamia!K491,"&lt;/td&gt;")</f>
        <v>&lt;td&gt;&lt;/td&gt;</v>
      </c>
      <c r="N491" s="9" t="str">
        <f>CONCATENATE("&lt;td&gt;",LEFT(TEXT(Zamia!E491,"DD/MM/AAAA hh:mm:ss"),10),"&lt;/td&gt;")</f>
        <v>&lt;td&gt;00/01/1900&lt;/td&gt;</v>
      </c>
      <c r="O491" t="str">
        <f>CONCATENATE("&lt;td&gt;",Zamia!H491,"&lt;/td&gt;")</f>
        <v>&lt;td&gt;&lt;/td&gt;</v>
      </c>
      <c r="P491" t="str">
        <f>CONCATENATE("&lt;td&gt;",Zamia!I491,"&lt;/td&gt;")</f>
        <v>&lt;td&gt;&lt;/td&gt;</v>
      </c>
      <c r="Q491" t="str">
        <f t="shared" si="63"/>
        <v/>
      </c>
    </row>
    <row r="492" spans="1:17" x14ac:dyDescent="0.25">
      <c r="A492">
        <f>Zamia!F492</f>
        <v>0</v>
      </c>
      <c r="B492" t="str">
        <f t="shared" si="67"/>
        <v>-</v>
      </c>
      <c r="C492" t="str">
        <f t="shared" si="68"/>
        <v>-</v>
      </c>
      <c r="D492" t="str">
        <f t="shared" si="64"/>
        <v>-</v>
      </c>
      <c r="E492" t="str">
        <f t="shared" si="65"/>
        <v>-</v>
      </c>
      <c r="F492" t="str">
        <f t="shared" si="66"/>
        <v>-</v>
      </c>
      <c r="G492" t="str">
        <f t="shared" si="61"/>
        <v>- -</v>
      </c>
      <c r="H492" t="str">
        <f>IFERROR(VLOOKUP(G492,Tesaure!A492:B7490,2),"-")</f>
        <v>-</v>
      </c>
      <c r="K492" t="str">
        <f t="shared" si="62"/>
        <v>&lt;td&gt;0&lt;/td&gt;</v>
      </c>
      <c r="L492" t="str">
        <f>CONCATENATE("&lt;td&gt;",Zamia!A492,"&lt;/td&gt;")</f>
        <v>&lt;td&gt;&lt;/td&gt;</v>
      </c>
      <c r="M492" t="str">
        <f>CONCATENATE("&lt;td&gt;",Zamia!K492,"&lt;/td&gt;")</f>
        <v>&lt;td&gt;&lt;/td&gt;</v>
      </c>
      <c r="N492" s="9" t="str">
        <f>CONCATENATE("&lt;td&gt;",LEFT(TEXT(Zamia!E492,"DD/MM/AAAA hh:mm:ss"),10),"&lt;/td&gt;")</f>
        <v>&lt;td&gt;00/01/1900&lt;/td&gt;</v>
      </c>
      <c r="O492" t="str">
        <f>CONCATENATE("&lt;td&gt;",Zamia!H492,"&lt;/td&gt;")</f>
        <v>&lt;td&gt;&lt;/td&gt;</v>
      </c>
      <c r="P492" t="str">
        <f>CONCATENATE("&lt;td&gt;",Zamia!I492,"&lt;/td&gt;")</f>
        <v>&lt;td&gt;&lt;/td&gt;</v>
      </c>
      <c r="Q492" t="str">
        <f t="shared" si="63"/>
        <v/>
      </c>
    </row>
    <row r="493" spans="1:17" x14ac:dyDescent="0.25">
      <c r="A493">
        <f>Zamia!F493</f>
        <v>0</v>
      </c>
      <c r="B493" t="str">
        <f t="shared" si="67"/>
        <v>-</v>
      </c>
      <c r="C493" t="str">
        <f t="shared" si="68"/>
        <v>-</v>
      </c>
      <c r="D493" t="str">
        <f t="shared" si="64"/>
        <v>-</v>
      </c>
      <c r="E493" t="str">
        <f t="shared" si="65"/>
        <v>-</v>
      </c>
      <c r="F493" t="str">
        <f t="shared" si="66"/>
        <v>-</v>
      </c>
      <c r="G493" t="str">
        <f t="shared" si="61"/>
        <v>- -</v>
      </c>
      <c r="H493" t="str">
        <f>IFERROR(VLOOKUP(G493,Tesaure!A493:B7491,2),"-")</f>
        <v>-</v>
      </c>
      <c r="K493" t="str">
        <f t="shared" si="62"/>
        <v>&lt;td&gt;0&lt;/td&gt;</v>
      </c>
      <c r="L493" t="str">
        <f>CONCATENATE("&lt;td&gt;",Zamia!A493,"&lt;/td&gt;")</f>
        <v>&lt;td&gt;&lt;/td&gt;</v>
      </c>
      <c r="M493" t="str">
        <f>CONCATENATE("&lt;td&gt;",Zamia!K493,"&lt;/td&gt;")</f>
        <v>&lt;td&gt;&lt;/td&gt;</v>
      </c>
      <c r="N493" s="9" t="str">
        <f>CONCATENATE("&lt;td&gt;",LEFT(TEXT(Zamia!E493,"DD/MM/AAAA hh:mm:ss"),10),"&lt;/td&gt;")</f>
        <v>&lt;td&gt;00/01/1900&lt;/td&gt;</v>
      </c>
      <c r="O493" t="str">
        <f>CONCATENATE("&lt;td&gt;",Zamia!H493,"&lt;/td&gt;")</f>
        <v>&lt;td&gt;&lt;/td&gt;</v>
      </c>
      <c r="P493" t="str">
        <f>CONCATENATE("&lt;td&gt;",Zamia!I493,"&lt;/td&gt;")</f>
        <v>&lt;td&gt;&lt;/td&gt;</v>
      </c>
      <c r="Q493" t="str">
        <f t="shared" si="63"/>
        <v/>
      </c>
    </row>
    <row r="494" spans="1:17" x14ac:dyDescent="0.25">
      <c r="A494">
        <f>Zamia!F494</f>
        <v>0</v>
      </c>
      <c r="B494" t="str">
        <f t="shared" si="67"/>
        <v>-</v>
      </c>
      <c r="C494" t="str">
        <f t="shared" si="68"/>
        <v>-</v>
      </c>
      <c r="D494" t="str">
        <f t="shared" si="64"/>
        <v>-</v>
      </c>
      <c r="E494" t="str">
        <f t="shared" si="65"/>
        <v>-</v>
      </c>
      <c r="F494" t="str">
        <f t="shared" si="66"/>
        <v>-</v>
      </c>
      <c r="G494" t="str">
        <f t="shared" si="61"/>
        <v>- -</v>
      </c>
      <c r="H494" t="str">
        <f>IFERROR(VLOOKUP(G494,Tesaure!A494:B7492,2),"-")</f>
        <v>-</v>
      </c>
      <c r="K494" t="str">
        <f t="shared" si="62"/>
        <v>&lt;td&gt;0&lt;/td&gt;</v>
      </c>
      <c r="L494" t="str">
        <f>CONCATENATE("&lt;td&gt;",Zamia!A494,"&lt;/td&gt;")</f>
        <v>&lt;td&gt;&lt;/td&gt;</v>
      </c>
      <c r="M494" t="str">
        <f>CONCATENATE("&lt;td&gt;",Zamia!K494,"&lt;/td&gt;")</f>
        <v>&lt;td&gt;&lt;/td&gt;</v>
      </c>
      <c r="N494" s="9" t="str">
        <f>CONCATENATE("&lt;td&gt;",LEFT(TEXT(Zamia!E494,"DD/MM/AAAA hh:mm:ss"),10),"&lt;/td&gt;")</f>
        <v>&lt;td&gt;00/01/1900&lt;/td&gt;</v>
      </c>
      <c r="O494" t="str">
        <f>CONCATENATE("&lt;td&gt;",Zamia!H494,"&lt;/td&gt;")</f>
        <v>&lt;td&gt;&lt;/td&gt;</v>
      </c>
      <c r="P494" t="str">
        <f>CONCATENATE("&lt;td&gt;",Zamia!I494,"&lt;/td&gt;")</f>
        <v>&lt;td&gt;&lt;/td&gt;</v>
      </c>
      <c r="Q494" t="str">
        <f t="shared" si="63"/>
        <v/>
      </c>
    </row>
    <row r="495" spans="1:17" x14ac:dyDescent="0.25">
      <c r="A495">
        <f>Zamia!F495</f>
        <v>0</v>
      </c>
      <c r="B495" t="str">
        <f t="shared" si="67"/>
        <v>-</v>
      </c>
      <c r="C495" t="str">
        <f t="shared" si="68"/>
        <v>-</v>
      </c>
      <c r="D495" t="str">
        <f t="shared" si="64"/>
        <v>-</v>
      </c>
      <c r="E495" t="str">
        <f t="shared" si="65"/>
        <v>-</v>
      </c>
      <c r="F495" t="str">
        <f t="shared" si="66"/>
        <v>-</v>
      </c>
      <c r="G495" t="str">
        <f t="shared" si="61"/>
        <v>- -</v>
      </c>
      <c r="H495" t="str">
        <f>IFERROR(VLOOKUP(G495,Tesaure!A495:B7493,2),"-")</f>
        <v>-</v>
      </c>
      <c r="K495" t="str">
        <f t="shared" si="62"/>
        <v>&lt;td&gt;0&lt;/td&gt;</v>
      </c>
      <c r="L495" t="str">
        <f>CONCATENATE("&lt;td&gt;",Zamia!A495,"&lt;/td&gt;")</f>
        <v>&lt;td&gt;&lt;/td&gt;</v>
      </c>
      <c r="M495" t="str">
        <f>CONCATENATE("&lt;td&gt;",Zamia!K495,"&lt;/td&gt;")</f>
        <v>&lt;td&gt;&lt;/td&gt;</v>
      </c>
      <c r="N495" s="9" t="str">
        <f>CONCATENATE("&lt;td&gt;",LEFT(TEXT(Zamia!E495,"DD/MM/AAAA hh:mm:ss"),10),"&lt;/td&gt;")</f>
        <v>&lt;td&gt;00/01/1900&lt;/td&gt;</v>
      </c>
      <c r="O495" t="str">
        <f>CONCATENATE("&lt;td&gt;",Zamia!H495,"&lt;/td&gt;")</f>
        <v>&lt;td&gt;&lt;/td&gt;</v>
      </c>
      <c r="P495" t="str">
        <f>CONCATENATE("&lt;td&gt;",Zamia!I495,"&lt;/td&gt;")</f>
        <v>&lt;td&gt;&lt;/td&gt;</v>
      </c>
      <c r="Q495" t="str">
        <f t="shared" si="63"/>
        <v/>
      </c>
    </row>
    <row r="496" spans="1:17" x14ac:dyDescent="0.25">
      <c r="A496">
        <f>Zamia!F496</f>
        <v>0</v>
      </c>
      <c r="B496" t="str">
        <f t="shared" si="67"/>
        <v>-</v>
      </c>
      <c r="C496" t="str">
        <f t="shared" si="68"/>
        <v>-</v>
      </c>
      <c r="D496" t="str">
        <f t="shared" si="64"/>
        <v>-</v>
      </c>
      <c r="E496" t="str">
        <f t="shared" si="65"/>
        <v>-</v>
      </c>
      <c r="F496" t="str">
        <f t="shared" si="66"/>
        <v>-</v>
      </c>
      <c r="G496" t="str">
        <f t="shared" si="61"/>
        <v>- -</v>
      </c>
      <c r="H496" t="str">
        <f>IFERROR(VLOOKUP(G496,Tesaure!A496:B7494,2),"-")</f>
        <v>-</v>
      </c>
      <c r="K496" t="str">
        <f t="shared" si="62"/>
        <v>&lt;td&gt;0&lt;/td&gt;</v>
      </c>
      <c r="L496" t="str">
        <f>CONCATENATE("&lt;td&gt;",Zamia!A496,"&lt;/td&gt;")</f>
        <v>&lt;td&gt;&lt;/td&gt;</v>
      </c>
      <c r="M496" t="str">
        <f>CONCATENATE("&lt;td&gt;",Zamia!K496,"&lt;/td&gt;")</f>
        <v>&lt;td&gt;&lt;/td&gt;</v>
      </c>
      <c r="N496" s="9" t="str">
        <f>CONCATENATE("&lt;td&gt;",LEFT(TEXT(Zamia!E496,"DD/MM/AAAA hh:mm:ss"),10),"&lt;/td&gt;")</f>
        <v>&lt;td&gt;00/01/1900&lt;/td&gt;</v>
      </c>
      <c r="O496" t="str">
        <f>CONCATENATE("&lt;td&gt;",Zamia!H496,"&lt;/td&gt;")</f>
        <v>&lt;td&gt;&lt;/td&gt;</v>
      </c>
      <c r="P496" t="str">
        <f>CONCATENATE("&lt;td&gt;",Zamia!I496,"&lt;/td&gt;")</f>
        <v>&lt;td&gt;&lt;/td&gt;</v>
      </c>
      <c r="Q496" t="str">
        <f t="shared" si="63"/>
        <v/>
      </c>
    </row>
    <row r="497" spans="1:17" x14ac:dyDescent="0.25">
      <c r="A497">
        <f>Zamia!F497</f>
        <v>0</v>
      </c>
      <c r="B497" t="str">
        <f t="shared" si="67"/>
        <v>-</v>
      </c>
      <c r="C497" t="str">
        <f t="shared" si="68"/>
        <v>-</v>
      </c>
      <c r="D497" t="str">
        <f t="shared" si="64"/>
        <v>-</v>
      </c>
      <c r="E497" t="str">
        <f t="shared" si="65"/>
        <v>-</v>
      </c>
      <c r="F497" t="str">
        <f t="shared" si="66"/>
        <v>-</v>
      </c>
      <c r="G497" t="str">
        <f t="shared" si="61"/>
        <v>- -</v>
      </c>
      <c r="H497" t="str">
        <f>IFERROR(VLOOKUP(G497,Tesaure!A497:B7495,2),"-")</f>
        <v>-</v>
      </c>
      <c r="K497" t="str">
        <f t="shared" si="62"/>
        <v>&lt;td&gt;0&lt;/td&gt;</v>
      </c>
      <c r="L497" t="str">
        <f>CONCATENATE("&lt;td&gt;",Zamia!A497,"&lt;/td&gt;")</f>
        <v>&lt;td&gt;&lt;/td&gt;</v>
      </c>
      <c r="M497" t="str">
        <f>CONCATENATE("&lt;td&gt;",Zamia!K497,"&lt;/td&gt;")</f>
        <v>&lt;td&gt;&lt;/td&gt;</v>
      </c>
      <c r="N497" s="9" t="str">
        <f>CONCATENATE("&lt;td&gt;",LEFT(TEXT(Zamia!E497,"DD/MM/AAAA hh:mm:ss"),10),"&lt;/td&gt;")</f>
        <v>&lt;td&gt;00/01/1900&lt;/td&gt;</v>
      </c>
      <c r="O497" t="str">
        <f>CONCATENATE("&lt;td&gt;",Zamia!H497,"&lt;/td&gt;")</f>
        <v>&lt;td&gt;&lt;/td&gt;</v>
      </c>
      <c r="P497" t="str">
        <f>CONCATENATE("&lt;td&gt;",Zamia!I497,"&lt;/td&gt;")</f>
        <v>&lt;td&gt;&lt;/td&gt;</v>
      </c>
      <c r="Q497" t="str">
        <f t="shared" si="63"/>
        <v/>
      </c>
    </row>
    <row r="498" spans="1:17" x14ac:dyDescent="0.25">
      <c r="A498">
        <f>Zamia!F498</f>
        <v>0</v>
      </c>
      <c r="B498" t="str">
        <f t="shared" si="67"/>
        <v>-</v>
      </c>
      <c r="C498" t="str">
        <f t="shared" si="68"/>
        <v>-</v>
      </c>
      <c r="D498" t="str">
        <f t="shared" si="64"/>
        <v>-</v>
      </c>
      <c r="E498" t="str">
        <f t="shared" si="65"/>
        <v>-</v>
      </c>
      <c r="F498" t="str">
        <f t="shared" si="66"/>
        <v>-</v>
      </c>
      <c r="G498" t="str">
        <f t="shared" si="61"/>
        <v>- -</v>
      </c>
      <c r="H498" t="str">
        <f>IFERROR(VLOOKUP(G498,Tesaure!A498:B7496,2),"-")</f>
        <v>-</v>
      </c>
      <c r="K498" t="str">
        <f t="shared" si="62"/>
        <v>&lt;td&gt;0&lt;/td&gt;</v>
      </c>
      <c r="L498" t="str">
        <f>CONCATENATE("&lt;td&gt;",Zamia!A498,"&lt;/td&gt;")</f>
        <v>&lt;td&gt;&lt;/td&gt;</v>
      </c>
      <c r="M498" t="str">
        <f>CONCATENATE("&lt;td&gt;",Zamia!K498,"&lt;/td&gt;")</f>
        <v>&lt;td&gt;&lt;/td&gt;</v>
      </c>
      <c r="N498" s="9" t="str">
        <f>CONCATENATE("&lt;td&gt;",LEFT(TEXT(Zamia!E498,"DD/MM/AAAA hh:mm:ss"),10),"&lt;/td&gt;")</f>
        <v>&lt;td&gt;00/01/1900&lt;/td&gt;</v>
      </c>
      <c r="O498" t="str">
        <f>CONCATENATE("&lt;td&gt;",Zamia!H498,"&lt;/td&gt;")</f>
        <v>&lt;td&gt;&lt;/td&gt;</v>
      </c>
      <c r="P498" t="str">
        <f>CONCATENATE("&lt;td&gt;",Zamia!I498,"&lt;/td&gt;")</f>
        <v>&lt;td&gt;&lt;/td&gt;</v>
      </c>
      <c r="Q498" t="str">
        <f t="shared" si="63"/>
        <v/>
      </c>
    </row>
    <row r="499" spans="1:17" x14ac:dyDescent="0.25">
      <c r="A499">
        <f>Zamia!F499</f>
        <v>0</v>
      </c>
      <c r="B499" t="str">
        <f t="shared" si="67"/>
        <v>-</v>
      </c>
      <c r="C499" t="str">
        <f t="shared" si="68"/>
        <v>-</v>
      </c>
      <c r="D499" t="str">
        <f t="shared" si="64"/>
        <v>-</v>
      </c>
      <c r="E499" t="str">
        <f t="shared" si="65"/>
        <v>-</v>
      </c>
      <c r="F499" t="str">
        <f t="shared" si="66"/>
        <v>-</v>
      </c>
      <c r="G499" t="str">
        <f t="shared" si="61"/>
        <v>- -</v>
      </c>
      <c r="H499" t="str">
        <f>IFERROR(VLOOKUP(G499,Tesaure!A499:B7497,2),"-")</f>
        <v>-</v>
      </c>
      <c r="K499" t="str">
        <f t="shared" si="62"/>
        <v>&lt;td&gt;0&lt;/td&gt;</v>
      </c>
      <c r="L499" t="str">
        <f>CONCATENATE("&lt;td&gt;",Zamia!A499,"&lt;/td&gt;")</f>
        <v>&lt;td&gt;&lt;/td&gt;</v>
      </c>
      <c r="M499" t="str">
        <f>CONCATENATE("&lt;td&gt;",Zamia!K499,"&lt;/td&gt;")</f>
        <v>&lt;td&gt;&lt;/td&gt;</v>
      </c>
      <c r="N499" s="9" t="str">
        <f>CONCATENATE("&lt;td&gt;",LEFT(TEXT(Zamia!E499,"DD/MM/AAAA hh:mm:ss"),10),"&lt;/td&gt;")</f>
        <v>&lt;td&gt;00/01/1900&lt;/td&gt;</v>
      </c>
      <c r="O499" t="str">
        <f>CONCATENATE("&lt;td&gt;",Zamia!H499,"&lt;/td&gt;")</f>
        <v>&lt;td&gt;&lt;/td&gt;</v>
      </c>
      <c r="P499" t="str">
        <f>CONCATENATE("&lt;td&gt;",Zamia!I499,"&lt;/td&gt;")</f>
        <v>&lt;td&gt;&lt;/td&gt;</v>
      </c>
      <c r="Q499" t="str">
        <f t="shared" si="63"/>
        <v/>
      </c>
    </row>
    <row r="500" spans="1:17" x14ac:dyDescent="0.25">
      <c r="A500">
        <f>Zamia!F500</f>
        <v>0</v>
      </c>
      <c r="B500" t="str">
        <f t="shared" si="67"/>
        <v>-</v>
      </c>
      <c r="C500" t="str">
        <f t="shared" si="68"/>
        <v>-</v>
      </c>
      <c r="D500" t="str">
        <f t="shared" si="64"/>
        <v>-</v>
      </c>
      <c r="E500" t="str">
        <f t="shared" si="65"/>
        <v>-</v>
      </c>
      <c r="F500" t="str">
        <f t="shared" si="66"/>
        <v>-</v>
      </c>
      <c r="G500" t="str">
        <f t="shared" si="61"/>
        <v>- -</v>
      </c>
      <c r="H500" t="str">
        <f>IFERROR(VLOOKUP(G500,Tesaure!A500:B7498,2),"-")</f>
        <v>-</v>
      </c>
      <c r="K500" t="str">
        <f t="shared" si="62"/>
        <v>&lt;td&gt;0&lt;/td&gt;</v>
      </c>
      <c r="L500" t="str">
        <f>CONCATENATE("&lt;td&gt;",Zamia!A500,"&lt;/td&gt;")</f>
        <v>&lt;td&gt;&lt;/td&gt;</v>
      </c>
      <c r="M500" t="str">
        <f>CONCATENATE("&lt;td&gt;",Zamia!K500,"&lt;/td&gt;")</f>
        <v>&lt;td&gt;&lt;/td&gt;</v>
      </c>
      <c r="N500" s="9" t="str">
        <f>CONCATENATE("&lt;td&gt;",LEFT(TEXT(Zamia!E500,"DD/MM/AAAA hh:mm:ss"),10),"&lt;/td&gt;")</f>
        <v>&lt;td&gt;00/01/1900&lt;/td&gt;</v>
      </c>
      <c r="O500" t="str">
        <f>CONCATENATE("&lt;td&gt;",Zamia!H500,"&lt;/td&gt;")</f>
        <v>&lt;td&gt;&lt;/td&gt;</v>
      </c>
      <c r="P500" t="str">
        <f>CONCATENATE("&lt;td&gt;",Zamia!I500,"&lt;/td&gt;")</f>
        <v>&lt;td&gt;&lt;/td&gt;</v>
      </c>
      <c r="Q500" t="str">
        <f t="shared" si="63"/>
        <v/>
      </c>
    </row>
    <row r="501" spans="1:17" x14ac:dyDescent="0.25">
      <c r="A501">
        <f>Zamia!F501</f>
        <v>0</v>
      </c>
      <c r="B501" t="str">
        <f t="shared" si="67"/>
        <v>-</v>
      </c>
      <c r="C501" t="str">
        <f t="shared" si="68"/>
        <v>-</v>
      </c>
      <c r="D501" t="str">
        <f t="shared" si="64"/>
        <v>-</v>
      </c>
      <c r="E501" t="str">
        <f t="shared" si="65"/>
        <v>-</v>
      </c>
      <c r="F501" t="str">
        <f t="shared" si="66"/>
        <v>-</v>
      </c>
      <c r="G501" t="str">
        <f t="shared" si="61"/>
        <v>- -</v>
      </c>
      <c r="H501" t="str">
        <f>IFERROR(VLOOKUP(G501,Tesaure!A501:B7499,2),"-")</f>
        <v>-</v>
      </c>
      <c r="K501" t="str">
        <f t="shared" si="62"/>
        <v>&lt;td&gt;0&lt;/td&gt;</v>
      </c>
      <c r="L501" t="str">
        <f>CONCATENATE("&lt;td&gt;",Zamia!A501,"&lt;/td&gt;")</f>
        <v>&lt;td&gt;&lt;/td&gt;</v>
      </c>
      <c r="M501" t="str">
        <f>CONCATENATE("&lt;td&gt;",Zamia!K501,"&lt;/td&gt;")</f>
        <v>&lt;td&gt;&lt;/td&gt;</v>
      </c>
      <c r="N501" s="9" t="str">
        <f>CONCATENATE("&lt;td&gt;",LEFT(TEXT(Zamia!E501,"DD/MM/AAAA hh:mm:ss"),10),"&lt;/td&gt;")</f>
        <v>&lt;td&gt;00/01/1900&lt;/td&gt;</v>
      </c>
      <c r="O501" t="str">
        <f>CONCATENATE("&lt;td&gt;",Zamia!H501,"&lt;/td&gt;")</f>
        <v>&lt;td&gt;&lt;/td&gt;</v>
      </c>
      <c r="P501" t="str">
        <f>CONCATENATE("&lt;td&gt;",Zamia!I501,"&lt;/td&gt;")</f>
        <v>&lt;td&gt;&lt;/td&gt;</v>
      </c>
      <c r="Q501" t="str">
        <f t="shared" si="63"/>
        <v/>
      </c>
    </row>
    <row r="502" spans="1:17" x14ac:dyDescent="0.25">
      <c r="A502">
        <f>Zamia!F502</f>
        <v>0</v>
      </c>
      <c r="B502" t="str">
        <f t="shared" si="67"/>
        <v>-</v>
      </c>
      <c r="C502" t="str">
        <f t="shared" si="68"/>
        <v>-</v>
      </c>
      <c r="D502" t="str">
        <f t="shared" si="64"/>
        <v>-</v>
      </c>
      <c r="E502" t="str">
        <f t="shared" si="65"/>
        <v>-</v>
      </c>
      <c r="F502" t="str">
        <f t="shared" si="66"/>
        <v>-</v>
      </c>
      <c r="G502" t="str">
        <f t="shared" si="61"/>
        <v>- -</v>
      </c>
      <c r="H502" t="str">
        <f>IFERROR(VLOOKUP(G502,Tesaure!A502:B7500,2),"-")</f>
        <v>-</v>
      </c>
      <c r="K502" t="str">
        <f t="shared" si="62"/>
        <v>&lt;td&gt;0&lt;/td&gt;</v>
      </c>
      <c r="L502" t="str">
        <f>CONCATENATE("&lt;td&gt;",Zamia!A502,"&lt;/td&gt;")</f>
        <v>&lt;td&gt;&lt;/td&gt;</v>
      </c>
      <c r="M502" t="str">
        <f>CONCATENATE("&lt;td&gt;",Zamia!K502,"&lt;/td&gt;")</f>
        <v>&lt;td&gt;&lt;/td&gt;</v>
      </c>
      <c r="N502" s="9" t="str">
        <f>CONCATENATE("&lt;td&gt;",LEFT(TEXT(Zamia!E502,"DD/MM/AAAA hh:mm:ss"),10),"&lt;/td&gt;")</f>
        <v>&lt;td&gt;00/01/1900&lt;/td&gt;</v>
      </c>
      <c r="O502" t="str">
        <f>CONCATENATE("&lt;td&gt;",Zamia!H502,"&lt;/td&gt;")</f>
        <v>&lt;td&gt;&lt;/td&gt;</v>
      </c>
      <c r="P502" t="str">
        <f>CONCATENATE("&lt;td&gt;",Zamia!I502,"&lt;/td&gt;")</f>
        <v>&lt;td&gt;&lt;/td&gt;</v>
      </c>
      <c r="Q502" t="str">
        <f t="shared" si="63"/>
        <v/>
      </c>
    </row>
    <row r="503" spans="1:17" x14ac:dyDescent="0.25">
      <c r="A503">
        <f>Zamia!F503</f>
        <v>0</v>
      </c>
      <c r="B503" t="str">
        <f t="shared" si="67"/>
        <v>-</v>
      </c>
      <c r="C503" t="str">
        <f t="shared" si="68"/>
        <v>-</v>
      </c>
      <c r="D503" t="str">
        <f t="shared" si="64"/>
        <v>-</v>
      </c>
      <c r="E503" t="str">
        <f t="shared" si="65"/>
        <v>-</v>
      </c>
      <c r="F503" t="str">
        <f t="shared" si="66"/>
        <v>-</v>
      </c>
      <c r="G503" t="str">
        <f t="shared" si="61"/>
        <v>- -</v>
      </c>
      <c r="H503" t="str">
        <f>IFERROR(VLOOKUP(G503,Tesaure!A503:B7501,2),"-")</f>
        <v>-</v>
      </c>
      <c r="K503" t="str">
        <f t="shared" si="62"/>
        <v>&lt;td&gt;0&lt;/td&gt;</v>
      </c>
      <c r="L503" t="str">
        <f>CONCATENATE("&lt;td&gt;",Zamia!A503,"&lt;/td&gt;")</f>
        <v>&lt;td&gt;&lt;/td&gt;</v>
      </c>
      <c r="M503" t="str">
        <f>CONCATENATE("&lt;td&gt;",Zamia!K503,"&lt;/td&gt;")</f>
        <v>&lt;td&gt;&lt;/td&gt;</v>
      </c>
      <c r="N503" s="9" t="str">
        <f>CONCATENATE("&lt;td&gt;",LEFT(TEXT(Zamia!E503,"DD/MM/AAAA hh:mm:ss"),10),"&lt;/td&gt;")</f>
        <v>&lt;td&gt;00/01/1900&lt;/td&gt;</v>
      </c>
      <c r="O503" t="str">
        <f>CONCATENATE("&lt;td&gt;",Zamia!H503,"&lt;/td&gt;")</f>
        <v>&lt;td&gt;&lt;/td&gt;</v>
      </c>
      <c r="P503" t="str">
        <f>CONCATENATE("&lt;td&gt;",Zamia!I503,"&lt;/td&gt;")</f>
        <v>&lt;td&gt;&lt;/td&gt;</v>
      </c>
      <c r="Q503" t="str">
        <f t="shared" si="63"/>
        <v/>
      </c>
    </row>
    <row r="504" spans="1:17" x14ac:dyDescent="0.25">
      <c r="A504">
        <f>Zamia!F504</f>
        <v>0</v>
      </c>
      <c r="B504" t="str">
        <f t="shared" si="67"/>
        <v>-</v>
      </c>
      <c r="C504" t="str">
        <f t="shared" si="68"/>
        <v>-</v>
      </c>
      <c r="D504" t="str">
        <f t="shared" si="64"/>
        <v>-</v>
      </c>
      <c r="E504" t="str">
        <f t="shared" si="65"/>
        <v>-</v>
      </c>
      <c r="F504" t="str">
        <f t="shared" si="66"/>
        <v>-</v>
      </c>
      <c r="G504" t="str">
        <f t="shared" si="61"/>
        <v>- -</v>
      </c>
      <c r="H504" t="str">
        <f>IFERROR(VLOOKUP(G504,Tesaure!A504:B7502,2),"-")</f>
        <v>-</v>
      </c>
      <c r="K504" t="str">
        <f t="shared" si="62"/>
        <v>&lt;td&gt;0&lt;/td&gt;</v>
      </c>
      <c r="L504" t="str">
        <f>CONCATENATE("&lt;td&gt;",Zamia!A504,"&lt;/td&gt;")</f>
        <v>&lt;td&gt;&lt;/td&gt;</v>
      </c>
      <c r="M504" t="str">
        <f>CONCATENATE("&lt;td&gt;",Zamia!K504,"&lt;/td&gt;")</f>
        <v>&lt;td&gt;&lt;/td&gt;</v>
      </c>
      <c r="N504" s="9" t="str">
        <f>CONCATENATE("&lt;td&gt;",LEFT(TEXT(Zamia!E504,"DD/MM/AAAA hh:mm:ss"),10),"&lt;/td&gt;")</f>
        <v>&lt;td&gt;00/01/1900&lt;/td&gt;</v>
      </c>
      <c r="O504" t="str">
        <f>CONCATENATE("&lt;td&gt;",Zamia!H504,"&lt;/td&gt;")</f>
        <v>&lt;td&gt;&lt;/td&gt;</v>
      </c>
      <c r="P504" t="str">
        <f>CONCATENATE("&lt;td&gt;",Zamia!I504,"&lt;/td&gt;")</f>
        <v>&lt;td&gt;&lt;/td&gt;</v>
      </c>
      <c r="Q504" t="str">
        <f t="shared" si="63"/>
        <v/>
      </c>
    </row>
    <row r="505" spans="1:17" x14ac:dyDescent="0.25">
      <c r="A505">
        <f>Zamia!F505</f>
        <v>0</v>
      </c>
      <c r="B505" t="str">
        <f t="shared" si="67"/>
        <v>-</v>
      </c>
      <c r="C505" t="str">
        <f t="shared" si="68"/>
        <v>-</v>
      </c>
      <c r="D505" t="str">
        <f t="shared" si="64"/>
        <v>-</v>
      </c>
      <c r="E505" t="str">
        <f t="shared" si="65"/>
        <v>-</v>
      </c>
      <c r="F505" t="str">
        <f t="shared" si="66"/>
        <v>-</v>
      </c>
      <c r="G505" t="str">
        <f t="shared" si="61"/>
        <v>- -</v>
      </c>
      <c r="H505" t="str">
        <f>IFERROR(VLOOKUP(G505,Tesaure!A505:B7503,2),"-")</f>
        <v>-</v>
      </c>
      <c r="K505" t="str">
        <f t="shared" si="62"/>
        <v>&lt;td&gt;0&lt;/td&gt;</v>
      </c>
      <c r="L505" t="str">
        <f>CONCATENATE("&lt;td&gt;",Zamia!A505,"&lt;/td&gt;")</f>
        <v>&lt;td&gt;&lt;/td&gt;</v>
      </c>
      <c r="M505" t="str">
        <f>CONCATENATE("&lt;td&gt;",Zamia!K505,"&lt;/td&gt;")</f>
        <v>&lt;td&gt;&lt;/td&gt;</v>
      </c>
      <c r="N505" s="9" t="str">
        <f>CONCATENATE("&lt;td&gt;",LEFT(TEXT(Zamia!E505,"DD/MM/AAAA hh:mm:ss"),10),"&lt;/td&gt;")</f>
        <v>&lt;td&gt;00/01/1900&lt;/td&gt;</v>
      </c>
      <c r="O505" t="str">
        <f>CONCATENATE("&lt;td&gt;",Zamia!H505,"&lt;/td&gt;")</f>
        <v>&lt;td&gt;&lt;/td&gt;</v>
      </c>
      <c r="P505" t="str">
        <f>CONCATENATE("&lt;td&gt;",Zamia!I505,"&lt;/td&gt;")</f>
        <v>&lt;td&gt;&lt;/td&gt;</v>
      </c>
      <c r="Q505" t="str">
        <f t="shared" si="63"/>
        <v/>
      </c>
    </row>
    <row r="506" spans="1:17" x14ac:dyDescent="0.25">
      <c r="A506">
        <f>Zamia!F506</f>
        <v>0</v>
      </c>
      <c r="B506" t="str">
        <f t="shared" si="67"/>
        <v>-</v>
      </c>
      <c r="C506" t="str">
        <f t="shared" si="68"/>
        <v>-</v>
      </c>
      <c r="D506" t="str">
        <f t="shared" si="64"/>
        <v>-</v>
      </c>
      <c r="E506" t="str">
        <f t="shared" si="65"/>
        <v>-</v>
      </c>
      <c r="F506" t="str">
        <f t="shared" si="66"/>
        <v>-</v>
      </c>
      <c r="G506" t="str">
        <f t="shared" si="61"/>
        <v>- -</v>
      </c>
      <c r="H506" t="str">
        <f>IFERROR(VLOOKUP(G506,Tesaure!A506:B7504,2),"-")</f>
        <v>-</v>
      </c>
      <c r="K506" t="str">
        <f t="shared" si="62"/>
        <v>&lt;td&gt;0&lt;/td&gt;</v>
      </c>
      <c r="L506" t="str">
        <f>CONCATENATE("&lt;td&gt;",Zamia!A506,"&lt;/td&gt;")</f>
        <v>&lt;td&gt;&lt;/td&gt;</v>
      </c>
      <c r="M506" t="str">
        <f>CONCATENATE("&lt;td&gt;",Zamia!K506,"&lt;/td&gt;")</f>
        <v>&lt;td&gt;&lt;/td&gt;</v>
      </c>
      <c r="N506" s="9" t="str">
        <f>CONCATENATE("&lt;td&gt;",LEFT(TEXT(Zamia!E506,"DD/MM/AAAA hh:mm:ss"),10),"&lt;/td&gt;")</f>
        <v>&lt;td&gt;00/01/1900&lt;/td&gt;</v>
      </c>
      <c r="O506" t="str">
        <f>CONCATENATE("&lt;td&gt;",Zamia!H506,"&lt;/td&gt;")</f>
        <v>&lt;td&gt;&lt;/td&gt;</v>
      </c>
      <c r="P506" t="str">
        <f>CONCATENATE("&lt;td&gt;",Zamia!I506,"&lt;/td&gt;")</f>
        <v>&lt;td&gt;&lt;/td&gt;</v>
      </c>
      <c r="Q506" t="str">
        <f t="shared" si="63"/>
        <v/>
      </c>
    </row>
    <row r="507" spans="1:17" x14ac:dyDescent="0.25">
      <c r="A507">
        <f>Zamia!F507</f>
        <v>0</v>
      </c>
      <c r="B507" t="str">
        <f t="shared" si="67"/>
        <v>-</v>
      </c>
      <c r="C507" t="str">
        <f t="shared" si="68"/>
        <v>-</v>
      </c>
      <c r="D507" t="str">
        <f t="shared" si="64"/>
        <v>-</v>
      </c>
      <c r="E507" t="str">
        <f t="shared" si="65"/>
        <v>-</v>
      </c>
      <c r="F507" t="str">
        <f t="shared" si="66"/>
        <v>-</v>
      </c>
      <c r="G507" t="str">
        <f t="shared" si="61"/>
        <v>- -</v>
      </c>
      <c r="H507" t="str">
        <f>IFERROR(VLOOKUP(G507,Tesaure!A507:B7505,2),"-")</f>
        <v>-</v>
      </c>
      <c r="K507" t="str">
        <f t="shared" si="62"/>
        <v>&lt;td&gt;0&lt;/td&gt;</v>
      </c>
      <c r="L507" t="str">
        <f>CONCATENATE("&lt;td&gt;",Zamia!A507,"&lt;/td&gt;")</f>
        <v>&lt;td&gt;&lt;/td&gt;</v>
      </c>
      <c r="M507" t="str">
        <f>CONCATENATE("&lt;td&gt;",Zamia!K507,"&lt;/td&gt;")</f>
        <v>&lt;td&gt;&lt;/td&gt;</v>
      </c>
      <c r="N507" s="9" t="str">
        <f>CONCATENATE("&lt;td&gt;",LEFT(TEXT(Zamia!E507,"DD/MM/AAAA hh:mm:ss"),10),"&lt;/td&gt;")</f>
        <v>&lt;td&gt;00/01/1900&lt;/td&gt;</v>
      </c>
      <c r="O507" t="str">
        <f>CONCATENATE("&lt;td&gt;",Zamia!H507,"&lt;/td&gt;")</f>
        <v>&lt;td&gt;&lt;/td&gt;</v>
      </c>
      <c r="P507" t="str">
        <f>CONCATENATE("&lt;td&gt;",Zamia!I507,"&lt;/td&gt;")</f>
        <v>&lt;td&gt;&lt;/td&gt;</v>
      </c>
      <c r="Q507" t="str">
        <f t="shared" si="63"/>
        <v/>
      </c>
    </row>
    <row r="508" spans="1:17" x14ac:dyDescent="0.25">
      <c r="A508">
        <f>Zamia!F508</f>
        <v>0</v>
      </c>
      <c r="B508" t="str">
        <f t="shared" si="67"/>
        <v>-</v>
      </c>
      <c r="C508" t="str">
        <f t="shared" si="68"/>
        <v>-</v>
      </c>
      <c r="D508" t="str">
        <f t="shared" si="64"/>
        <v>-</v>
      </c>
      <c r="E508" t="str">
        <f t="shared" si="65"/>
        <v>-</v>
      </c>
      <c r="F508" t="str">
        <f t="shared" si="66"/>
        <v>-</v>
      </c>
      <c r="G508" t="str">
        <f t="shared" si="61"/>
        <v>- -</v>
      </c>
      <c r="H508" t="str">
        <f>IFERROR(VLOOKUP(G508,Tesaure!A508:B7506,2),"-")</f>
        <v>-</v>
      </c>
      <c r="K508" t="str">
        <f t="shared" si="62"/>
        <v>&lt;td&gt;0&lt;/td&gt;</v>
      </c>
      <c r="L508" t="str">
        <f>CONCATENATE("&lt;td&gt;",Zamia!A508,"&lt;/td&gt;")</f>
        <v>&lt;td&gt;&lt;/td&gt;</v>
      </c>
      <c r="M508" t="str">
        <f>CONCATENATE("&lt;td&gt;",Zamia!K508,"&lt;/td&gt;")</f>
        <v>&lt;td&gt;&lt;/td&gt;</v>
      </c>
      <c r="N508" s="9" t="str">
        <f>CONCATENATE("&lt;td&gt;",LEFT(TEXT(Zamia!E508,"DD/MM/AAAA hh:mm:ss"),10),"&lt;/td&gt;")</f>
        <v>&lt;td&gt;00/01/1900&lt;/td&gt;</v>
      </c>
      <c r="O508" t="str">
        <f>CONCATENATE("&lt;td&gt;",Zamia!H508,"&lt;/td&gt;")</f>
        <v>&lt;td&gt;&lt;/td&gt;</v>
      </c>
      <c r="P508" t="str">
        <f>CONCATENATE("&lt;td&gt;",Zamia!I508,"&lt;/td&gt;")</f>
        <v>&lt;td&gt;&lt;/td&gt;</v>
      </c>
      <c r="Q508" t="str">
        <f t="shared" si="63"/>
        <v/>
      </c>
    </row>
    <row r="509" spans="1:17" x14ac:dyDescent="0.25">
      <c r="A509">
        <f>Zamia!F509</f>
        <v>0</v>
      </c>
      <c r="B509" t="str">
        <f t="shared" si="67"/>
        <v>-</v>
      </c>
      <c r="C509" t="str">
        <f t="shared" si="68"/>
        <v>-</v>
      </c>
      <c r="D509" t="str">
        <f t="shared" si="64"/>
        <v>-</v>
      </c>
      <c r="E509" t="str">
        <f t="shared" si="65"/>
        <v>-</v>
      </c>
      <c r="F509" t="str">
        <f t="shared" si="66"/>
        <v>-</v>
      </c>
      <c r="G509" t="str">
        <f t="shared" si="61"/>
        <v>- -</v>
      </c>
      <c r="H509" t="str">
        <f>IFERROR(VLOOKUP(G509,Tesaure!A509:B7507,2),"-")</f>
        <v>-</v>
      </c>
      <c r="K509" t="str">
        <f t="shared" si="62"/>
        <v>&lt;td&gt;0&lt;/td&gt;</v>
      </c>
      <c r="L509" t="str">
        <f>CONCATENATE("&lt;td&gt;",Zamia!A509,"&lt;/td&gt;")</f>
        <v>&lt;td&gt;&lt;/td&gt;</v>
      </c>
      <c r="M509" t="str">
        <f>CONCATENATE("&lt;td&gt;",Zamia!K509,"&lt;/td&gt;")</f>
        <v>&lt;td&gt;&lt;/td&gt;</v>
      </c>
      <c r="N509" s="9" t="str">
        <f>CONCATENATE("&lt;td&gt;",LEFT(TEXT(Zamia!E509,"DD/MM/AAAA hh:mm:ss"),10),"&lt;/td&gt;")</f>
        <v>&lt;td&gt;00/01/1900&lt;/td&gt;</v>
      </c>
      <c r="O509" t="str">
        <f>CONCATENATE("&lt;td&gt;",Zamia!H509,"&lt;/td&gt;")</f>
        <v>&lt;td&gt;&lt;/td&gt;</v>
      </c>
      <c r="P509" t="str">
        <f>CONCATENATE("&lt;td&gt;",Zamia!I509,"&lt;/td&gt;")</f>
        <v>&lt;td&gt;&lt;/td&gt;</v>
      </c>
      <c r="Q509" t="str">
        <f t="shared" si="63"/>
        <v/>
      </c>
    </row>
    <row r="510" spans="1:17" x14ac:dyDescent="0.25">
      <c r="A510">
        <f>Zamia!F510</f>
        <v>0</v>
      </c>
      <c r="B510" t="str">
        <f t="shared" si="67"/>
        <v>-</v>
      </c>
      <c r="C510" t="str">
        <f t="shared" si="68"/>
        <v>-</v>
      </c>
      <c r="D510" t="str">
        <f t="shared" si="64"/>
        <v>-</v>
      </c>
      <c r="E510" t="str">
        <f t="shared" si="65"/>
        <v>-</v>
      </c>
      <c r="F510" t="str">
        <f t="shared" si="66"/>
        <v>-</v>
      </c>
      <c r="G510" t="str">
        <f t="shared" si="61"/>
        <v>- -</v>
      </c>
      <c r="H510" t="str">
        <f>IFERROR(VLOOKUP(G510,Tesaure!A510:B7508,2),"-")</f>
        <v>-</v>
      </c>
      <c r="K510" t="str">
        <f t="shared" si="62"/>
        <v>&lt;td&gt;0&lt;/td&gt;</v>
      </c>
      <c r="L510" t="str">
        <f>CONCATENATE("&lt;td&gt;",Zamia!A510,"&lt;/td&gt;")</f>
        <v>&lt;td&gt;&lt;/td&gt;</v>
      </c>
      <c r="M510" t="str">
        <f>CONCATENATE("&lt;td&gt;",Zamia!K510,"&lt;/td&gt;")</f>
        <v>&lt;td&gt;&lt;/td&gt;</v>
      </c>
      <c r="N510" s="9" t="str">
        <f>CONCATENATE("&lt;td&gt;",LEFT(TEXT(Zamia!E510,"DD/MM/AAAA hh:mm:ss"),10),"&lt;/td&gt;")</f>
        <v>&lt;td&gt;00/01/1900&lt;/td&gt;</v>
      </c>
      <c r="O510" t="str">
        <f>CONCATENATE("&lt;td&gt;",Zamia!H510,"&lt;/td&gt;")</f>
        <v>&lt;td&gt;&lt;/td&gt;</v>
      </c>
      <c r="P510" t="str">
        <f>CONCATENATE("&lt;td&gt;",Zamia!I510,"&lt;/td&gt;")</f>
        <v>&lt;td&gt;&lt;/td&gt;</v>
      </c>
      <c r="Q510" t="str">
        <f t="shared" si="63"/>
        <v/>
      </c>
    </row>
    <row r="511" spans="1:17" x14ac:dyDescent="0.25">
      <c r="A511">
        <f>Zamia!F511</f>
        <v>0</v>
      </c>
      <c r="B511" t="str">
        <f t="shared" si="67"/>
        <v>-</v>
      </c>
      <c r="C511" t="str">
        <f t="shared" si="68"/>
        <v>-</v>
      </c>
      <c r="D511" t="str">
        <f t="shared" si="64"/>
        <v>-</v>
      </c>
      <c r="E511" t="str">
        <f t="shared" si="65"/>
        <v>-</v>
      </c>
      <c r="F511" t="str">
        <f t="shared" si="66"/>
        <v>-</v>
      </c>
      <c r="G511" t="str">
        <f t="shared" si="61"/>
        <v>- -</v>
      </c>
      <c r="H511" t="str">
        <f>IFERROR(VLOOKUP(G511,Tesaure!A511:B7509,2),"-")</f>
        <v>-</v>
      </c>
      <c r="K511" t="str">
        <f t="shared" si="62"/>
        <v>&lt;td&gt;0&lt;/td&gt;</v>
      </c>
      <c r="L511" t="str">
        <f>CONCATENATE("&lt;td&gt;",Zamia!A511,"&lt;/td&gt;")</f>
        <v>&lt;td&gt;&lt;/td&gt;</v>
      </c>
      <c r="M511" t="str">
        <f>CONCATENATE("&lt;td&gt;",Zamia!K511,"&lt;/td&gt;")</f>
        <v>&lt;td&gt;&lt;/td&gt;</v>
      </c>
      <c r="N511" s="9" t="str">
        <f>CONCATENATE("&lt;td&gt;",LEFT(TEXT(Zamia!E511,"DD/MM/AAAA hh:mm:ss"),10),"&lt;/td&gt;")</f>
        <v>&lt;td&gt;00/01/1900&lt;/td&gt;</v>
      </c>
      <c r="O511" t="str">
        <f>CONCATENATE("&lt;td&gt;",Zamia!H511,"&lt;/td&gt;")</f>
        <v>&lt;td&gt;&lt;/td&gt;</v>
      </c>
      <c r="P511" t="str">
        <f>CONCATENATE("&lt;td&gt;",Zamia!I511,"&lt;/td&gt;")</f>
        <v>&lt;td&gt;&lt;/td&gt;</v>
      </c>
      <c r="Q511" t="str">
        <f t="shared" si="63"/>
        <v/>
      </c>
    </row>
    <row r="512" spans="1:17" x14ac:dyDescent="0.25">
      <c r="A512">
        <f>Zamia!F512</f>
        <v>0</v>
      </c>
      <c r="B512" t="str">
        <f t="shared" si="67"/>
        <v>-</v>
      </c>
      <c r="C512" t="str">
        <f t="shared" si="68"/>
        <v>-</v>
      </c>
      <c r="D512" t="str">
        <f t="shared" si="64"/>
        <v>-</v>
      </c>
      <c r="E512" t="str">
        <f t="shared" si="65"/>
        <v>-</v>
      </c>
      <c r="F512" t="str">
        <f t="shared" si="66"/>
        <v>-</v>
      </c>
      <c r="G512" t="str">
        <f t="shared" si="61"/>
        <v>- -</v>
      </c>
      <c r="H512" t="str">
        <f>IFERROR(VLOOKUP(G512,Tesaure!A512:B7510,2),"-")</f>
        <v>-</v>
      </c>
      <c r="K512" t="str">
        <f t="shared" si="62"/>
        <v>&lt;td&gt;0&lt;/td&gt;</v>
      </c>
      <c r="L512" t="str">
        <f>CONCATENATE("&lt;td&gt;",Zamia!A512,"&lt;/td&gt;")</f>
        <v>&lt;td&gt;&lt;/td&gt;</v>
      </c>
      <c r="M512" t="str">
        <f>CONCATENATE("&lt;td&gt;",Zamia!K512,"&lt;/td&gt;")</f>
        <v>&lt;td&gt;&lt;/td&gt;</v>
      </c>
      <c r="N512" s="9" t="str">
        <f>CONCATENATE("&lt;td&gt;",LEFT(TEXT(Zamia!E512,"DD/MM/AAAA hh:mm:ss"),10),"&lt;/td&gt;")</f>
        <v>&lt;td&gt;00/01/1900&lt;/td&gt;</v>
      </c>
      <c r="O512" t="str">
        <f>CONCATENATE("&lt;td&gt;",Zamia!H512,"&lt;/td&gt;")</f>
        <v>&lt;td&gt;&lt;/td&gt;</v>
      </c>
      <c r="P512" t="str">
        <f>CONCATENATE("&lt;td&gt;",Zamia!I512,"&lt;/td&gt;")</f>
        <v>&lt;td&gt;&lt;/td&gt;</v>
      </c>
      <c r="Q512" t="str">
        <f t="shared" si="63"/>
        <v/>
      </c>
    </row>
    <row r="513" spans="1:17" x14ac:dyDescent="0.25">
      <c r="A513">
        <f>Zamia!F513</f>
        <v>0</v>
      </c>
      <c r="B513" t="str">
        <f t="shared" si="67"/>
        <v>-</v>
      </c>
      <c r="C513" t="str">
        <f t="shared" si="68"/>
        <v>-</v>
      </c>
      <c r="D513" t="str">
        <f t="shared" si="64"/>
        <v>-</v>
      </c>
      <c r="E513" t="str">
        <f t="shared" si="65"/>
        <v>-</v>
      </c>
      <c r="F513" t="str">
        <f t="shared" si="66"/>
        <v>-</v>
      </c>
      <c r="G513" t="str">
        <f t="shared" si="61"/>
        <v>- -</v>
      </c>
      <c r="H513" t="str">
        <f>IFERROR(VLOOKUP(G513,Tesaure!A513:B7511,2),"-")</f>
        <v>-</v>
      </c>
      <c r="K513" t="str">
        <f t="shared" si="62"/>
        <v>&lt;td&gt;0&lt;/td&gt;</v>
      </c>
      <c r="L513" t="str">
        <f>CONCATENATE("&lt;td&gt;",Zamia!A513,"&lt;/td&gt;")</f>
        <v>&lt;td&gt;&lt;/td&gt;</v>
      </c>
      <c r="M513" t="str">
        <f>CONCATENATE("&lt;td&gt;",Zamia!K513,"&lt;/td&gt;")</f>
        <v>&lt;td&gt;&lt;/td&gt;</v>
      </c>
      <c r="N513" s="9" t="str">
        <f>CONCATENATE("&lt;td&gt;",LEFT(TEXT(Zamia!E513,"DD/MM/AAAA hh:mm:ss"),10),"&lt;/td&gt;")</f>
        <v>&lt;td&gt;00/01/1900&lt;/td&gt;</v>
      </c>
      <c r="O513" t="str">
        <f>CONCATENATE("&lt;td&gt;",Zamia!H513,"&lt;/td&gt;")</f>
        <v>&lt;td&gt;&lt;/td&gt;</v>
      </c>
      <c r="P513" t="str">
        <f>CONCATENATE("&lt;td&gt;",Zamia!I513,"&lt;/td&gt;")</f>
        <v>&lt;td&gt;&lt;/td&gt;</v>
      </c>
      <c r="Q513" t="str">
        <f t="shared" si="63"/>
        <v/>
      </c>
    </row>
    <row r="514" spans="1:17" x14ac:dyDescent="0.25">
      <c r="A514">
        <f>Zamia!F514</f>
        <v>0</v>
      </c>
      <c r="B514" t="str">
        <f t="shared" si="67"/>
        <v>-</v>
      </c>
      <c r="C514" t="str">
        <f t="shared" si="68"/>
        <v>-</v>
      </c>
      <c r="D514" t="str">
        <f t="shared" si="64"/>
        <v>-</v>
      </c>
      <c r="E514" t="str">
        <f t="shared" si="65"/>
        <v>-</v>
      </c>
      <c r="F514" t="str">
        <f t="shared" si="66"/>
        <v>-</v>
      </c>
      <c r="G514" t="str">
        <f t="shared" si="61"/>
        <v>- -</v>
      </c>
      <c r="H514" t="str">
        <f>IFERROR(VLOOKUP(G514,Tesaure!A514:B7512,2),"-")</f>
        <v>-</v>
      </c>
      <c r="K514" t="str">
        <f t="shared" si="62"/>
        <v>&lt;td&gt;0&lt;/td&gt;</v>
      </c>
      <c r="L514" t="str">
        <f>CONCATENATE("&lt;td&gt;",Zamia!A514,"&lt;/td&gt;")</f>
        <v>&lt;td&gt;&lt;/td&gt;</v>
      </c>
      <c r="M514" t="str">
        <f>CONCATENATE("&lt;td&gt;",Zamia!K514,"&lt;/td&gt;")</f>
        <v>&lt;td&gt;&lt;/td&gt;</v>
      </c>
      <c r="N514" s="9" t="str">
        <f>CONCATENATE("&lt;td&gt;",LEFT(TEXT(Zamia!E514,"DD/MM/AAAA hh:mm:ss"),10),"&lt;/td&gt;")</f>
        <v>&lt;td&gt;00/01/1900&lt;/td&gt;</v>
      </c>
      <c r="O514" t="str">
        <f>CONCATENATE("&lt;td&gt;",Zamia!H514,"&lt;/td&gt;")</f>
        <v>&lt;td&gt;&lt;/td&gt;</v>
      </c>
      <c r="P514" t="str">
        <f>CONCATENATE("&lt;td&gt;",Zamia!I514,"&lt;/td&gt;")</f>
        <v>&lt;td&gt;&lt;/td&gt;</v>
      </c>
      <c r="Q514" t="str">
        <f t="shared" si="63"/>
        <v/>
      </c>
    </row>
    <row r="515" spans="1:17" x14ac:dyDescent="0.25">
      <c r="A515">
        <f>Zamia!F515</f>
        <v>0</v>
      </c>
      <c r="B515" t="str">
        <f t="shared" si="67"/>
        <v>-</v>
      </c>
      <c r="C515" t="str">
        <f t="shared" si="68"/>
        <v>-</v>
      </c>
      <c r="D515" t="str">
        <f t="shared" si="64"/>
        <v>-</v>
      </c>
      <c r="E515" t="str">
        <f t="shared" si="65"/>
        <v>-</v>
      </c>
      <c r="F515" t="str">
        <f t="shared" si="66"/>
        <v>-</v>
      </c>
      <c r="G515" t="str">
        <f t="shared" ref="G515:G578" si="69">IF(F515="-",CONCATENATE(B515," ",D515),CONCATENATE(B515," ",D515," subsp. ",F515))</f>
        <v>- -</v>
      </c>
      <c r="H515" t="str">
        <f>IFERROR(VLOOKUP(G515,Tesaure!A515:B7513,2),"-")</f>
        <v>-</v>
      </c>
      <c r="K515" t="str">
        <f t="shared" ref="K515:K578" si="70">IF(H515&lt;&gt;"-",CONCATENATE("&lt;td&gt;&lt;a target=",CHAR(34),"_blank",CHAR(34), " href=",CHAR(34),H515,CHAR(34),"&gt;",A515,"&lt;/a&gt;&lt;/td&gt;"),CONCATENATE("&lt;td&gt;",A515,"&lt;/td&gt;"))</f>
        <v>&lt;td&gt;0&lt;/td&gt;</v>
      </c>
      <c r="L515" t="str">
        <f>CONCATENATE("&lt;td&gt;",Zamia!A515,"&lt;/td&gt;")</f>
        <v>&lt;td&gt;&lt;/td&gt;</v>
      </c>
      <c r="M515" t="str">
        <f>CONCATENATE("&lt;td&gt;",Zamia!K515,"&lt;/td&gt;")</f>
        <v>&lt;td&gt;&lt;/td&gt;</v>
      </c>
      <c r="N515" s="9" t="str">
        <f>CONCATENATE("&lt;td&gt;",LEFT(TEXT(Zamia!E515,"DD/MM/AAAA hh:mm:ss"),10),"&lt;/td&gt;")</f>
        <v>&lt;td&gt;00/01/1900&lt;/td&gt;</v>
      </c>
      <c r="O515" t="str">
        <f>CONCATENATE("&lt;td&gt;",Zamia!H515,"&lt;/td&gt;")</f>
        <v>&lt;td&gt;&lt;/td&gt;</v>
      </c>
      <c r="P515" t="str">
        <f>CONCATENATE("&lt;td&gt;",Zamia!I515,"&lt;/td&gt;")</f>
        <v>&lt;td&gt;&lt;/td&gt;</v>
      </c>
      <c r="Q515" t="str">
        <f t="shared" ref="Q515:Q578" si="71">IF(A515&lt;&gt;0,CONCATENATE("&lt;tr&gt;",K515,L515,M515,N515,O515,P515,"&lt;/tr&gt;"),"")</f>
        <v/>
      </c>
    </row>
    <row r="516" spans="1:17" x14ac:dyDescent="0.25">
      <c r="A516">
        <f>Zamia!F516</f>
        <v>0</v>
      </c>
      <c r="B516" t="str">
        <f t="shared" si="67"/>
        <v>-</v>
      </c>
      <c r="C516" t="str">
        <f t="shared" si="68"/>
        <v>-</v>
      </c>
      <c r="D516" t="str">
        <f t="shared" si="64"/>
        <v>-</v>
      </c>
      <c r="E516" t="str">
        <f t="shared" si="65"/>
        <v>-</v>
      </c>
      <c r="F516" t="str">
        <f t="shared" si="66"/>
        <v>-</v>
      </c>
      <c r="G516" t="str">
        <f t="shared" si="69"/>
        <v>- -</v>
      </c>
      <c r="H516" t="str">
        <f>IFERROR(VLOOKUP(G516,Tesaure!A516:B7514,2),"-")</f>
        <v>-</v>
      </c>
      <c r="K516" t="str">
        <f t="shared" si="70"/>
        <v>&lt;td&gt;0&lt;/td&gt;</v>
      </c>
      <c r="L516" t="str">
        <f>CONCATENATE("&lt;td&gt;",Zamia!A516,"&lt;/td&gt;")</f>
        <v>&lt;td&gt;&lt;/td&gt;</v>
      </c>
      <c r="M516" t="str">
        <f>CONCATENATE("&lt;td&gt;",Zamia!K516,"&lt;/td&gt;")</f>
        <v>&lt;td&gt;&lt;/td&gt;</v>
      </c>
      <c r="N516" s="9" t="str">
        <f>CONCATENATE("&lt;td&gt;",LEFT(TEXT(Zamia!E516,"DD/MM/AAAA hh:mm:ss"),10),"&lt;/td&gt;")</f>
        <v>&lt;td&gt;00/01/1900&lt;/td&gt;</v>
      </c>
      <c r="O516" t="str">
        <f>CONCATENATE("&lt;td&gt;",Zamia!H516,"&lt;/td&gt;")</f>
        <v>&lt;td&gt;&lt;/td&gt;</v>
      </c>
      <c r="P516" t="str">
        <f>CONCATENATE("&lt;td&gt;",Zamia!I516,"&lt;/td&gt;")</f>
        <v>&lt;td&gt;&lt;/td&gt;</v>
      </c>
      <c r="Q516" t="str">
        <f t="shared" si="71"/>
        <v/>
      </c>
    </row>
    <row r="517" spans="1:17" x14ac:dyDescent="0.25">
      <c r="A517">
        <f>Zamia!F517</f>
        <v>0</v>
      </c>
      <c r="B517" t="str">
        <f t="shared" si="67"/>
        <v>-</v>
      </c>
      <c r="C517" t="str">
        <f t="shared" si="68"/>
        <v>-</v>
      </c>
      <c r="D517" t="str">
        <f t="shared" si="64"/>
        <v>-</v>
      </c>
      <c r="E517" t="str">
        <f t="shared" si="65"/>
        <v>-</v>
      </c>
      <c r="F517" t="str">
        <f t="shared" si="66"/>
        <v>-</v>
      </c>
      <c r="G517" t="str">
        <f t="shared" si="69"/>
        <v>- -</v>
      </c>
      <c r="H517" t="str">
        <f>IFERROR(VLOOKUP(G517,Tesaure!A517:B7515,2),"-")</f>
        <v>-</v>
      </c>
      <c r="K517" t="str">
        <f t="shared" si="70"/>
        <v>&lt;td&gt;0&lt;/td&gt;</v>
      </c>
      <c r="L517" t="str">
        <f>CONCATENATE("&lt;td&gt;",Zamia!A517,"&lt;/td&gt;")</f>
        <v>&lt;td&gt;&lt;/td&gt;</v>
      </c>
      <c r="M517" t="str">
        <f>CONCATENATE("&lt;td&gt;",Zamia!K517,"&lt;/td&gt;")</f>
        <v>&lt;td&gt;&lt;/td&gt;</v>
      </c>
      <c r="N517" s="9" t="str">
        <f>CONCATENATE("&lt;td&gt;",LEFT(TEXT(Zamia!E517,"DD/MM/AAAA hh:mm:ss"),10),"&lt;/td&gt;")</f>
        <v>&lt;td&gt;00/01/1900&lt;/td&gt;</v>
      </c>
      <c r="O517" t="str">
        <f>CONCATENATE("&lt;td&gt;",Zamia!H517,"&lt;/td&gt;")</f>
        <v>&lt;td&gt;&lt;/td&gt;</v>
      </c>
      <c r="P517" t="str">
        <f>CONCATENATE("&lt;td&gt;",Zamia!I517,"&lt;/td&gt;")</f>
        <v>&lt;td&gt;&lt;/td&gt;</v>
      </c>
      <c r="Q517" t="str">
        <f t="shared" si="71"/>
        <v/>
      </c>
    </row>
    <row r="518" spans="1:17" x14ac:dyDescent="0.25">
      <c r="A518">
        <f>Zamia!F518</f>
        <v>0</v>
      </c>
      <c r="B518" t="str">
        <f t="shared" si="67"/>
        <v>-</v>
      </c>
      <c r="C518" t="str">
        <f t="shared" si="68"/>
        <v>-</v>
      </c>
      <c r="D518" t="str">
        <f t="shared" ref="D518:D581" si="72">IFERROR(LEFT(C518,SEARCH(" ",C518)-1),C518)</f>
        <v>-</v>
      </c>
      <c r="E518" t="str">
        <f t="shared" si="65"/>
        <v>-</v>
      </c>
      <c r="F518" t="str">
        <f t="shared" si="66"/>
        <v>-</v>
      </c>
      <c r="G518" t="str">
        <f t="shared" si="69"/>
        <v>- -</v>
      </c>
      <c r="H518" t="str">
        <f>IFERROR(VLOOKUP(G518,Tesaure!A518:B7516,2),"-")</f>
        <v>-</v>
      </c>
      <c r="K518" t="str">
        <f t="shared" si="70"/>
        <v>&lt;td&gt;0&lt;/td&gt;</v>
      </c>
      <c r="L518" t="str">
        <f>CONCATENATE("&lt;td&gt;",Zamia!A518,"&lt;/td&gt;")</f>
        <v>&lt;td&gt;&lt;/td&gt;</v>
      </c>
      <c r="M518" t="str">
        <f>CONCATENATE("&lt;td&gt;",Zamia!K518,"&lt;/td&gt;")</f>
        <v>&lt;td&gt;&lt;/td&gt;</v>
      </c>
      <c r="N518" s="9" t="str">
        <f>CONCATENATE("&lt;td&gt;",LEFT(TEXT(Zamia!E518,"DD/MM/AAAA hh:mm:ss"),10),"&lt;/td&gt;")</f>
        <v>&lt;td&gt;00/01/1900&lt;/td&gt;</v>
      </c>
      <c r="O518" t="str">
        <f>CONCATENATE("&lt;td&gt;",Zamia!H518,"&lt;/td&gt;")</f>
        <v>&lt;td&gt;&lt;/td&gt;</v>
      </c>
      <c r="P518" t="str">
        <f>CONCATENATE("&lt;td&gt;",Zamia!I518,"&lt;/td&gt;")</f>
        <v>&lt;td&gt;&lt;/td&gt;</v>
      </c>
      <c r="Q518" t="str">
        <f t="shared" si="71"/>
        <v/>
      </c>
    </row>
    <row r="519" spans="1:17" x14ac:dyDescent="0.25">
      <c r="A519">
        <f>Zamia!F519</f>
        <v>0</v>
      </c>
      <c r="B519" t="str">
        <f t="shared" si="67"/>
        <v>-</v>
      </c>
      <c r="C519" t="str">
        <f t="shared" si="68"/>
        <v>-</v>
      </c>
      <c r="D519" t="str">
        <f t="shared" si="72"/>
        <v>-</v>
      </c>
      <c r="E519" t="str">
        <f t="shared" ref="E519:E582" si="73">IFERROR(RIGHT(C519,LEN(C519)-(SEARCH(" subsp.",C519)+7)),"-")</f>
        <v>-</v>
      </c>
      <c r="F519" t="str">
        <f t="shared" ref="F519:F582" si="74">IF(E519&lt;&gt;"-",IFERROR(LEFT(E519,SEARCH(" ",E519)-1),E519),"-")</f>
        <v>-</v>
      </c>
      <c r="G519" t="str">
        <f t="shared" si="69"/>
        <v>- -</v>
      </c>
      <c r="H519" t="str">
        <f>IFERROR(VLOOKUP(G519,Tesaure!A519:B7517,2),"-")</f>
        <v>-</v>
      </c>
      <c r="K519" t="str">
        <f t="shared" si="70"/>
        <v>&lt;td&gt;0&lt;/td&gt;</v>
      </c>
      <c r="L519" t="str">
        <f>CONCATENATE("&lt;td&gt;",Zamia!A519,"&lt;/td&gt;")</f>
        <v>&lt;td&gt;&lt;/td&gt;</v>
      </c>
      <c r="M519" t="str">
        <f>CONCATENATE("&lt;td&gt;",Zamia!K519,"&lt;/td&gt;")</f>
        <v>&lt;td&gt;&lt;/td&gt;</v>
      </c>
      <c r="N519" s="9" t="str">
        <f>CONCATENATE("&lt;td&gt;",LEFT(TEXT(Zamia!E519,"DD/MM/AAAA hh:mm:ss"),10),"&lt;/td&gt;")</f>
        <v>&lt;td&gt;00/01/1900&lt;/td&gt;</v>
      </c>
      <c r="O519" t="str">
        <f>CONCATENATE("&lt;td&gt;",Zamia!H519,"&lt;/td&gt;")</f>
        <v>&lt;td&gt;&lt;/td&gt;</v>
      </c>
      <c r="P519" t="str">
        <f>CONCATENATE("&lt;td&gt;",Zamia!I519,"&lt;/td&gt;")</f>
        <v>&lt;td&gt;&lt;/td&gt;</v>
      </c>
      <c r="Q519" t="str">
        <f t="shared" si="71"/>
        <v/>
      </c>
    </row>
    <row r="520" spans="1:17" x14ac:dyDescent="0.25">
      <c r="A520">
        <f>Zamia!F520</f>
        <v>0</v>
      </c>
      <c r="B520" t="str">
        <f t="shared" si="67"/>
        <v>-</v>
      </c>
      <c r="C520" t="str">
        <f t="shared" si="68"/>
        <v>-</v>
      </c>
      <c r="D520" t="str">
        <f t="shared" si="72"/>
        <v>-</v>
      </c>
      <c r="E520" t="str">
        <f t="shared" si="73"/>
        <v>-</v>
      </c>
      <c r="F520" t="str">
        <f t="shared" si="74"/>
        <v>-</v>
      </c>
      <c r="G520" t="str">
        <f t="shared" si="69"/>
        <v>- -</v>
      </c>
      <c r="H520" t="str">
        <f>IFERROR(VLOOKUP(G520,Tesaure!A520:B7518,2),"-")</f>
        <v>-</v>
      </c>
      <c r="K520" t="str">
        <f t="shared" si="70"/>
        <v>&lt;td&gt;0&lt;/td&gt;</v>
      </c>
      <c r="L520" t="str">
        <f>CONCATENATE("&lt;td&gt;",Zamia!A520,"&lt;/td&gt;")</f>
        <v>&lt;td&gt;&lt;/td&gt;</v>
      </c>
      <c r="M520" t="str">
        <f>CONCATENATE("&lt;td&gt;",Zamia!K520,"&lt;/td&gt;")</f>
        <v>&lt;td&gt;&lt;/td&gt;</v>
      </c>
      <c r="N520" s="9" t="str">
        <f>CONCATENATE("&lt;td&gt;",LEFT(TEXT(Zamia!E520,"DD/MM/AAAA hh:mm:ss"),10),"&lt;/td&gt;")</f>
        <v>&lt;td&gt;00/01/1900&lt;/td&gt;</v>
      </c>
      <c r="O520" t="str">
        <f>CONCATENATE("&lt;td&gt;",Zamia!H520,"&lt;/td&gt;")</f>
        <v>&lt;td&gt;&lt;/td&gt;</v>
      </c>
      <c r="P520" t="str">
        <f>CONCATENATE("&lt;td&gt;",Zamia!I520,"&lt;/td&gt;")</f>
        <v>&lt;td&gt;&lt;/td&gt;</v>
      </c>
      <c r="Q520" t="str">
        <f t="shared" si="71"/>
        <v/>
      </c>
    </row>
    <row r="521" spans="1:17" x14ac:dyDescent="0.25">
      <c r="A521">
        <f>Zamia!F521</f>
        <v>0</v>
      </c>
      <c r="B521" t="str">
        <f t="shared" si="67"/>
        <v>-</v>
      </c>
      <c r="C521" t="str">
        <f t="shared" si="68"/>
        <v>-</v>
      </c>
      <c r="D521" t="str">
        <f t="shared" si="72"/>
        <v>-</v>
      </c>
      <c r="E521" t="str">
        <f t="shared" si="73"/>
        <v>-</v>
      </c>
      <c r="F521" t="str">
        <f t="shared" si="74"/>
        <v>-</v>
      </c>
      <c r="G521" t="str">
        <f t="shared" si="69"/>
        <v>- -</v>
      </c>
      <c r="H521" t="str">
        <f>IFERROR(VLOOKUP(G521,Tesaure!A521:B7519,2),"-")</f>
        <v>-</v>
      </c>
      <c r="K521" t="str">
        <f t="shared" si="70"/>
        <v>&lt;td&gt;0&lt;/td&gt;</v>
      </c>
      <c r="L521" t="str">
        <f>CONCATENATE("&lt;td&gt;",Zamia!A521,"&lt;/td&gt;")</f>
        <v>&lt;td&gt;&lt;/td&gt;</v>
      </c>
      <c r="M521" t="str">
        <f>CONCATENATE("&lt;td&gt;",Zamia!K521,"&lt;/td&gt;")</f>
        <v>&lt;td&gt;&lt;/td&gt;</v>
      </c>
      <c r="N521" s="9" t="str">
        <f>CONCATENATE("&lt;td&gt;",LEFT(TEXT(Zamia!E521,"DD/MM/AAAA hh:mm:ss"),10),"&lt;/td&gt;")</f>
        <v>&lt;td&gt;00/01/1900&lt;/td&gt;</v>
      </c>
      <c r="O521" t="str">
        <f>CONCATENATE("&lt;td&gt;",Zamia!H521,"&lt;/td&gt;")</f>
        <v>&lt;td&gt;&lt;/td&gt;</v>
      </c>
      <c r="P521" t="str">
        <f>CONCATENATE("&lt;td&gt;",Zamia!I521,"&lt;/td&gt;")</f>
        <v>&lt;td&gt;&lt;/td&gt;</v>
      </c>
      <c r="Q521" t="str">
        <f t="shared" si="71"/>
        <v/>
      </c>
    </row>
    <row r="522" spans="1:17" x14ac:dyDescent="0.25">
      <c r="A522">
        <f>Zamia!F522</f>
        <v>0</v>
      </c>
      <c r="B522" t="str">
        <f t="shared" si="67"/>
        <v>-</v>
      </c>
      <c r="C522" t="str">
        <f t="shared" si="68"/>
        <v>-</v>
      </c>
      <c r="D522" t="str">
        <f t="shared" si="72"/>
        <v>-</v>
      </c>
      <c r="E522" t="str">
        <f t="shared" si="73"/>
        <v>-</v>
      </c>
      <c r="F522" t="str">
        <f t="shared" si="74"/>
        <v>-</v>
      </c>
      <c r="G522" t="str">
        <f t="shared" si="69"/>
        <v>- -</v>
      </c>
      <c r="H522" t="str">
        <f>IFERROR(VLOOKUP(G522,Tesaure!A522:B7520,2),"-")</f>
        <v>-</v>
      </c>
      <c r="K522" t="str">
        <f t="shared" si="70"/>
        <v>&lt;td&gt;0&lt;/td&gt;</v>
      </c>
      <c r="L522" t="str">
        <f>CONCATENATE("&lt;td&gt;",Zamia!A522,"&lt;/td&gt;")</f>
        <v>&lt;td&gt;&lt;/td&gt;</v>
      </c>
      <c r="M522" t="str">
        <f>CONCATENATE("&lt;td&gt;",Zamia!K522,"&lt;/td&gt;")</f>
        <v>&lt;td&gt;&lt;/td&gt;</v>
      </c>
      <c r="N522" s="9" t="str">
        <f>CONCATENATE("&lt;td&gt;",LEFT(TEXT(Zamia!E522,"DD/MM/AAAA hh:mm:ss"),10),"&lt;/td&gt;")</f>
        <v>&lt;td&gt;00/01/1900&lt;/td&gt;</v>
      </c>
      <c r="O522" t="str">
        <f>CONCATENATE("&lt;td&gt;",Zamia!H522,"&lt;/td&gt;")</f>
        <v>&lt;td&gt;&lt;/td&gt;</v>
      </c>
      <c r="P522" t="str">
        <f>CONCATENATE("&lt;td&gt;",Zamia!I522,"&lt;/td&gt;")</f>
        <v>&lt;td&gt;&lt;/td&gt;</v>
      </c>
      <c r="Q522" t="str">
        <f t="shared" si="71"/>
        <v/>
      </c>
    </row>
    <row r="523" spans="1:17" x14ac:dyDescent="0.25">
      <c r="A523">
        <f>Zamia!F523</f>
        <v>0</v>
      </c>
      <c r="B523" t="str">
        <f t="shared" si="67"/>
        <v>-</v>
      </c>
      <c r="C523" t="str">
        <f t="shared" si="68"/>
        <v>-</v>
      </c>
      <c r="D523" t="str">
        <f t="shared" si="72"/>
        <v>-</v>
      </c>
      <c r="E523" t="str">
        <f t="shared" si="73"/>
        <v>-</v>
      </c>
      <c r="F523" t="str">
        <f t="shared" si="74"/>
        <v>-</v>
      </c>
      <c r="G523" t="str">
        <f t="shared" si="69"/>
        <v>- -</v>
      </c>
      <c r="H523" t="str">
        <f>IFERROR(VLOOKUP(G523,Tesaure!A523:B7521,2),"-")</f>
        <v>-</v>
      </c>
      <c r="K523" t="str">
        <f t="shared" si="70"/>
        <v>&lt;td&gt;0&lt;/td&gt;</v>
      </c>
      <c r="L523" t="str">
        <f>CONCATENATE("&lt;td&gt;",Zamia!A523,"&lt;/td&gt;")</f>
        <v>&lt;td&gt;&lt;/td&gt;</v>
      </c>
      <c r="M523" t="str">
        <f>CONCATENATE("&lt;td&gt;",Zamia!K523,"&lt;/td&gt;")</f>
        <v>&lt;td&gt;&lt;/td&gt;</v>
      </c>
      <c r="N523" s="9" t="str">
        <f>CONCATENATE("&lt;td&gt;",LEFT(TEXT(Zamia!E523,"DD/MM/AAAA hh:mm:ss"),10),"&lt;/td&gt;")</f>
        <v>&lt;td&gt;00/01/1900&lt;/td&gt;</v>
      </c>
      <c r="O523" t="str">
        <f>CONCATENATE("&lt;td&gt;",Zamia!H523,"&lt;/td&gt;")</f>
        <v>&lt;td&gt;&lt;/td&gt;</v>
      </c>
      <c r="P523" t="str">
        <f>CONCATENATE("&lt;td&gt;",Zamia!I523,"&lt;/td&gt;")</f>
        <v>&lt;td&gt;&lt;/td&gt;</v>
      </c>
      <c r="Q523" t="str">
        <f t="shared" si="71"/>
        <v/>
      </c>
    </row>
    <row r="524" spans="1:17" x14ac:dyDescent="0.25">
      <c r="A524">
        <f>Zamia!F524</f>
        <v>0</v>
      </c>
      <c r="B524" t="str">
        <f t="shared" si="67"/>
        <v>-</v>
      </c>
      <c r="C524" t="str">
        <f t="shared" si="68"/>
        <v>-</v>
      </c>
      <c r="D524" t="str">
        <f t="shared" si="72"/>
        <v>-</v>
      </c>
      <c r="E524" t="str">
        <f t="shared" si="73"/>
        <v>-</v>
      </c>
      <c r="F524" t="str">
        <f t="shared" si="74"/>
        <v>-</v>
      </c>
      <c r="G524" t="str">
        <f t="shared" si="69"/>
        <v>- -</v>
      </c>
      <c r="H524" t="str">
        <f>IFERROR(VLOOKUP(G524,Tesaure!A524:B7522,2),"-")</f>
        <v>-</v>
      </c>
      <c r="K524" t="str">
        <f t="shared" si="70"/>
        <v>&lt;td&gt;0&lt;/td&gt;</v>
      </c>
      <c r="L524" t="str">
        <f>CONCATENATE("&lt;td&gt;",Zamia!A524,"&lt;/td&gt;")</f>
        <v>&lt;td&gt;&lt;/td&gt;</v>
      </c>
      <c r="M524" t="str">
        <f>CONCATENATE("&lt;td&gt;",Zamia!K524,"&lt;/td&gt;")</f>
        <v>&lt;td&gt;&lt;/td&gt;</v>
      </c>
      <c r="N524" s="9" t="str">
        <f>CONCATENATE("&lt;td&gt;",LEFT(TEXT(Zamia!E524,"DD/MM/AAAA hh:mm:ss"),10),"&lt;/td&gt;")</f>
        <v>&lt;td&gt;00/01/1900&lt;/td&gt;</v>
      </c>
      <c r="O524" t="str">
        <f>CONCATENATE("&lt;td&gt;",Zamia!H524,"&lt;/td&gt;")</f>
        <v>&lt;td&gt;&lt;/td&gt;</v>
      </c>
      <c r="P524" t="str">
        <f>CONCATENATE("&lt;td&gt;",Zamia!I524,"&lt;/td&gt;")</f>
        <v>&lt;td&gt;&lt;/td&gt;</v>
      </c>
      <c r="Q524" t="str">
        <f t="shared" si="71"/>
        <v/>
      </c>
    </row>
    <row r="525" spans="1:17" x14ac:dyDescent="0.25">
      <c r="A525">
        <f>Zamia!F525</f>
        <v>0</v>
      </c>
      <c r="B525" t="str">
        <f t="shared" si="67"/>
        <v>-</v>
      </c>
      <c r="C525" t="str">
        <f t="shared" si="68"/>
        <v>-</v>
      </c>
      <c r="D525" t="str">
        <f t="shared" si="72"/>
        <v>-</v>
      </c>
      <c r="E525" t="str">
        <f t="shared" si="73"/>
        <v>-</v>
      </c>
      <c r="F525" t="str">
        <f t="shared" si="74"/>
        <v>-</v>
      </c>
      <c r="G525" t="str">
        <f t="shared" si="69"/>
        <v>- -</v>
      </c>
      <c r="H525" t="str">
        <f>IFERROR(VLOOKUP(G525,Tesaure!A525:B7523,2),"-")</f>
        <v>-</v>
      </c>
      <c r="K525" t="str">
        <f t="shared" si="70"/>
        <v>&lt;td&gt;0&lt;/td&gt;</v>
      </c>
      <c r="L525" t="str">
        <f>CONCATENATE("&lt;td&gt;",Zamia!A525,"&lt;/td&gt;")</f>
        <v>&lt;td&gt;&lt;/td&gt;</v>
      </c>
      <c r="M525" t="str">
        <f>CONCATENATE("&lt;td&gt;",Zamia!K525,"&lt;/td&gt;")</f>
        <v>&lt;td&gt;&lt;/td&gt;</v>
      </c>
      <c r="N525" s="9" t="str">
        <f>CONCATENATE("&lt;td&gt;",LEFT(TEXT(Zamia!E525,"DD/MM/AAAA hh:mm:ss"),10),"&lt;/td&gt;")</f>
        <v>&lt;td&gt;00/01/1900&lt;/td&gt;</v>
      </c>
      <c r="O525" t="str">
        <f>CONCATENATE("&lt;td&gt;",Zamia!H525,"&lt;/td&gt;")</f>
        <v>&lt;td&gt;&lt;/td&gt;</v>
      </c>
      <c r="P525" t="str">
        <f>CONCATENATE("&lt;td&gt;",Zamia!I525,"&lt;/td&gt;")</f>
        <v>&lt;td&gt;&lt;/td&gt;</v>
      </c>
      <c r="Q525" t="str">
        <f t="shared" si="71"/>
        <v/>
      </c>
    </row>
    <row r="526" spans="1:17" x14ac:dyDescent="0.25">
      <c r="A526">
        <f>Zamia!F526</f>
        <v>0</v>
      </c>
      <c r="B526" t="str">
        <f t="shared" si="67"/>
        <v>-</v>
      </c>
      <c r="C526" t="str">
        <f t="shared" si="68"/>
        <v>-</v>
      </c>
      <c r="D526" t="str">
        <f t="shared" si="72"/>
        <v>-</v>
      </c>
      <c r="E526" t="str">
        <f t="shared" si="73"/>
        <v>-</v>
      </c>
      <c r="F526" t="str">
        <f t="shared" si="74"/>
        <v>-</v>
      </c>
      <c r="G526" t="str">
        <f t="shared" si="69"/>
        <v>- -</v>
      </c>
      <c r="H526" t="str">
        <f>IFERROR(VLOOKUP(G526,Tesaure!A526:B7524,2),"-")</f>
        <v>-</v>
      </c>
      <c r="K526" t="str">
        <f t="shared" si="70"/>
        <v>&lt;td&gt;0&lt;/td&gt;</v>
      </c>
      <c r="L526" t="str">
        <f>CONCATENATE("&lt;td&gt;",Zamia!A526,"&lt;/td&gt;")</f>
        <v>&lt;td&gt;&lt;/td&gt;</v>
      </c>
      <c r="M526" t="str">
        <f>CONCATENATE("&lt;td&gt;",Zamia!K526,"&lt;/td&gt;")</f>
        <v>&lt;td&gt;&lt;/td&gt;</v>
      </c>
      <c r="N526" s="9" t="str">
        <f>CONCATENATE("&lt;td&gt;",LEFT(TEXT(Zamia!E526,"DD/MM/AAAA hh:mm:ss"),10),"&lt;/td&gt;")</f>
        <v>&lt;td&gt;00/01/1900&lt;/td&gt;</v>
      </c>
      <c r="O526" t="str">
        <f>CONCATENATE("&lt;td&gt;",Zamia!H526,"&lt;/td&gt;")</f>
        <v>&lt;td&gt;&lt;/td&gt;</v>
      </c>
      <c r="P526" t="str">
        <f>CONCATENATE("&lt;td&gt;",Zamia!I526,"&lt;/td&gt;")</f>
        <v>&lt;td&gt;&lt;/td&gt;</v>
      </c>
      <c r="Q526" t="str">
        <f t="shared" si="71"/>
        <v/>
      </c>
    </row>
    <row r="527" spans="1:17" x14ac:dyDescent="0.25">
      <c r="A527">
        <f>Zamia!F527</f>
        <v>0</v>
      </c>
      <c r="B527" t="str">
        <f t="shared" si="67"/>
        <v>-</v>
      </c>
      <c r="C527" t="str">
        <f t="shared" si="68"/>
        <v>-</v>
      </c>
      <c r="D527" t="str">
        <f t="shared" si="72"/>
        <v>-</v>
      </c>
      <c r="E527" t="str">
        <f t="shared" si="73"/>
        <v>-</v>
      </c>
      <c r="F527" t="str">
        <f t="shared" si="74"/>
        <v>-</v>
      </c>
      <c r="G527" t="str">
        <f t="shared" si="69"/>
        <v>- -</v>
      </c>
      <c r="H527" t="str">
        <f>IFERROR(VLOOKUP(G527,Tesaure!A527:B7525,2),"-")</f>
        <v>-</v>
      </c>
      <c r="K527" t="str">
        <f t="shared" si="70"/>
        <v>&lt;td&gt;0&lt;/td&gt;</v>
      </c>
      <c r="L527" t="str">
        <f>CONCATENATE("&lt;td&gt;",Zamia!A527,"&lt;/td&gt;")</f>
        <v>&lt;td&gt;&lt;/td&gt;</v>
      </c>
      <c r="M527" t="str">
        <f>CONCATENATE("&lt;td&gt;",Zamia!K527,"&lt;/td&gt;")</f>
        <v>&lt;td&gt;&lt;/td&gt;</v>
      </c>
      <c r="N527" s="9" t="str">
        <f>CONCATENATE("&lt;td&gt;",LEFT(TEXT(Zamia!E527,"DD/MM/AAAA hh:mm:ss"),10),"&lt;/td&gt;")</f>
        <v>&lt;td&gt;00/01/1900&lt;/td&gt;</v>
      </c>
      <c r="O527" t="str">
        <f>CONCATENATE("&lt;td&gt;",Zamia!H527,"&lt;/td&gt;")</f>
        <v>&lt;td&gt;&lt;/td&gt;</v>
      </c>
      <c r="P527" t="str">
        <f>CONCATENATE("&lt;td&gt;",Zamia!I527,"&lt;/td&gt;")</f>
        <v>&lt;td&gt;&lt;/td&gt;</v>
      </c>
      <c r="Q527" t="str">
        <f t="shared" si="71"/>
        <v/>
      </c>
    </row>
    <row r="528" spans="1:17" x14ac:dyDescent="0.25">
      <c r="A528">
        <f>Zamia!F528</f>
        <v>0</v>
      </c>
      <c r="B528" t="str">
        <f t="shared" si="67"/>
        <v>-</v>
      </c>
      <c r="C528" t="str">
        <f t="shared" si="68"/>
        <v>-</v>
      </c>
      <c r="D528" t="str">
        <f t="shared" si="72"/>
        <v>-</v>
      </c>
      <c r="E528" t="str">
        <f t="shared" si="73"/>
        <v>-</v>
      </c>
      <c r="F528" t="str">
        <f t="shared" si="74"/>
        <v>-</v>
      </c>
      <c r="G528" t="str">
        <f t="shared" si="69"/>
        <v>- -</v>
      </c>
      <c r="H528" t="str">
        <f>IFERROR(VLOOKUP(G528,Tesaure!A528:B7526,2),"-")</f>
        <v>-</v>
      </c>
      <c r="K528" t="str">
        <f t="shared" si="70"/>
        <v>&lt;td&gt;0&lt;/td&gt;</v>
      </c>
      <c r="L528" t="str">
        <f>CONCATENATE("&lt;td&gt;",Zamia!A528,"&lt;/td&gt;")</f>
        <v>&lt;td&gt;&lt;/td&gt;</v>
      </c>
      <c r="M528" t="str">
        <f>CONCATENATE("&lt;td&gt;",Zamia!K528,"&lt;/td&gt;")</f>
        <v>&lt;td&gt;&lt;/td&gt;</v>
      </c>
      <c r="N528" s="9" t="str">
        <f>CONCATENATE("&lt;td&gt;",LEFT(TEXT(Zamia!E528,"DD/MM/AAAA hh:mm:ss"),10),"&lt;/td&gt;")</f>
        <v>&lt;td&gt;00/01/1900&lt;/td&gt;</v>
      </c>
      <c r="O528" t="str">
        <f>CONCATENATE("&lt;td&gt;",Zamia!H528,"&lt;/td&gt;")</f>
        <v>&lt;td&gt;&lt;/td&gt;</v>
      </c>
      <c r="P528" t="str">
        <f>CONCATENATE("&lt;td&gt;",Zamia!I528,"&lt;/td&gt;")</f>
        <v>&lt;td&gt;&lt;/td&gt;</v>
      </c>
      <c r="Q528" t="str">
        <f t="shared" si="71"/>
        <v/>
      </c>
    </row>
    <row r="529" spans="1:17" x14ac:dyDescent="0.25">
      <c r="A529">
        <f>Zamia!F529</f>
        <v>0</v>
      </c>
      <c r="B529" t="str">
        <f t="shared" si="67"/>
        <v>-</v>
      </c>
      <c r="C529" t="str">
        <f t="shared" si="68"/>
        <v>-</v>
      </c>
      <c r="D529" t="str">
        <f t="shared" si="72"/>
        <v>-</v>
      </c>
      <c r="E529" t="str">
        <f t="shared" si="73"/>
        <v>-</v>
      </c>
      <c r="F529" t="str">
        <f t="shared" si="74"/>
        <v>-</v>
      </c>
      <c r="G529" t="str">
        <f t="shared" si="69"/>
        <v>- -</v>
      </c>
      <c r="H529" t="str">
        <f>IFERROR(VLOOKUP(G529,Tesaure!A529:B7527,2),"-")</f>
        <v>-</v>
      </c>
      <c r="K529" t="str">
        <f t="shared" si="70"/>
        <v>&lt;td&gt;0&lt;/td&gt;</v>
      </c>
      <c r="L529" t="str">
        <f>CONCATENATE("&lt;td&gt;",Zamia!A529,"&lt;/td&gt;")</f>
        <v>&lt;td&gt;&lt;/td&gt;</v>
      </c>
      <c r="M529" t="str">
        <f>CONCATENATE("&lt;td&gt;",Zamia!K529,"&lt;/td&gt;")</f>
        <v>&lt;td&gt;&lt;/td&gt;</v>
      </c>
      <c r="N529" s="9" t="str">
        <f>CONCATENATE("&lt;td&gt;",LEFT(TEXT(Zamia!E529,"DD/MM/AAAA hh:mm:ss"),10),"&lt;/td&gt;")</f>
        <v>&lt;td&gt;00/01/1900&lt;/td&gt;</v>
      </c>
      <c r="O529" t="str">
        <f>CONCATENATE("&lt;td&gt;",Zamia!H529,"&lt;/td&gt;")</f>
        <v>&lt;td&gt;&lt;/td&gt;</v>
      </c>
      <c r="P529" t="str">
        <f>CONCATENATE("&lt;td&gt;",Zamia!I529,"&lt;/td&gt;")</f>
        <v>&lt;td&gt;&lt;/td&gt;</v>
      </c>
      <c r="Q529" t="str">
        <f t="shared" si="71"/>
        <v/>
      </c>
    </row>
    <row r="530" spans="1:17" x14ac:dyDescent="0.25">
      <c r="A530">
        <f>Zamia!F530</f>
        <v>0</v>
      </c>
      <c r="B530" t="str">
        <f t="shared" si="67"/>
        <v>-</v>
      </c>
      <c r="C530" t="str">
        <f t="shared" si="68"/>
        <v>-</v>
      </c>
      <c r="D530" t="str">
        <f t="shared" si="72"/>
        <v>-</v>
      </c>
      <c r="E530" t="str">
        <f t="shared" si="73"/>
        <v>-</v>
      </c>
      <c r="F530" t="str">
        <f t="shared" si="74"/>
        <v>-</v>
      </c>
      <c r="G530" t="str">
        <f t="shared" si="69"/>
        <v>- -</v>
      </c>
      <c r="H530" t="str">
        <f>IFERROR(VLOOKUP(G530,Tesaure!A530:B7528,2),"-")</f>
        <v>-</v>
      </c>
      <c r="K530" t="str">
        <f t="shared" si="70"/>
        <v>&lt;td&gt;0&lt;/td&gt;</v>
      </c>
      <c r="L530" t="str">
        <f>CONCATENATE("&lt;td&gt;",Zamia!A530,"&lt;/td&gt;")</f>
        <v>&lt;td&gt;&lt;/td&gt;</v>
      </c>
      <c r="M530" t="str">
        <f>CONCATENATE("&lt;td&gt;",Zamia!K530,"&lt;/td&gt;")</f>
        <v>&lt;td&gt;&lt;/td&gt;</v>
      </c>
      <c r="N530" s="9" t="str">
        <f>CONCATENATE("&lt;td&gt;",LEFT(TEXT(Zamia!E530,"DD/MM/AAAA hh:mm:ss"),10),"&lt;/td&gt;")</f>
        <v>&lt;td&gt;00/01/1900&lt;/td&gt;</v>
      </c>
      <c r="O530" t="str">
        <f>CONCATENATE("&lt;td&gt;",Zamia!H530,"&lt;/td&gt;")</f>
        <v>&lt;td&gt;&lt;/td&gt;</v>
      </c>
      <c r="P530" t="str">
        <f>CONCATENATE("&lt;td&gt;",Zamia!I530,"&lt;/td&gt;")</f>
        <v>&lt;td&gt;&lt;/td&gt;</v>
      </c>
      <c r="Q530" t="str">
        <f t="shared" si="71"/>
        <v/>
      </c>
    </row>
    <row r="531" spans="1:17" x14ac:dyDescent="0.25">
      <c r="A531">
        <f>Zamia!F531</f>
        <v>0</v>
      </c>
      <c r="B531" t="str">
        <f t="shared" si="67"/>
        <v>-</v>
      </c>
      <c r="C531" t="str">
        <f t="shared" si="68"/>
        <v>-</v>
      </c>
      <c r="D531" t="str">
        <f t="shared" si="72"/>
        <v>-</v>
      </c>
      <c r="E531" t="str">
        <f t="shared" si="73"/>
        <v>-</v>
      </c>
      <c r="F531" t="str">
        <f t="shared" si="74"/>
        <v>-</v>
      </c>
      <c r="G531" t="str">
        <f t="shared" si="69"/>
        <v>- -</v>
      </c>
      <c r="H531" t="str">
        <f>IFERROR(VLOOKUP(G531,Tesaure!A531:B7529,2),"-")</f>
        <v>-</v>
      </c>
      <c r="K531" t="str">
        <f t="shared" si="70"/>
        <v>&lt;td&gt;0&lt;/td&gt;</v>
      </c>
      <c r="L531" t="str">
        <f>CONCATENATE("&lt;td&gt;",Zamia!A531,"&lt;/td&gt;")</f>
        <v>&lt;td&gt;&lt;/td&gt;</v>
      </c>
      <c r="M531" t="str">
        <f>CONCATENATE("&lt;td&gt;",Zamia!K531,"&lt;/td&gt;")</f>
        <v>&lt;td&gt;&lt;/td&gt;</v>
      </c>
      <c r="N531" s="9" t="str">
        <f>CONCATENATE("&lt;td&gt;",LEFT(TEXT(Zamia!E531,"DD/MM/AAAA hh:mm:ss"),10),"&lt;/td&gt;")</f>
        <v>&lt;td&gt;00/01/1900&lt;/td&gt;</v>
      </c>
      <c r="O531" t="str">
        <f>CONCATENATE("&lt;td&gt;",Zamia!H531,"&lt;/td&gt;")</f>
        <v>&lt;td&gt;&lt;/td&gt;</v>
      </c>
      <c r="P531" t="str">
        <f>CONCATENATE("&lt;td&gt;",Zamia!I531,"&lt;/td&gt;")</f>
        <v>&lt;td&gt;&lt;/td&gt;</v>
      </c>
      <c r="Q531" t="str">
        <f t="shared" si="71"/>
        <v/>
      </c>
    </row>
    <row r="532" spans="1:17" x14ac:dyDescent="0.25">
      <c r="A532">
        <f>Zamia!F532</f>
        <v>0</v>
      </c>
      <c r="B532" t="str">
        <f t="shared" si="67"/>
        <v>-</v>
      </c>
      <c r="C532" t="str">
        <f t="shared" si="68"/>
        <v>-</v>
      </c>
      <c r="D532" t="str">
        <f t="shared" si="72"/>
        <v>-</v>
      </c>
      <c r="E532" t="str">
        <f t="shared" si="73"/>
        <v>-</v>
      </c>
      <c r="F532" t="str">
        <f t="shared" si="74"/>
        <v>-</v>
      </c>
      <c r="G532" t="str">
        <f t="shared" si="69"/>
        <v>- -</v>
      </c>
      <c r="H532" t="str">
        <f>IFERROR(VLOOKUP(G532,Tesaure!A532:B7530,2),"-")</f>
        <v>-</v>
      </c>
      <c r="K532" t="str">
        <f t="shared" si="70"/>
        <v>&lt;td&gt;0&lt;/td&gt;</v>
      </c>
      <c r="L532" t="str">
        <f>CONCATENATE("&lt;td&gt;",Zamia!A532,"&lt;/td&gt;")</f>
        <v>&lt;td&gt;&lt;/td&gt;</v>
      </c>
      <c r="M532" t="str">
        <f>CONCATENATE("&lt;td&gt;",Zamia!K532,"&lt;/td&gt;")</f>
        <v>&lt;td&gt;&lt;/td&gt;</v>
      </c>
      <c r="N532" s="9" t="str">
        <f>CONCATENATE("&lt;td&gt;",LEFT(TEXT(Zamia!E532,"DD/MM/AAAA hh:mm:ss"),10),"&lt;/td&gt;")</f>
        <v>&lt;td&gt;00/01/1900&lt;/td&gt;</v>
      </c>
      <c r="O532" t="str">
        <f>CONCATENATE("&lt;td&gt;",Zamia!H532,"&lt;/td&gt;")</f>
        <v>&lt;td&gt;&lt;/td&gt;</v>
      </c>
      <c r="P532" t="str">
        <f>CONCATENATE("&lt;td&gt;",Zamia!I532,"&lt;/td&gt;")</f>
        <v>&lt;td&gt;&lt;/td&gt;</v>
      </c>
      <c r="Q532" t="str">
        <f t="shared" si="71"/>
        <v/>
      </c>
    </row>
    <row r="533" spans="1:17" x14ac:dyDescent="0.25">
      <c r="A533">
        <f>Zamia!F533</f>
        <v>0</v>
      </c>
      <c r="B533" t="str">
        <f t="shared" si="67"/>
        <v>-</v>
      </c>
      <c r="C533" t="str">
        <f t="shared" si="68"/>
        <v>-</v>
      </c>
      <c r="D533" t="str">
        <f t="shared" si="72"/>
        <v>-</v>
      </c>
      <c r="E533" t="str">
        <f t="shared" si="73"/>
        <v>-</v>
      </c>
      <c r="F533" t="str">
        <f t="shared" si="74"/>
        <v>-</v>
      </c>
      <c r="G533" t="str">
        <f t="shared" si="69"/>
        <v>- -</v>
      </c>
      <c r="H533" t="str">
        <f>IFERROR(VLOOKUP(G533,Tesaure!A533:B7531,2),"-")</f>
        <v>-</v>
      </c>
      <c r="K533" t="str">
        <f t="shared" si="70"/>
        <v>&lt;td&gt;0&lt;/td&gt;</v>
      </c>
      <c r="L533" t="str">
        <f>CONCATENATE("&lt;td&gt;",Zamia!A533,"&lt;/td&gt;")</f>
        <v>&lt;td&gt;&lt;/td&gt;</v>
      </c>
      <c r="M533" t="str">
        <f>CONCATENATE("&lt;td&gt;",Zamia!K533,"&lt;/td&gt;")</f>
        <v>&lt;td&gt;&lt;/td&gt;</v>
      </c>
      <c r="N533" s="9" t="str">
        <f>CONCATENATE("&lt;td&gt;",LEFT(TEXT(Zamia!E533,"DD/MM/AAAA hh:mm:ss"),10),"&lt;/td&gt;")</f>
        <v>&lt;td&gt;00/01/1900&lt;/td&gt;</v>
      </c>
      <c r="O533" t="str">
        <f>CONCATENATE("&lt;td&gt;",Zamia!H533,"&lt;/td&gt;")</f>
        <v>&lt;td&gt;&lt;/td&gt;</v>
      </c>
      <c r="P533" t="str">
        <f>CONCATENATE("&lt;td&gt;",Zamia!I533,"&lt;/td&gt;")</f>
        <v>&lt;td&gt;&lt;/td&gt;</v>
      </c>
      <c r="Q533" t="str">
        <f t="shared" si="71"/>
        <v/>
      </c>
    </row>
    <row r="534" spans="1:17" x14ac:dyDescent="0.25">
      <c r="A534">
        <f>Zamia!F534</f>
        <v>0</v>
      </c>
      <c r="B534" t="str">
        <f t="shared" si="67"/>
        <v>-</v>
      </c>
      <c r="C534" t="str">
        <f t="shared" si="68"/>
        <v>-</v>
      </c>
      <c r="D534" t="str">
        <f t="shared" si="72"/>
        <v>-</v>
      </c>
      <c r="E534" t="str">
        <f t="shared" si="73"/>
        <v>-</v>
      </c>
      <c r="F534" t="str">
        <f t="shared" si="74"/>
        <v>-</v>
      </c>
      <c r="G534" t="str">
        <f t="shared" si="69"/>
        <v>- -</v>
      </c>
      <c r="H534" t="str">
        <f>IFERROR(VLOOKUP(G534,Tesaure!A534:B7532,2),"-")</f>
        <v>-</v>
      </c>
      <c r="K534" t="str">
        <f t="shared" si="70"/>
        <v>&lt;td&gt;0&lt;/td&gt;</v>
      </c>
      <c r="L534" t="str">
        <f>CONCATENATE("&lt;td&gt;",Zamia!A534,"&lt;/td&gt;")</f>
        <v>&lt;td&gt;&lt;/td&gt;</v>
      </c>
      <c r="M534" t="str">
        <f>CONCATENATE("&lt;td&gt;",Zamia!K534,"&lt;/td&gt;")</f>
        <v>&lt;td&gt;&lt;/td&gt;</v>
      </c>
      <c r="N534" s="9" t="str">
        <f>CONCATENATE("&lt;td&gt;",LEFT(TEXT(Zamia!E534,"DD/MM/AAAA hh:mm:ss"),10),"&lt;/td&gt;")</f>
        <v>&lt;td&gt;00/01/1900&lt;/td&gt;</v>
      </c>
      <c r="O534" t="str">
        <f>CONCATENATE("&lt;td&gt;",Zamia!H534,"&lt;/td&gt;")</f>
        <v>&lt;td&gt;&lt;/td&gt;</v>
      </c>
      <c r="P534" t="str">
        <f>CONCATENATE("&lt;td&gt;",Zamia!I534,"&lt;/td&gt;")</f>
        <v>&lt;td&gt;&lt;/td&gt;</v>
      </c>
      <c r="Q534" t="str">
        <f t="shared" si="71"/>
        <v/>
      </c>
    </row>
    <row r="535" spans="1:17" x14ac:dyDescent="0.25">
      <c r="A535">
        <f>Zamia!F535</f>
        <v>0</v>
      </c>
      <c r="B535" t="str">
        <f t="shared" si="67"/>
        <v>-</v>
      </c>
      <c r="C535" t="str">
        <f t="shared" si="68"/>
        <v>-</v>
      </c>
      <c r="D535" t="str">
        <f t="shared" si="72"/>
        <v>-</v>
      </c>
      <c r="E535" t="str">
        <f t="shared" si="73"/>
        <v>-</v>
      </c>
      <c r="F535" t="str">
        <f t="shared" si="74"/>
        <v>-</v>
      </c>
      <c r="G535" t="str">
        <f t="shared" si="69"/>
        <v>- -</v>
      </c>
      <c r="H535" t="str">
        <f>IFERROR(VLOOKUP(G535,Tesaure!A535:B7533,2),"-")</f>
        <v>-</v>
      </c>
      <c r="K535" t="str">
        <f t="shared" si="70"/>
        <v>&lt;td&gt;0&lt;/td&gt;</v>
      </c>
      <c r="L535" t="str">
        <f>CONCATENATE("&lt;td&gt;",Zamia!A535,"&lt;/td&gt;")</f>
        <v>&lt;td&gt;&lt;/td&gt;</v>
      </c>
      <c r="M535" t="str">
        <f>CONCATENATE("&lt;td&gt;",Zamia!K535,"&lt;/td&gt;")</f>
        <v>&lt;td&gt;&lt;/td&gt;</v>
      </c>
      <c r="N535" s="9" t="str">
        <f>CONCATENATE("&lt;td&gt;",LEFT(TEXT(Zamia!E535,"DD/MM/AAAA hh:mm:ss"),10),"&lt;/td&gt;")</f>
        <v>&lt;td&gt;00/01/1900&lt;/td&gt;</v>
      </c>
      <c r="O535" t="str">
        <f>CONCATENATE("&lt;td&gt;",Zamia!H535,"&lt;/td&gt;")</f>
        <v>&lt;td&gt;&lt;/td&gt;</v>
      </c>
      <c r="P535" t="str">
        <f>CONCATENATE("&lt;td&gt;",Zamia!I535,"&lt;/td&gt;")</f>
        <v>&lt;td&gt;&lt;/td&gt;</v>
      </c>
      <c r="Q535" t="str">
        <f t="shared" si="71"/>
        <v/>
      </c>
    </row>
    <row r="536" spans="1:17" x14ac:dyDescent="0.25">
      <c r="A536">
        <f>Zamia!F536</f>
        <v>0</v>
      </c>
      <c r="B536" t="str">
        <f t="shared" si="67"/>
        <v>-</v>
      </c>
      <c r="C536" t="str">
        <f t="shared" si="68"/>
        <v>-</v>
      </c>
      <c r="D536" t="str">
        <f t="shared" si="72"/>
        <v>-</v>
      </c>
      <c r="E536" t="str">
        <f t="shared" si="73"/>
        <v>-</v>
      </c>
      <c r="F536" t="str">
        <f t="shared" si="74"/>
        <v>-</v>
      </c>
      <c r="G536" t="str">
        <f t="shared" si="69"/>
        <v>- -</v>
      </c>
      <c r="H536" t="str">
        <f>IFERROR(VLOOKUP(G536,Tesaure!A536:B7534,2),"-")</f>
        <v>-</v>
      </c>
      <c r="K536" t="str">
        <f t="shared" si="70"/>
        <v>&lt;td&gt;0&lt;/td&gt;</v>
      </c>
      <c r="L536" t="str">
        <f>CONCATENATE("&lt;td&gt;",Zamia!A536,"&lt;/td&gt;")</f>
        <v>&lt;td&gt;&lt;/td&gt;</v>
      </c>
      <c r="M536" t="str">
        <f>CONCATENATE("&lt;td&gt;",Zamia!K536,"&lt;/td&gt;")</f>
        <v>&lt;td&gt;&lt;/td&gt;</v>
      </c>
      <c r="N536" s="9" t="str">
        <f>CONCATENATE("&lt;td&gt;",LEFT(TEXT(Zamia!E536,"DD/MM/AAAA hh:mm:ss"),10),"&lt;/td&gt;")</f>
        <v>&lt;td&gt;00/01/1900&lt;/td&gt;</v>
      </c>
      <c r="O536" t="str">
        <f>CONCATENATE("&lt;td&gt;",Zamia!H536,"&lt;/td&gt;")</f>
        <v>&lt;td&gt;&lt;/td&gt;</v>
      </c>
      <c r="P536" t="str">
        <f>CONCATENATE("&lt;td&gt;",Zamia!I536,"&lt;/td&gt;")</f>
        <v>&lt;td&gt;&lt;/td&gt;</v>
      </c>
      <c r="Q536" t="str">
        <f t="shared" si="71"/>
        <v/>
      </c>
    </row>
    <row r="537" spans="1:17" x14ac:dyDescent="0.25">
      <c r="A537">
        <f>Zamia!F537</f>
        <v>0</v>
      </c>
      <c r="B537" t="str">
        <f t="shared" si="67"/>
        <v>-</v>
      </c>
      <c r="C537" t="str">
        <f t="shared" si="68"/>
        <v>-</v>
      </c>
      <c r="D537" t="str">
        <f t="shared" si="72"/>
        <v>-</v>
      </c>
      <c r="E537" t="str">
        <f t="shared" si="73"/>
        <v>-</v>
      </c>
      <c r="F537" t="str">
        <f t="shared" si="74"/>
        <v>-</v>
      </c>
      <c r="G537" t="str">
        <f t="shared" si="69"/>
        <v>- -</v>
      </c>
      <c r="H537" t="str">
        <f>IFERROR(VLOOKUP(G537,Tesaure!A537:B7535,2),"-")</f>
        <v>-</v>
      </c>
      <c r="K537" t="str">
        <f t="shared" si="70"/>
        <v>&lt;td&gt;0&lt;/td&gt;</v>
      </c>
      <c r="L537" t="str">
        <f>CONCATENATE("&lt;td&gt;",Zamia!A537,"&lt;/td&gt;")</f>
        <v>&lt;td&gt;&lt;/td&gt;</v>
      </c>
      <c r="M537" t="str">
        <f>CONCATENATE("&lt;td&gt;",Zamia!K537,"&lt;/td&gt;")</f>
        <v>&lt;td&gt;&lt;/td&gt;</v>
      </c>
      <c r="N537" s="9" t="str">
        <f>CONCATENATE("&lt;td&gt;",LEFT(TEXT(Zamia!E537,"DD/MM/AAAA hh:mm:ss"),10),"&lt;/td&gt;")</f>
        <v>&lt;td&gt;00/01/1900&lt;/td&gt;</v>
      </c>
      <c r="O537" t="str">
        <f>CONCATENATE("&lt;td&gt;",Zamia!H537,"&lt;/td&gt;")</f>
        <v>&lt;td&gt;&lt;/td&gt;</v>
      </c>
      <c r="P537" t="str">
        <f>CONCATENATE("&lt;td&gt;",Zamia!I537,"&lt;/td&gt;")</f>
        <v>&lt;td&gt;&lt;/td&gt;</v>
      </c>
      <c r="Q537" t="str">
        <f t="shared" si="71"/>
        <v/>
      </c>
    </row>
    <row r="538" spans="1:17" x14ac:dyDescent="0.25">
      <c r="A538">
        <f>Zamia!F538</f>
        <v>0</v>
      </c>
      <c r="B538" t="str">
        <f t="shared" si="67"/>
        <v>-</v>
      </c>
      <c r="C538" t="str">
        <f t="shared" si="68"/>
        <v>-</v>
      </c>
      <c r="D538" t="str">
        <f t="shared" si="72"/>
        <v>-</v>
      </c>
      <c r="E538" t="str">
        <f t="shared" si="73"/>
        <v>-</v>
      </c>
      <c r="F538" t="str">
        <f t="shared" si="74"/>
        <v>-</v>
      </c>
      <c r="G538" t="str">
        <f t="shared" si="69"/>
        <v>- -</v>
      </c>
      <c r="H538" t="str">
        <f>IFERROR(VLOOKUP(G538,Tesaure!A538:B7536,2),"-")</f>
        <v>-</v>
      </c>
      <c r="K538" t="str">
        <f t="shared" si="70"/>
        <v>&lt;td&gt;0&lt;/td&gt;</v>
      </c>
      <c r="L538" t="str">
        <f>CONCATENATE("&lt;td&gt;",Zamia!A538,"&lt;/td&gt;")</f>
        <v>&lt;td&gt;&lt;/td&gt;</v>
      </c>
      <c r="M538" t="str">
        <f>CONCATENATE("&lt;td&gt;",Zamia!K538,"&lt;/td&gt;")</f>
        <v>&lt;td&gt;&lt;/td&gt;</v>
      </c>
      <c r="N538" s="9" t="str">
        <f>CONCATENATE("&lt;td&gt;",LEFT(TEXT(Zamia!E538,"DD/MM/AAAA hh:mm:ss"),10),"&lt;/td&gt;")</f>
        <v>&lt;td&gt;00/01/1900&lt;/td&gt;</v>
      </c>
      <c r="O538" t="str">
        <f>CONCATENATE("&lt;td&gt;",Zamia!H538,"&lt;/td&gt;")</f>
        <v>&lt;td&gt;&lt;/td&gt;</v>
      </c>
      <c r="P538" t="str">
        <f>CONCATENATE("&lt;td&gt;",Zamia!I538,"&lt;/td&gt;")</f>
        <v>&lt;td&gt;&lt;/td&gt;</v>
      </c>
      <c r="Q538" t="str">
        <f t="shared" si="71"/>
        <v/>
      </c>
    </row>
    <row r="539" spans="1:17" x14ac:dyDescent="0.25">
      <c r="A539">
        <f>Zamia!F539</f>
        <v>0</v>
      </c>
      <c r="B539" t="str">
        <f t="shared" si="67"/>
        <v>-</v>
      </c>
      <c r="C539" t="str">
        <f t="shared" si="68"/>
        <v>-</v>
      </c>
      <c r="D539" t="str">
        <f t="shared" si="72"/>
        <v>-</v>
      </c>
      <c r="E539" t="str">
        <f t="shared" si="73"/>
        <v>-</v>
      </c>
      <c r="F539" t="str">
        <f t="shared" si="74"/>
        <v>-</v>
      </c>
      <c r="G539" t="str">
        <f t="shared" si="69"/>
        <v>- -</v>
      </c>
      <c r="H539" t="str">
        <f>IFERROR(VLOOKUP(G539,Tesaure!A539:B7537,2),"-")</f>
        <v>-</v>
      </c>
      <c r="K539" t="str">
        <f t="shared" si="70"/>
        <v>&lt;td&gt;0&lt;/td&gt;</v>
      </c>
      <c r="L539" t="str">
        <f>CONCATENATE("&lt;td&gt;",Zamia!A539,"&lt;/td&gt;")</f>
        <v>&lt;td&gt;&lt;/td&gt;</v>
      </c>
      <c r="M539" t="str">
        <f>CONCATENATE("&lt;td&gt;",Zamia!K539,"&lt;/td&gt;")</f>
        <v>&lt;td&gt;&lt;/td&gt;</v>
      </c>
      <c r="N539" s="9" t="str">
        <f>CONCATENATE("&lt;td&gt;",LEFT(TEXT(Zamia!E539,"DD/MM/AAAA hh:mm:ss"),10),"&lt;/td&gt;")</f>
        <v>&lt;td&gt;00/01/1900&lt;/td&gt;</v>
      </c>
      <c r="O539" t="str">
        <f>CONCATENATE("&lt;td&gt;",Zamia!H539,"&lt;/td&gt;")</f>
        <v>&lt;td&gt;&lt;/td&gt;</v>
      </c>
      <c r="P539" t="str">
        <f>CONCATENATE("&lt;td&gt;",Zamia!I539,"&lt;/td&gt;")</f>
        <v>&lt;td&gt;&lt;/td&gt;</v>
      </c>
      <c r="Q539" t="str">
        <f t="shared" si="71"/>
        <v/>
      </c>
    </row>
    <row r="540" spans="1:17" x14ac:dyDescent="0.25">
      <c r="A540">
        <f>Zamia!F540</f>
        <v>0</v>
      </c>
      <c r="B540" t="str">
        <f t="shared" si="67"/>
        <v>-</v>
      </c>
      <c r="C540" t="str">
        <f t="shared" si="68"/>
        <v>-</v>
      </c>
      <c r="D540" t="str">
        <f t="shared" si="72"/>
        <v>-</v>
      </c>
      <c r="E540" t="str">
        <f t="shared" si="73"/>
        <v>-</v>
      </c>
      <c r="F540" t="str">
        <f t="shared" si="74"/>
        <v>-</v>
      </c>
      <c r="G540" t="str">
        <f t="shared" si="69"/>
        <v>- -</v>
      </c>
      <c r="H540" t="str">
        <f>IFERROR(VLOOKUP(G540,Tesaure!A540:B7538,2),"-")</f>
        <v>-</v>
      </c>
      <c r="K540" t="str">
        <f t="shared" si="70"/>
        <v>&lt;td&gt;0&lt;/td&gt;</v>
      </c>
      <c r="L540" t="str">
        <f>CONCATENATE("&lt;td&gt;",Zamia!A540,"&lt;/td&gt;")</f>
        <v>&lt;td&gt;&lt;/td&gt;</v>
      </c>
      <c r="M540" t="str">
        <f>CONCATENATE("&lt;td&gt;",Zamia!K540,"&lt;/td&gt;")</f>
        <v>&lt;td&gt;&lt;/td&gt;</v>
      </c>
      <c r="N540" s="9" t="str">
        <f>CONCATENATE("&lt;td&gt;",LEFT(TEXT(Zamia!E540,"DD/MM/AAAA hh:mm:ss"),10),"&lt;/td&gt;")</f>
        <v>&lt;td&gt;00/01/1900&lt;/td&gt;</v>
      </c>
      <c r="O540" t="str">
        <f>CONCATENATE("&lt;td&gt;",Zamia!H540,"&lt;/td&gt;")</f>
        <v>&lt;td&gt;&lt;/td&gt;</v>
      </c>
      <c r="P540" t="str">
        <f>CONCATENATE("&lt;td&gt;",Zamia!I540,"&lt;/td&gt;")</f>
        <v>&lt;td&gt;&lt;/td&gt;</v>
      </c>
      <c r="Q540" t="str">
        <f t="shared" si="71"/>
        <v/>
      </c>
    </row>
    <row r="541" spans="1:17" x14ac:dyDescent="0.25">
      <c r="A541">
        <f>Zamia!F541</f>
        <v>0</v>
      </c>
      <c r="B541" t="str">
        <f t="shared" si="67"/>
        <v>-</v>
      </c>
      <c r="C541" t="str">
        <f t="shared" si="68"/>
        <v>-</v>
      </c>
      <c r="D541" t="str">
        <f t="shared" si="72"/>
        <v>-</v>
      </c>
      <c r="E541" t="str">
        <f t="shared" si="73"/>
        <v>-</v>
      </c>
      <c r="F541" t="str">
        <f t="shared" si="74"/>
        <v>-</v>
      </c>
      <c r="G541" t="str">
        <f t="shared" si="69"/>
        <v>- -</v>
      </c>
      <c r="H541" t="str">
        <f>IFERROR(VLOOKUP(G541,Tesaure!A541:B7539,2),"-")</f>
        <v>-</v>
      </c>
      <c r="K541" t="str">
        <f t="shared" si="70"/>
        <v>&lt;td&gt;0&lt;/td&gt;</v>
      </c>
      <c r="L541" t="str">
        <f>CONCATENATE("&lt;td&gt;",Zamia!A541,"&lt;/td&gt;")</f>
        <v>&lt;td&gt;&lt;/td&gt;</v>
      </c>
      <c r="M541" t="str">
        <f>CONCATENATE("&lt;td&gt;",Zamia!K541,"&lt;/td&gt;")</f>
        <v>&lt;td&gt;&lt;/td&gt;</v>
      </c>
      <c r="N541" s="9" t="str">
        <f>CONCATENATE("&lt;td&gt;",LEFT(TEXT(Zamia!E541,"DD/MM/AAAA hh:mm:ss"),10),"&lt;/td&gt;")</f>
        <v>&lt;td&gt;00/01/1900&lt;/td&gt;</v>
      </c>
      <c r="O541" t="str">
        <f>CONCATENATE("&lt;td&gt;",Zamia!H541,"&lt;/td&gt;")</f>
        <v>&lt;td&gt;&lt;/td&gt;</v>
      </c>
      <c r="P541" t="str">
        <f>CONCATENATE("&lt;td&gt;",Zamia!I541,"&lt;/td&gt;")</f>
        <v>&lt;td&gt;&lt;/td&gt;</v>
      </c>
      <c r="Q541" t="str">
        <f t="shared" si="71"/>
        <v/>
      </c>
    </row>
    <row r="542" spans="1:17" x14ac:dyDescent="0.25">
      <c r="A542">
        <f>Zamia!F542</f>
        <v>0</v>
      </c>
      <c r="B542" t="str">
        <f t="shared" si="67"/>
        <v>-</v>
      </c>
      <c r="C542" t="str">
        <f t="shared" si="68"/>
        <v>-</v>
      </c>
      <c r="D542" t="str">
        <f t="shared" si="72"/>
        <v>-</v>
      </c>
      <c r="E542" t="str">
        <f t="shared" si="73"/>
        <v>-</v>
      </c>
      <c r="F542" t="str">
        <f t="shared" si="74"/>
        <v>-</v>
      </c>
      <c r="G542" t="str">
        <f t="shared" si="69"/>
        <v>- -</v>
      </c>
      <c r="H542" t="str">
        <f>IFERROR(VLOOKUP(G542,Tesaure!A542:B7540,2),"-")</f>
        <v>-</v>
      </c>
      <c r="K542" t="str">
        <f t="shared" si="70"/>
        <v>&lt;td&gt;0&lt;/td&gt;</v>
      </c>
      <c r="L542" t="str">
        <f>CONCATENATE("&lt;td&gt;",Zamia!A542,"&lt;/td&gt;")</f>
        <v>&lt;td&gt;&lt;/td&gt;</v>
      </c>
      <c r="M542" t="str">
        <f>CONCATENATE("&lt;td&gt;",Zamia!K542,"&lt;/td&gt;")</f>
        <v>&lt;td&gt;&lt;/td&gt;</v>
      </c>
      <c r="N542" s="9" t="str">
        <f>CONCATENATE("&lt;td&gt;",LEFT(TEXT(Zamia!E542,"DD/MM/AAAA hh:mm:ss"),10),"&lt;/td&gt;")</f>
        <v>&lt;td&gt;00/01/1900&lt;/td&gt;</v>
      </c>
      <c r="O542" t="str">
        <f>CONCATENATE("&lt;td&gt;",Zamia!H542,"&lt;/td&gt;")</f>
        <v>&lt;td&gt;&lt;/td&gt;</v>
      </c>
      <c r="P542" t="str">
        <f>CONCATENATE("&lt;td&gt;",Zamia!I542,"&lt;/td&gt;")</f>
        <v>&lt;td&gt;&lt;/td&gt;</v>
      </c>
      <c r="Q542" t="str">
        <f t="shared" si="71"/>
        <v/>
      </c>
    </row>
    <row r="543" spans="1:17" x14ac:dyDescent="0.25">
      <c r="A543">
        <f>Zamia!F543</f>
        <v>0</v>
      </c>
      <c r="B543" t="str">
        <f t="shared" si="67"/>
        <v>-</v>
      </c>
      <c r="C543" t="str">
        <f t="shared" si="68"/>
        <v>-</v>
      </c>
      <c r="D543" t="str">
        <f t="shared" si="72"/>
        <v>-</v>
      </c>
      <c r="E543" t="str">
        <f t="shared" si="73"/>
        <v>-</v>
      </c>
      <c r="F543" t="str">
        <f t="shared" si="74"/>
        <v>-</v>
      </c>
      <c r="G543" t="str">
        <f t="shared" si="69"/>
        <v>- -</v>
      </c>
      <c r="H543" t="str">
        <f>IFERROR(VLOOKUP(G543,Tesaure!A543:B7541,2),"-")</f>
        <v>-</v>
      </c>
      <c r="K543" t="str">
        <f t="shared" si="70"/>
        <v>&lt;td&gt;0&lt;/td&gt;</v>
      </c>
      <c r="L543" t="str">
        <f>CONCATENATE("&lt;td&gt;",Zamia!A543,"&lt;/td&gt;")</f>
        <v>&lt;td&gt;&lt;/td&gt;</v>
      </c>
      <c r="M543" t="str">
        <f>CONCATENATE("&lt;td&gt;",Zamia!K543,"&lt;/td&gt;")</f>
        <v>&lt;td&gt;&lt;/td&gt;</v>
      </c>
      <c r="N543" s="9" t="str">
        <f>CONCATENATE("&lt;td&gt;",LEFT(TEXT(Zamia!E543,"DD/MM/AAAA hh:mm:ss"),10),"&lt;/td&gt;")</f>
        <v>&lt;td&gt;00/01/1900&lt;/td&gt;</v>
      </c>
      <c r="O543" t="str">
        <f>CONCATENATE("&lt;td&gt;",Zamia!H543,"&lt;/td&gt;")</f>
        <v>&lt;td&gt;&lt;/td&gt;</v>
      </c>
      <c r="P543" t="str">
        <f>CONCATENATE("&lt;td&gt;",Zamia!I543,"&lt;/td&gt;")</f>
        <v>&lt;td&gt;&lt;/td&gt;</v>
      </c>
      <c r="Q543" t="str">
        <f t="shared" si="71"/>
        <v/>
      </c>
    </row>
    <row r="544" spans="1:17" x14ac:dyDescent="0.25">
      <c r="A544">
        <f>Zamia!F544</f>
        <v>0</v>
      </c>
      <c r="B544" t="str">
        <f t="shared" si="67"/>
        <v>-</v>
      </c>
      <c r="C544" t="str">
        <f t="shared" si="68"/>
        <v>-</v>
      </c>
      <c r="D544" t="str">
        <f t="shared" si="72"/>
        <v>-</v>
      </c>
      <c r="E544" t="str">
        <f t="shared" si="73"/>
        <v>-</v>
      </c>
      <c r="F544" t="str">
        <f t="shared" si="74"/>
        <v>-</v>
      </c>
      <c r="G544" t="str">
        <f t="shared" si="69"/>
        <v>- -</v>
      </c>
      <c r="H544" t="str">
        <f>IFERROR(VLOOKUP(G544,Tesaure!A544:B7542,2),"-")</f>
        <v>-</v>
      </c>
      <c r="K544" t="str">
        <f t="shared" si="70"/>
        <v>&lt;td&gt;0&lt;/td&gt;</v>
      </c>
      <c r="L544" t="str">
        <f>CONCATENATE("&lt;td&gt;",Zamia!A544,"&lt;/td&gt;")</f>
        <v>&lt;td&gt;&lt;/td&gt;</v>
      </c>
      <c r="M544" t="str">
        <f>CONCATENATE("&lt;td&gt;",Zamia!K544,"&lt;/td&gt;")</f>
        <v>&lt;td&gt;&lt;/td&gt;</v>
      </c>
      <c r="N544" s="9" t="str">
        <f>CONCATENATE("&lt;td&gt;",LEFT(TEXT(Zamia!E544,"DD/MM/AAAA hh:mm:ss"),10),"&lt;/td&gt;")</f>
        <v>&lt;td&gt;00/01/1900&lt;/td&gt;</v>
      </c>
      <c r="O544" t="str">
        <f>CONCATENATE("&lt;td&gt;",Zamia!H544,"&lt;/td&gt;")</f>
        <v>&lt;td&gt;&lt;/td&gt;</v>
      </c>
      <c r="P544" t="str">
        <f>CONCATENATE("&lt;td&gt;",Zamia!I544,"&lt;/td&gt;")</f>
        <v>&lt;td&gt;&lt;/td&gt;</v>
      </c>
      <c r="Q544" t="str">
        <f t="shared" si="71"/>
        <v/>
      </c>
    </row>
    <row r="545" spans="1:17" x14ac:dyDescent="0.25">
      <c r="A545">
        <f>Zamia!F545</f>
        <v>0</v>
      </c>
      <c r="B545" t="str">
        <f t="shared" si="67"/>
        <v>-</v>
      </c>
      <c r="C545" t="str">
        <f t="shared" si="68"/>
        <v>-</v>
      </c>
      <c r="D545" t="str">
        <f t="shared" si="72"/>
        <v>-</v>
      </c>
      <c r="E545" t="str">
        <f t="shared" si="73"/>
        <v>-</v>
      </c>
      <c r="F545" t="str">
        <f t="shared" si="74"/>
        <v>-</v>
      </c>
      <c r="G545" t="str">
        <f t="shared" si="69"/>
        <v>- -</v>
      </c>
      <c r="H545" t="str">
        <f>IFERROR(VLOOKUP(G545,Tesaure!A545:B7543,2),"-")</f>
        <v>-</v>
      </c>
      <c r="K545" t="str">
        <f t="shared" si="70"/>
        <v>&lt;td&gt;0&lt;/td&gt;</v>
      </c>
      <c r="L545" t="str">
        <f>CONCATENATE("&lt;td&gt;",Zamia!A545,"&lt;/td&gt;")</f>
        <v>&lt;td&gt;&lt;/td&gt;</v>
      </c>
      <c r="M545" t="str">
        <f>CONCATENATE("&lt;td&gt;",Zamia!K545,"&lt;/td&gt;")</f>
        <v>&lt;td&gt;&lt;/td&gt;</v>
      </c>
      <c r="N545" s="9" t="str">
        <f>CONCATENATE("&lt;td&gt;",LEFT(TEXT(Zamia!E545,"DD/MM/AAAA hh:mm:ss"),10),"&lt;/td&gt;")</f>
        <v>&lt;td&gt;00/01/1900&lt;/td&gt;</v>
      </c>
      <c r="O545" t="str">
        <f>CONCATENATE("&lt;td&gt;",Zamia!H545,"&lt;/td&gt;")</f>
        <v>&lt;td&gt;&lt;/td&gt;</v>
      </c>
      <c r="P545" t="str">
        <f>CONCATENATE("&lt;td&gt;",Zamia!I545,"&lt;/td&gt;")</f>
        <v>&lt;td&gt;&lt;/td&gt;</v>
      </c>
      <c r="Q545" t="str">
        <f t="shared" si="71"/>
        <v/>
      </c>
    </row>
    <row r="546" spans="1:17" x14ac:dyDescent="0.25">
      <c r="A546">
        <f>Zamia!F546</f>
        <v>0</v>
      </c>
      <c r="B546" t="str">
        <f t="shared" si="67"/>
        <v>-</v>
      </c>
      <c r="C546" t="str">
        <f t="shared" si="68"/>
        <v>-</v>
      </c>
      <c r="D546" t="str">
        <f t="shared" si="72"/>
        <v>-</v>
      </c>
      <c r="E546" t="str">
        <f t="shared" si="73"/>
        <v>-</v>
      </c>
      <c r="F546" t="str">
        <f t="shared" si="74"/>
        <v>-</v>
      </c>
      <c r="G546" t="str">
        <f t="shared" si="69"/>
        <v>- -</v>
      </c>
      <c r="H546" t="str">
        <f>IFERROR(VLOOKUP(G546,Tesaure!A546:B7544,2),"-")</f>
        <v>-</v>
      </c>
      <c r="K546" t="str">
        <f t="shared" si="70"/>
        <v>&lt;td&gt;0&lt;/td&gt;</v>
      </c>
      <c r="L546" t="str">
        <f>CONCATENATE("&lt;td&gt;",Zamia!A546,"&lt;/td&gt;")</f>
        <v>&lt;td&gt;&lt;/td&gt;</v>
      </c>
      <c r="M546" t="str">
        <f>CONCATENATE("&lt;td&gt;",Zamia!K546,"&lt;/td&gt;")</f>
        <v>&lt;td&gt;&lt;/td&gt;</v>
      </c>
      <c r="N546" s="9" t="str">
        <f>CONCATENATE("&lt;td&gt;",LEFT(TEXT(Zamia!E546,"DD/MM/AAAA hh:mm:ss"),10),"&lt;/td&gt;")</f>
        <v>&lt;td&gt;00/01/1900&lt;/td&gt;</v>
      </c>
      <c r="O546" t="str">
        <f>CONCATENATE("&lt;td&gt;",Zamia!H546,"&lt;/td&gt;")</f>
        <v>&lt;td&gt;&lt;/td&gt;</v>
      </c>
      <c r="P546" t="str">
        <f>CONCATENATE("&lt;td&gt;",Zamia!I546,"&lt;/td&gt;")</f>
        <v>&lt;td&gt;&lt;/td&gt;</v>
      </c>
      <c r="Q546" t="str">
        <f t="shared" si="71"/>
        <v/>
      </c>
    </row>
    <row r="547" spans="1:17" x14ac:dyDescent="0.25">
      <c r="A547">
        <f>Zamia!F547</f>
        <v>0</v>
      </c>
      <c r="B547" t="str">
        <f t="shared" si="67"/>
        <v>-</v>
      </c>
      <c r="C547" t="str">
        <f t="shared" si="68"/>
        <v>-</v>
      </c>
      <c r="D547" t="str">
        <f t="shared" si="72"/>
        <v>-</v>
      </c>
      <c r="E547" t="str">
        <f t="shared" si="73"/>
        <v>-</v>
      </c>
      <c r="F547" t="str">
        <f t="shared" si="74"/>
        <v>-</v>
      </c>
      <c r="G547" t="str">
        <f t="shared" si="69"/>
        <v>- -</v>
      </c>
      <c r="H547" t="str">
        <f>IFERROR(VLOOKUP(G547,Tesaure!A547:B7545,2),"-")</f>
        <v>-</v>
      </c>
      <c r="K547" t="str">
        <f t="shared" si="70"/>
        <v>&lt;td&gt;0&lt;/td&gt;</v>
      </c>
      <c r="L547" t="str">
        <f>CONCATENATE("&lt;td&gt;",Zamia!A547,"&lt;/td&gt;")</f>
        <v>&lt;td&gt;&lt;/td&gt;</v>
      </c>
      <c r="M547" t="str">
        <f>CONCATENATE("&lt;td&gt;",Zamia!K547,"&lt;/td&gt;")</f>
        <v>&lt;td&gt;&lt;/td&gt;</v>
      </c>
      <c r="N547" s="9" t="str">
        <f>CONCATENATE("&lt;td&gt;",LEFT(TEXT(Zamia!E547,"DD/MM/AAAA hh:mm:ss"),10),"&lt;/td&gt;")</f>
        <v>&lt;td&gt;00/01/1900&lt;/td&gt;</v>
      </c>
      <c r="O547" t="str">
        <f>CONCATENATE("&lt;td&gt;",Zamia!H547,"&lt;/td&gt;")</f>
        <v>&lt;td&gt;&lt;/td&gt;</v>
      </c>
      <c r="P547" t="str">
        <f>CONCATENATE("&lt;td&gt;",Zamia!I547,"&lt;/td&gt;")</f>
        <v>&lt;td&gt;&lt;/td&gt;</v>
      </c>
      <c r="Q547" t="str">
        <f t="shared" si="71"/>
        <v/>
      </c>
    </row>
    <row r="548" spans="1:17" x14ac:dyDescent="0.25">
      <c r="A548">
        <f>Zamia!F548</f>
        <v>0</v>
      </c>
      <c r="B548" t="str">
        <f t="shared" si="67"/>
        <v>-</v>
      </c>
      <c r="C548" t="str">
        <f t="shared" si="68"/>
        <v>-</v>
      </c>
      <c r="D548" t="str">
        <f t="shared" si="72"/>
        <v>-</v>
      </c>
      <c r="E548" t="str">
        <f t="shared" si="73"/>
        <v>-</v>
      </c>
      <c r="F548" t="str">
        <f t="shared" si="74"/>
        <v>-</v>
      </c>
      <c r="G548" t="str">
        <f t="shared" si="69"/>
        <v>- -</v>
      </c>
      <c r="H548" t="str">
        <f>IFERROR(VLOOKUP(G548,Tesaure!A548:B7546,2),"-")</f>
        <v>-</v>
      </c>
      <c r="K548" t="str">
        <f t="shared" si="70"/>
        <v>&lt;td&gt;0&lt;/td&gt;</v>
      </c>
      <c r="L548" t="str">
        <f>CONCATENATE("&lt;td&gt;",Zamia!A548,"&lt;/td&gt;")</f>
        <v>&lt;td&gt;&lt;/td&gt;</v>
      </c>
      <c r="M548" t="str">
        <f>CONCATENATE("&lt;td&gt;",Zamia!K548,"&lt;/td&gt;")</f>
        <v>&lt;td&gt;&lt;/td&gt;</v>
      </c>
      <c r="N548" s="9" t="str">
        <f>CONCATENATE("&lt;td&gt;",LEFT(TEXT(Zamia!E548,"DD/MM/AAAA hh:mm:ss"),10),"&lt;/td&gt;")</f>
        <v>&lt;td&gt;00/01/1900&lt;/td&gt;</v>
      </c>
      <c r="O548" t="str">
        <f>CONCATENATE("&lt;td&gt;",Zamia!H548,"&lt;/td&gt;")</f>
        <v>&lt;td&gt;&lt;/td&gt;</v>
      </c>
      <c r="P548" t="str">
        <f>CONCATENATE("&lt;td&gt;",Zamia!I548,"&lt;/td&gt;")</f>
        <v>&lt;td&gt;&lt;/td&gt;</v>
      </c>
      <c r="Q548" t="str">
        <f t="shared" si="71"/>
        <v/>
      </c>
    </row>
    <row r="549" spans="1:17" x14ac:dyDescent="0.25">
      <c r="A549">
        <f>Zamia!F549</f>
        <v>0</v>
      </c>
      <c r="B549" t="str">
        <f t="shared" si="67"/>
        <v>-</v>
      </c>
      <c r="C549" t="str">
        <f t="shared" si="68"/>
        <v>-</v>
      </c>
      <c r="D549" t="str">
        <f t="shared" si="72"/>
        <v>-</v>
      </c>
      <c r="E549" t="str">
        <f t="shared" si="73"/>
        <v>-</v>
      </c>
      <c r="F549" t="str">
        <f t="shared" si="74"/>
        <v>-</v>
      </c>
      <c r="G549" t="str">
        <f t="shared" si="69"/>
        <v>- -</v>
      </c>
      <c r="H549" t="str">
        <f>IFERROR(VLOOKUP(G549,Tesaure!A549:B7547,2),"-")</f>
        <v>-</v>
      </c>
      <c r="K549" t="str">
        <f t="shared" si="70"/>
        <v>&lt;td&gt;0&lt;/td&gt;</v>
      </c>
      <c r="L549" t="str">
        <f>CONCATENATE("&lt;td&gt;",Zamia!A549,"&lt;/td&gt;")</f>
        <v>&lt;td&gt;&lt;/td&gt;</v>
      </c>
      <c r="M549" t="str">
        <f>CONCATENATE("&lt;td&gt;",Zamia!K549,"&lt;/td&gt;")</f>
        <v>&lt;td&gt;&lt;/td&gt;</v>
      </c>
      <c r="N549" s="9" t="str">
        <f>CONCATENATE("&lt;td&gt;",LEFT(TEXT(Zamia!E549,"DD/MM/AAAA hh:mm:ss"),10),"&lt;/td&gt;")</f>
        <v>&lt;td&gt;00/01/1900&lt;/td&gt;</v>
      </c>
      <c r="O549" t="str">
        <f>CONCATENATE("&lt;td&gt;",Zamia!H549,"&lt;/td&gt;")</f>
        <v>&lt;td&gt;&lt;/td&gt;</v>
      </c>
      <c r="P549" t="str">
        <f>CONCATENATE("&lt;td&gt;",Zamia!I549,"&lt;/td&gt;")</f>
        <v>&lt;td&gt;&lt;/td&gt;</v>
      </c>
      <c r="Q549" t="str">
        <f t="shared" si="71"/>
        <v/>
      </c>
    </row>
    <row r="550" spans="1:17" x14ac:dyDescent="0.25">
      <c r="A550">
        <f>Zamia!F550</f>
        <v>0</v>
      </c>
      <c r="B550" t="str">
        <f t="shared" si="67"/>
        <v>-</v>
      </c>
      <c r="C550" t="str">
        <f t="shared" si="68"/>
        <v>-</v>
      </c>
      <c r="D550" t="str">
        <f t="shared" si="72"/>
        <v>-</v>
      </c>
      <c r="E550" t="str">
        <f t="shared" si="73"/>
        <v>-</v>
      </c>
      <c r="F550" t="str">
        <f t="shared" si="74"/>
        <v>-</v>
      </c>
      <c r="G550" t="str">
        <f t="shared" si="69"/>
        <v>- -</v>
      </c>
      <c r="H550" t="str">
        <f>IFERROR(VLOOKUP(G550,Tesaure!A550:B7548,2),"-")</f>
        <v>-</v>
      </c>
      <c r="K550" t="str">
        <f t="shared" si="70"/>
        <v>&lt;td&gt;0&lt;/td&gt;</v>
      </c>
      <c r="L550" t="str">
        <f>CONCATENATE("&lt;td&gt;",Zamia!A550,"&lt;/td&gt;")</f>
        <v>&lt;td&gt;&lt;/td&gt;</v>
      </c>
      <c r="M550" t="str">
        <f>CONCATENATE("&lt;td&gt;",Zamia!K550,"&lt;/td&gt;")</f>
        <v>&lt;td&gt;&lt;/td&gt;</v>
      </c>
      <c r="N550" s="9" t="str">
        <f>CONCATENATE("&lt;td&gt;",LEFT(TEXT(Zamia!E550,"DD/MM/AAAA hh:mm:ss"),10),"&lt;/td&gt;")</f>
        <v>&lt;td&gt;00/01/1900&lt;/td&gt;</v>
      </c>
      <c r="O550" t="str">
        <f>CONCATENATE("&lt;td&gt;",Zamia!H550,"&lt;/td&gt;")</f>
        <v>&lt;td&gt;&lt;/td&gt;</v>
      </c>
      <c r="P550" t="str">
        <f>CONCATENATE("&lt;td&gt;",Zamia!I550,"&lt;/td&gt;")</f>
        <v>&lt;td&gt;&lt;/td&gt;</v>
      </c>
      <c r="Q550" t="str">
        <f t="shared" si="71"/>
        <v/>
      </c>
    </row>
    <row r="551" spans="1:17" x14ac:dyDescent="0.25">
      <c r="A551">
        <f>Zamia!F551</f>
        <v>0</v>
      </c>
      <c r="B551" t="str">
        <f t="shared" ref="B551:B614" si="75">IF(A551&lt;&gt;0,LEFT(A551,SEARCH(" ",A551)-1),"-")</f>
        <v>-</v>
      </c>
      <c r="C551" t="str">
        <f t="shared" ref="C551:C614" si="76">IF(A551&lt;&gt;0,RIGHT(A551,LEN(A551)-SEARCH(" ",A551)),"-")</f>
        <v>-</v>
      </c>
      <c r="D551" t="str">
        <f t="shared" si="72"/>
        <v>-</v>
      </c>
      <c r="E551" t="str">
        <f t="shared" si="73"/>
        <v>-</v>
      </c>
      <c r="F551" t="str">
        <f t="shared" si="74"/>
        <v>-</v>
      </c>
      <c r="G551" t="str">
        <f t="shared" si="69"/>
        <v>- -</v>
      </c>
      <c r="H551" t="str">
        <f>IFERROR(VLOOKUP(G551,Tesaure!A551:B7549,2),"-")</f>
        <v>-</v>
      </c>
      <c r="K551" t="str">
        <f t="shared" si="70"/>
        <v>&lt;td&gt;0&lt;/td&gt;</v>
      </c>
      <c r="L551" t="str">
        <f>CONCATENATE("&lt;td&gt;",Zamia!A551,"&lt;/td&gt;")</f>
        <v>&lt;td&gt;&lt;/td&gt;</v>
      </c>
      <c r="M551" t="str">
        <f>CONCATENATE("&lt;td&gt;",Zamia!K551,"&lt;/td&gt;")</f>
        <v>&lt;td&gt;&lt;/td&gt;</v>
      </c>
      <c r="N551" s="9" t="str">
        <f>CONCATENATE("&lt;td&gt;",LEFT(TEXT(Zamia!E551,"DD/MM/AAAA hh:mm:ss"),10),"&lt;/td&gt;")</f>
        <v>&lt;td&gt;00/01/1900&lt;/td&gt;</v>
      </c>
      <c r="O551" t="str">
        <f>CONCATENATE("&lt;td&gt;",Zamia!H551,"&lt;/td&gt;")</f>
        <v>&lt;td&gt;&lt;/td&gt;</v>
      </c>
      <c r="P551" t="str">
        <f>CONCATENATE("&lt;td&gt;",Zamia!I551,"&lt;/td&gt;")</f>
        <v>&lt;td&gt;&lt;/td&gt;</v>
      </c>
      <c r="Q551" t="str">
        <f t="shared" si="71"/>
        <v/>
      </c>
    </row>
    <row r="552" spans="1:17" x14ac:dyDescent="0.25">
      <c r="A552">
        <f>Zamia!F552</f>
        <v>0</v>
      </c>
      <c r="B552" t="str">
        <f t="shared" si="75"/>
        <v>-</v>
      </c>
      <c r="C552" t="str">
        <f t="shared" si="76"/>
        <v>-</v>
      </c>
      <c r="D552" t="str">
        <f t="shared" si="72"/>
        <v>-</v>
      </c>
      <c r="E552" t="str">
        <f t="shared" si="73"/>
        <v>-</v>
      </c>
      <c r="F552" t="str">
        <f t="shared" si="74"/>
        <v>-</v>
      </c>
      <c r="G552" t="str">
        <f t="shared" si="69"/>
        <v>- -</v>
      </c>
      <c r="H552" t="str">
        <f>IFERROR(VLOOKUP(G552,Tesaure!A552:B7550,2),"-")</f>
        <v>-</v>
      </c>
      <c r="K552" t="str">
        <f t="shared" si="70"/>
        <v>&lt;td&gt;0&lt;/td&gt;</v>
      </c>
      <c r="L552" t="str">
        <f>CONCATENATE("&lt;td&gt;",Zamia!A552,"&lt;/td&gt;")</f>
        <v>&lt;td&gt;&lt;/td&gt;</v>
      </c>
      <c r="M552" t="str">
        <f>CONCATENATE("&lt;td&gt;",Zamia!K552,"&lt;/td&gt;")</f>
        <v>&lt;td&gt;&lt;/td&gt;</v>
      </c>
      <c r="N552" s="9" t="str">
        <f>CONCATENATE("&lt;td&gt;",LEFT(TEXT(Zamia!E552,"DD/MM/AAAA hh:mm:ss"),10),"&lt;/td&gt;")</f>
        <v>&lt;td&gt;00/01/1900&lt;/td&gt;</v>
      </c>
      <c r="O552" t="str">
        <f>CONCATENATE("&lt;td&gt;",Zamia!H552,"&lt;/td&gt;")</f>
        <v>&lt;td&gt;&lt;/td&gt;</v>
      </c>
      <c r="P552" t="str">
        <f>CONCATENATE("&lt;td&gt;",Zamia!I552,"&lt;/td&gt;")</f>
        <v>&lt;td&gt;&lt;/td&gt;</v>
      </c>
      <c r="Q552" t="str">
        <f t="shared" si="71"/>
        <v/>
      </c>
    </row>
    <row r="553" spans="1:17" x14ac:dyDescent="0.25">
      <c r="A553">
        <f>Zamia!F553</f>
        <v>0</v>
      </c>
      <c r="B553" t="str">
        <f t="shared" si="75"/>
        <v>-</v>
      </c>
      <c r="C553" t="str">
        <f t="shared" si="76"/>
        <v>-</v>
      </c>
      <c r="D553" t="str">
        <f t="shared" si="72"/>
        <v>-</v>
      </c>
      <c r="E553" t="str">
        <f t="shared" si="73"/>
        <v>-</v>
      </c>
      <c r="F553" t="str">
        <f t="shared" si="74"/>
        <v>-</v>
      </c>
      <c r="G553" t="str">
        <f t="shared" si="69"/>
        <v>- -</v>
      </c>
      <c r="H553" t="str">
        <f>IFERROR(VLOOKUP(G553,Tesaure!A553:B7551,2),"-")</f>
        <v>-</v>
      </c>
      <c r="K553" t="str">
        <f t="shared" si="70"/>
        <v>&lt;td&gt;0&lt;/td&gt;</v>
      </c>
      <c r="L553" t="str">
        <f>CONCATENATE("&lt;td&gt;",Zamia!A553,"&lt;/td&gt;")</f>
        <v>&lt;td&gt;&lt;/td&gt;</v>
      </c>
      <c r="M553" t="str">
        <f>CONCATENATE("&lt;td&gt;",Zamia!K553,"&lt;/td&gt;")</f>
        <v>&lt;td&gt;&lt;/td&gt;</v>
      </c>
      <c r="N553" s="9" t="str">
        <f>CONCATENATE("&lt;td&gt;",LEFT(TEXT(Zamia!E553,"DD/MM/AAAA hh:mm:ss"),10),"&lt;/td&gt;")</f>
        <v>&lt;td&gt;00/01/1900&lt;/td&gt;</v>
      </c>
      <c r="O553" t="str">
        <f>CONCATENATE("&lt;td&gt;",Zamia!H553,"&lt;/td&gt;")</f>
        <v>&lt;td&gt;&lt;/td&gt;</v>
      </c>
      <c r="P553" t="str">
        <f>CONCATENATE("&lt;td&gt;",Zamia!I553,"&lt;/td&gt;")</f>
        <v>&lt;td&gt;&lt;/td&gt;</v>
      </c>
      <c r="Q553" t="str">
        <f t="shared" si="71"/>
        <v/>
      </c>
    </row>
    <row r="554" spans="1:17" x14ac:dyDescent="0.25">
      <c r="A554">
        <f>Zamia!F554</f>
        <v>0</v>
      </c>
      <c r="B554" t="str">
        <f t="shared" si="75"/>
        <v>-</v>
      </c>
      <c r="C554" t="str">
        <f t="shared" si="76"/>
        <v>-</v>
      </c>
      <c r="D554" t="str">
        <f t="shared" si="72"/>
        <v>-</v>
      </c>
      <c r="E554" t="str">
        <f t="shared" si="73"/>
        <v>-</v>
      </c>
      <c r="F554" t="str">
        <f t="shared" si="74"/>
        <v>-</v>
      </c>
      <c r="G554" t="str">
        <f t="shared" si="69"/>
        <v>- -</v>
      </c>
      <c r="H554" t="str">
        <f>IFERROR(VLOOKUP(G554,Tesaure!A554:B7552,2),"-")</f>
        <v>-</v>
      </c>
      <c r="K554" t="str">
        <f t="shared" si="70"/>
        <v>&lt;td&gt;0&lt;/td&gt;</v>
      </c>
      <c r="L554" t="str">
        <f>CONCATENATE("&lt;td&gt;",Zamia!A554,"&lt;/td&gt;")</f>
        <v>&lt;td&gt;&lt;/td&gt;</v>
      </c>
      <c r="M554" t="str">
        <f>CONCATENATE("&lt;td&gt;",Zamia!K554,"&lt;/td&gt;")</f>
        <v>&lt;td&gt;&lt;/td&gt;</v>
      </c>
      <c r="N554" s="9" t="str">
        <f>CONCATENATE("&lt;td&gt;",LEFT(TEXT(Zamia!E554,"DD/MM/AAAA hh:mm:ss"),10),"&lt;/td&gt;")</f>
        <v>&lt;td&gt;00/01/1900&lt;/td&gt;</v>
      </c>
      <c r="O554" t="str">
        <f>CONCATENATE("&lt;td&gt;",Zamia!H554,"&lt;/td&gt;")</f>
        <v>&lt;td&gt;&lt;/td&gt;</v>
      </c>
      <c r="P554" t="str">
        <f>CONCATENATE("&lt;td&gt;",Zamia!I554,"&lt;/td&gt;")</f>
        <v>&lt;td&gt;&lt;/td&gt;</v>
      </c>
      <c r="Q554" t="str">
        <f t="shared" si="71"/>
        <v/>
      </c>
    </row>
    <row r="555" spans="1:17" x14ac:dyDescent="0.25">
      <c r="A555">
        <f>Zamia!F555</f>
        <v>0</v>
      </c>
      <c r="B555" t="str">
        <f t="shared" si="75"/>
        <v>-</v>
      </c>
      <c r="C555" t="str">
        <f t="shared" si="76"/>
        <v>-</v>
      </c>
      <c r="D555" t="str">
        <f t="shared" si="72"/>
        <v>-</v>
      </c>
      <c r="E555" t="str">
        <f t="shared" si="73"/>
        <v>-</v>
      </c>
      <c r="F555" t="str">
        <f t="shared" si="74"/>
        <v>-</v>
      </c>
      <c r="G555" t="str">
        <f t="shared" si="69"/>
        <v>- -</v>
      </c>
      <c r="H555" t="str">
        <f>IFERROR(VLOOKUP(G555,Tesaure!A555:B7553,2),"-")</f>
        <v>-</v>
      </c>
      <c r="K555" t="str">
        <f t="shared" si="70"/>
        <v>&lt;td&gt;0&lt;/td&gt;</v>
      </c>
      <c r="L555" t="str">
        <f>CONCATENATE("&lt;td&gt;",Zamia!A555,"&lt;/td&gt;")</f>
        <v>&lt;td&gt;&lt;/td&gt;</v>
      </c>
      <c r="M555" t="str">
        <f>CONCATENATE("&lt;td&gt;",Zamia!K555,"&lt;/td&gt;")</f>
        <v>&lt;td&gt;&lt;/td&gt;</v>
      </c>
      <c r="N555" s="9" t="str">
        <f>CONCATENATE("&lt;td&gt;",LEFT(TEXT(Zamia!E555,"DD/MM/AAAA hh:mm:ss"),10),"&lt;/td&gt;")</f>
        <v>&lt;td&gt;00/01/1900&lt;/td&gt;</v>
      </c>
      <c r="O555" t="str">
        <f>CONCATENATE("&lt;td&gt;",Zamia!H555,"&lt;/td&gt;")</f>
        <v>&lt;td&gt;&lt;/td&gt;</v>
      </c>
      <c r="P555" t="str">
        <f>CONCATENATE("&lt;td&gt;",Zamia!I555,"&lt;/td&gt;")</f>
        <v>&lt;td&gt;&lt;/td&gt;</v>
      </c>
      <c r="Q555" t="str">
        <f t="shared" si="71"/>
        <v/>
      </c>
    </row>
    <row r="556" spans="1:17" x14ac:dyDescent="0.25">
      <c r="A556">
        <f>Zamia!F556</f>
        <v>0</v>
      </c>
      <c r="B556" t="str">
        <f t="shared" si="75"/>
        <v>-</v>
      </c>
      <c r="C556" t="str">
        <f t="shared" si="76"/>
        <v>-</v>
      </c>
      <c r="D556" t="str">
        <f t="shared" si="72"/>
        <v>-</v>
      </c>
      <c r="E556" t="str">
        <f t="shared" si="73"/>
        <v>-</v>
      </c>
      <c r="F556" t="str">
        <f t="shared" si="74"/>
        <v>-</v>
      </c>
      <c r="G556" t="str">
        <f t="shared" si="69"/>
        <v>- -</v>
      </c>
      <c r="H556" t="str">
        <f>IFERROR(VLOOKUP(G556,Tesaure!A556:B7554,2),"-")</f>
        <v>-</v>
      </c>
      <c r="K556" t="str">
        <f t="shared" si="70"/>
        <v>&lt;td&gt;0&lt;/td&gt;</v>
      </c>
      <c r="L556" t="str">
        <f>CONCATENATE("&lt;td&gt;",Zamia!A556,"&lt;/td&gt;")</f>
        <v>&lt;td&gt;&lt;/td&gt;</v>
      </c>
      <c r="M556" t="str">
        <f>CONCATENATE("&lt;td&gt;",Zamia!K556,"&lt;/td&gt;")</f>
        <v>&lt;td&gt;&lt;/td&gt;</v>
      </c>
      <c r="N556" s="9" t="str">
        <f>CONCATENATE("&lt;td&gt;",LEFT(TEXT(Zamia!E556,"DD/MM/AAAA hh:mm:ss"),10),"&lt;/td&gt;")</f>
        <v>&lt;td&gt;00/01/1900&lt;/td&gt;</v>
      </c>
      <c r="O556" t="str">
        <f>CONCATENATE("&lt;td&gt;",Zamia!H556,"&lt;/td&gt;")</f>
        <v>&lt;td&gt;&lt;/td&gt;</v>
      </c>
      <c r="P556" t="str">
        <f>CONCATENATE("&lt;td&gt;",Zamia!I556,"&lt;/td&gt;")</f>
        <v>&lt;td&gt;&lt;/td&gt;</v>
      </c>
      <c r="Q556" t="str">
        <f t="shared" si="71"/>
        <v/>
      </c>
    </row>
    <row r="557" spans="1:17" x14ac:dyDescent="0.25">
      <c r="A557">
        <f>Zamia!F557</f>
        <v>0</v>
      </c>
      <c r="B557" t="str">
        <f t="shared" si="75"/>
        <v>-</v>
      </c>
      <c r="C557" t="str">
        <f t="shared" si="76"/>
        <v>-</v>
      </c>
      <c r="D557" t="str">
        <f t="shared" si="72"/>
        <v>-</v>
      </c>
      <c r="E557" t="str">
        <f t="shared" si="73"/>
        <v>-</v>
      </c>
      <c r="F557" t="str">
        <f t="shared" si="74"/>
        <v>-</v>
      </c>
      <c r="G557" t="str">
        <f t="shared" si="69"/>
        <v>- -</v>
      </c>
      <c r="H557" t="str">
        <f>IFERROR(VLOOKUP(G557,Tesaure!A557:B7555,2),"-")</f>
        <v>-</v>
      </c>
      <c r="K557" t="str">
        <f t="shared" si="70"/>
        <v>&lt;td&gt;0&lt;/td&gt;</v>
      </c>
      <c r="L557" t="str">
        <f>CONCATENATE("&lt;td&gt;",Zamia!A557,"&lt;/td&gt;")</f>
        <v>&lt;td&gt;&lt;/td&gt;</v>
      </c>
      <c r="M557" t="str">
        <f>CONCATENATE("&lt;td&gt;",Zamia!K557,"&lt;/td&gt;")</f>
        <v>&lt;td&gt;&lt;/td&gt;</v>
      </c>
      <c r="N557" s="9" t="str">
        <f>CONCATENATE("&lt;td&gt;",LEFT(TEXT(Zamia!E557,"DD/MM/AAAA hh:mm:ss"),10),"&lt;/td&gt;")</f>
        <v>&lt;td&gt;00/01/1900&lt;/td&gt;</v>
      </c>
      <c r="O557" t="str">
        <f>CONCATENATE("&lt;td&gt;",Zamia!H557,"&lt;/td&gt;")</f>
        <v>&lt;td&gt;&lt;/td&gt;</v>
      </c>
      <c r="P557" t="str">
        <f>CONCATENATE("&lt;td&gt;",Zamia!I557,"&lt;/td&gt;")</f>
        <v>&lt;td&gt;&lt;/td&gt;</v>
      </c>
      <c r="Q557" t="str">
        <f t="shared" si="71"/>
        <v/>
      </c>
    </row>
    <row r="558" spans="1:17" x14ac:dyDescent="0.25">
      <c r="A558">
        <f>Zamia!F558</f>
        <v>0</v>
      </c>
      <c r="B558" t="str">
        <f t="shared" si="75"/>
        <v>-</v>
      </c>
      <c r="C558" t="str">
        <f t="shared" si="76"/>
        <v>-</v>
      </c>
      <c r="D558" t="str">
        <f t="shared" si="72"/>
        <v>-</v>
      </c>
      <c r="E558" t="str">
        <f t="shared" si="73"/>
        <v>-</v>
      </c>
      <c r="F558" t="str">
        <f t="shared" si="74"/>
        <v>-</v>
      </c>
      <c r="G558" t="str">
        <f t="shared" si="69"/>
        <v>- -</v>
      </c>
      <c r="H558" t="str">
        <f>IFERROR(VLOOKUP(G558,Tesaure!A558:B7556,2),"-")</f>
        <v>-</v>
      </c>
      <c r="K558" t="str">
        <f t="shared" si="70"/>
        <v>&lt;td&gt;0&lt;/td&gt;</v>
      </c>
      <c r="L558" t="str">
        <f>CONCATENATE("&lt;td&gt;",Zamia!A558,"&lt;/td&gt;")</f>
        <v>&lt;td&gt;&lt;/td&gt;</v>
      </c>
      <c r="M558" t="str">
        <f>CONCATENATE("&lt;td&gt;",Zamia!K558,"&lt;/td&gt;")</f>
        <v>&lt;td&gt;&lt;/td&gt;</v>
      </c>
      <c r="N558" s="9" t="str">
        <f>CONCATENATE("&lt;td&gt;",LEFT(TEXT(Zamia!E558,"DD/MM/AAAA hh:mm:ss"),10),"&lt;/td&gt;")</f>
        <v>&lt;td&gt;00/01/1900&lt;/td&gt;</v>
      </c>
      <c r="O558" t="str">
        <f>CONCATENATE("&lt;td&gt;",Zamia!H558,"&lt;/td&gt;")</f>
        <v>&lt;td&gt;&lt;/td&gt;</v>
      </c>
      <c r="P558" t="str">
        <f>CONCATENATE("&lt;td&gt;",Zamia!I558,"&lt;/td&gt;")</f>
        <v>&lt;td&gt;&lt;/td&gt;</v>
      </c>
      <c r="Q558" t="str">
        <f t="shared" si="71"/>
        <v/>
      </c>
    </row>
    <row r="559" spans="1:17" x14ac:dyDescent="0.25">
      <c r="A559">
        <f>Zamia!F559</f>
        <v>0</v>
      </c>
      <c r="B559" t="str">
        <f t="shared" si="75"/>
        <v>-</v>
      </c>
      <c r="C559" t="str">
        <f t="shared" si="76"/>
        <v>-</v>
      </c>
      <c r="D559" t="str">
        <f t="shared" si="72"/>
        <v>-</v>
      </c>
      <c r="E559" t="str">
        <f t="shared" si="73"/>
        <v>-</v>
      </c>
      <c r="F559" t="str">
        <f t="shared" si="74"/>
        <v>-</v>
      </c>
      <c r="G559" t="str">
        <f t="shared" si="69"/>
        <v>- -</v>
      </c>
      <c r="H559" t="str">
        <f>IFERROR(VLOOKUP(G559,Tesaure!A559:B7557,2),"-")</f>
        <v>-</v>
      </c>
      <c r="K559" t="str">
        <f t="shared" si="70"/>
        <v>&lt;td&gt;0&lt;/td&gt;</v>
      </c>
      <c r="L559" t="str">
        <f>CONCATENATE("&lt;td&gt;",Zamia!A559,"&lt;/td&gt;")</f>
        <v>&lt;td&gt;&lt;/td&gt;</v>
      </c>
      <c r="M559" t="str">
        <f>CONCATENATE("&lt;td&gt;",Zamia!K559,"&lt;/td&gt;")</f>
        <v>&lt;td&gt;&lt;/td&gt;</v>
      </c>
      <c r="N559" s="9" t="str">
        <f>CONCATENATE("&lt;td&gt;",LEFT(TEXT(Zamia!E559,"DD/MM/AAAA hh:mm:ss"),10),"&lt;/td&gt;")</f>
        <v>&lt;td&gt;00/01/1900&lt;/td&gt;</v>
      </c>
      <c r="O559" t="str">
        <f>CONCATENATE("&lt;td&gt;",Zamia!H559,"&lt;/td&gt;")</f>
        <v>&lt;td&gt;&lt;/td&gt;</v>
      </c>
      <c r="P559" t="str">
        <f>CONCATENATE("&lt;td&gt;",Zamia!I559,"&lt;/td&gt;")</f>
        <v>&lt;td&gt;&lt;/td&gt;</v>
      </c>
      <c r="Q559" t="str">
        <f t="shared" si="71"/>
        <v/>
      </c>
    </row>
    <row r="560" spans="1:17" x14ac:dyDescent="0.25">
      <c r="A560">
        <f>Zamia!F560</f>
        <v>0</v>
      </c>
      <c r="B560" t="str">
        <f t="shared" si="75"/>
        <v>-</v>
      </c>
      <c r="C560" t="str">
        <f t="shared" si="76"/>
        <v>-</v>
      </c>
      <c r="D560" t="str">
        <f t="shared" si="72"/>
        <v>-</v>
      </c>
      <c r="E560" t="str">
        <f t="shared" si="73"/>
        <v>-</v>
      </c>
      <c r="F560" t="str">
        <f t="shared" si="74"/>
        <v>-</v>
      </c>
      <c r="G560" t="str">
        <f t="shared" si="69"/>
        <v>- -</v>
      </c>
      <c r="H560" t="str">
        <f>IFERROR(VLOOKUP(G560,Tesaure!A560:B7558,2),"-")</f>
        <v>-</v>
      </c>
      <c r="K560" t="str">
        <f t="shared" si="70"/>
        <v>&lt;td&gt;0&lt;/td&gt;</v>
      </c>
      <c r="L560" t="str">
        <f>CONCATENATE("&lt;td&gt;",Zamia!A560,"&lt;/td&gt;")</f>
        <v>&lt;td&gt;&lt;/td&gt;</v>
      </c>
      <c r="M560" t="str">
        <f>CONCATENATE("&lt;td&gt;",Zamia!K560,"&lt;/td&gt;")</f>
        <v>&lt;td&gt;&lt;/td&gt;</v>
      </c>
      <c r="N560" s="9" t="str">
        <f>CONCATENATE("&lt;td&gt;",LEFT(TEXT(Zamia!E560,"DD/MM/AAAA hh:mm:ss"),10),"&lt;/td&gt;")</f>
        <v>&lt;td&gt;00/01/1900&lt;/td&gt;</v>
      </c>
      <c r="O560" t="str">
        <f>CONCATENATE("&lt;td&gt;",Zamia!H560,"&lt;/td&gt;")</f>
        <v>&lt;td&gt;&lt;/td&gt;</v>
      </c>
      <c r="P560" t="str">
        <f>CONCATENATE("&lt;td&gt;",Zamia!I560,"&lt;/td&gt;")</f>
        <v>&lt;td&gt;&lt;/td&gt;</v>
      </c>
      <c r="Q560" t="str">
        <f t="shared" si="71"/>
        <v/>
      </c>
    </row>
    <row r="561" spans="1:17" x14ac:dyDescent="0.25">
      <c r="A561">
        <f>Zamia!F561</f>
        <v>0</v>
      </c>
      <c r="B561" t="str">
        <f t="shared" si="75"/>
        <v>-</v>
      </c>
      <c r="C561" t="str">
        <f t="shared" si="76"/>
        <v>-</v>
      </c>
      <c r="D561" t="str">
        <f t="shared" si="72"/>
        <v>-</v>
      </c>
      <c r="E561" t="str">
        <f t="shared" si="73"/>
        <v>-</v>
      </c>
      <c r="F561" t="str">
        <f t="shared" si="74"/>
        <v>-</v>
      </c>
      <c r="G561" t="str">
        <f t="shared" si="69"/>
        <v>- -</v>
      </c>
      <c r="H561" t="str">
        <f>IFERROR(VLOOKUP(G561,Tesaure!A561:B7559,2),"-")</f>
        <v>-</v>
      </c>
      <c r="K561" t="str">
        <f t="shared" si="70"/>
        <v>&lt;td&gt;0&lt;/td&gt;</v>
      </c>
      <c r="L561" t="str">
        <f>CONCATENATE("&lt;td&gt;",Zamia!A561,"&lt;/td&gt;")</f>
        <v>&lt;td&gt;&lt;/td&gt;</v>
      </c>
      <c r="M561" t="str">
        <f>CONCATENATE("&lt;td&gt;",Zamia!K561,"&lt;/td&gt;")</f>
        <v>&lt;td&gt;&lt;/td&gt;</v>
      </c>
      <c r="N561" s="9" t="str">
        <f>CONCATENATE("&lt;td&gt;",LEFT(TEXT(Zamia!E561,"DD/MM/AAAA hh:mm:ss"),10),"&lt;/td&gt;")</f>
        <v>&lt;td&gt;00/01/1900&lt;/td&gt;</v>
      </c>
      <c r="O561" t="str">
        <f>CONCATENATE("&lt;td&gt;",Zamia!H561,"&lt;/td&gt;")</f>
        <v>&lt;td&gt;&lt;/td&gt;</v>
      </c>
      <c r="P561" t="str">
        <f>CONCATENATE("&lt;td&gt;",Zamia!I561,"&lt;/td&gt;")</f>
        <v>&lt;td&gt;&lt;/td&gt;</v>
      </c>
      <c r="Q561" t="str">
        <f t="shared" si="71"/>
        <v/>
      </c>
    </row>
    <row r="562" spans="1:17" x14ac:dyDescent="0.25">
      <c r="A562">
        <f>Zamia!F562</f>
        <v>0</v>
      </c>
      <c r="B562" t="str">
        <f t="shared" si="75"/>
        <v>-</v>
      </c>
      <c r="C562" t="str">
        <f t="shared" si="76"/>
        <v>-</v>
      </c>
      <c r="D562" t="str">
        <f t="shared" si="72"/>
        <v>-</v>
      </c>
      <c r="E562" t="str">
        <f t="shared" si="73"/>
        <v>-</v>
      </c>
      <c r="F562" t="str">
        <f t="shared" si="74"/>
        <v>-</v>
      </c>
      <c r="G562" t="str">
        <f t="shared" si="69"/>
        <v>- -</v>
      </c>
      <c r="H562" t="str">
        <f>IFERROR(VLOOKUP(G562,Tesaure!A562:B7560,2),"-")</f>
        <v>-</v>
      </c>
      <c r="K562" t="str">
        <f t="shared" si="70"/>
        <v>&lt;td&gt;0&lt;/td&gt;</v>
      </c>
      <c r="L562" t="str">
        <f>CONCATENATE("&lt;td&gt;",Zamia!A562,"&lt;/td&gt;")</f>
        <v>&lt;td&gt;&lt;/td&gt;</v>
      </c>
      <c r="M562" t="str">
        <f>CONCATENATE("&lt;td&gt;",Zamia!K562,"&lt;/td&gt;")</f>
        <v>&lt;td&gt;&lt;/td&gt;</v>
      </c>
      <c r="N562" s="9" t="str">
        <f>CONCATENATE("&lt;td&gt;",LEFT(TEXT(Zamia!E562,"DD/MM/AAAA hh:mm:ss"),10),"&lt;/td&gt;")</f>
        <v>&lt;td&gt;00/01/1900&lt;/td&gt;</v>
      </c>
      <c r="O562" t="str">
        <f>CONCATENATE("&lt;td&gt;",Zamia!H562,"&lt;/td&gt;")</f>
        <v>&lt;td&gt;&lt;/td&gt;</v>
      </c>
      <c r="P562" t="str">
        <f>CONCATENATE("&lt;td&gt;",Zamia!I562,"&lt;/td&gt;")</f>
        <v>&lt;td&gt;&lt;/td&gt;</v>
      </c>
      <c r="Q562" t="str">
        <f t="shared" si="71"/>
        <v/>
      </c>
    </row>
    <row r="563" spans="1:17" x14ac:dyDescent="0.25">
      <c r="A563">
        <f>Zamia!F563</f>
        <v>0</v>
      </c>
      <c r="B563" t="str">
        <f t="shared" si="75"/>
        <v>-</v>
      </c>
      <c r="C563" t="str">
        <f t="shared" si="76"/>
        <v>-</v>
      </c>
      <c r="D563" t="str">
        <f t="shared" si="72"/>
        <v>-</v>
      </c>
      <c r="E563" t="str">
        <f t="shared" si="73"/>
        <v>-</v>
      </c>
      <c r="F563" t="str">
        <f t="shared" si="74"/>
        <v>-</v>
      </c>
      <c r="G563" t="str">
        <f t="shared" si="69"/>
        <v>- -</v>
      </c>
      <c r="H563" t="str">
        <f>IFERROR(VLOOKUP(G563,Tesaure!A563:B7561,2),"-")</f>
        <v>-</v>
      </c>
      <c r="K563" t="str">
        <f t="shared" si="70"/>
        <v>&lt;td&gt;0&lt;/td&gt;</v>
      </c>
      <c r="L563" t="str">
        <f>CONCATENATE("&lt;td&gt;",Zamia!A563,"&lt;/td&gt;")</f>
        <v>&lt;td&gt;&lt;/td&gt;</v>
      </c>
      <c r="M563" t="str">
        <f>CONCATENATE("&lt;td&gt;",Zamia!K563,"&lt;/td&gt;")</f>
        <v>&lt;td&gt;&lt;/td&gt;</v>
      </c>
      <c r="N563" s="9" t="str">
        <f>CONCATENATE("&lt;td&gt;",LEFT(TEXT(Zamia!E563,"DD/MM/AAAA hh:mm:ss"),10),"&lt;/td&gt;")</f>
        <v>&lt;td&gt;00/01/1900&lt;/td&gt;</v>
      </c>
      <c r="O563" t="str">
        <f>CONCATENATE("&lt;td&gt;",Zamia!H563,"&lt;/td&gt;")</f>
        <v>&lt;td&gt;&lt;/td&gt;</v>
      </c>
      <c r="P563" t="str">
        <f>CONCATENATE("&lt;td&gt;",Zamia!I563,"&lt;/td&gt;")</f>
        <v>&lt;td&gt;&lt;/td&gt;</v>
      </c>
      <c r="Q563" t="str">
        <f t="shared" si="71"/>
        <v/>
      </c>
    </row>
    <row r="564" spans="1:17" x14ac:dyDescent="0.25">
      <c r="A564">
        <f>Zamia!F564</f>
        <v>0</v>
      </c>
      <c r="B564" t="str">
        <f t="shared" si="75"/>
        <v>-</v>
      </c>
      <c r="C564" t="str">
        <f t="shared" si="76"/>
        <v>-</v>
      </c>
      <c r="D564" t="str">
        <f t="shared" si="72"/>
        <v>-</v>
      </c>
      <c r="E564" t="str">
        <f t="shared" si="73"/>
        <v>-</v>
      </c>
      <c r="F564" t="str">
        <f t="shared" si="74"/>
        <v>-</v>
      </c>
      <c r="G564" t="str">
        <f t="shared" si="69"/>
        <v>- -</v>
      </c>
      <c r="H564" t="str">
        <f>IFERROR(VLOOKUP(G564,Tesaure!A564:B7562,2),"-")</f>
        <v>-</v>
      </c>
      <c r="K564" t="str">
        <f t="shared" si="70"/>
        <v>&lt;td&gt;0&lt;/td&gt;</v>
      </c>
      <c r="L564" t="str">
        <f>CONCATENATE("&lt;td&gt;",Zamia!A564,"&lt;/td&gt;")</f>
        <v>&lt;td&gt;&lt;/td&gt;</v>
      </c>
      <c r="M564" t="str">
        <f>CONCATENATE("&lt;td&gt;",Zamia!K564,"&lt;/td&gt;")</f>
        <v>&lt;td&gt;&lt;/td&gt;</v>
      </c>
      <c r="N564" s="9" t="str">
        <f>CONCATENATE("&lt;td&gt;",LEFT(TEXT(Zamia!E564,"DD/MM/AAAA hh:mm:ss"),10),"&lt;/td&gt;")</f>
        <v>&lt;td&gt;00/01/1900&lt;/td&gt;</v>
      </c>
      <c r="O564" t="str">
        <f>CONCATENATE("&lt;td&gt;",Zamia!H564,"&lt;/td&gt;")</f>
        <v>&lt;td&gt;&lt;/td&gt;</v>
      </c>
      <c r="P564" t="str">
        <f>CONCATENATE("&lt;td&gt;",Zamia!I564,"&lt;/td&gt;")</f>
        <v>&lt;td&gt;&lt;/td&gt;</v>
      </c>
      <c r="Q564" t="str">
        <f t="shared" si="71"/>
        <v/>
      </c>
    </row>
    <row r="565" spans="1:17" x14ac:dyDescent="0.25">
      <c r="A565">
        <f>Zamia!F565</f>
        <v>0</v>
      </c>
      <c r="B565" t="str">
        <f t="shared" si="75"/>
        <v>-</v>
      </c>
      <c r="C565" t="str">
        <f t="shared" si="76"/>
        <v>-</v>
      </c>
      <c r="D565" t="str">
        <f t="shared" si="72"/>
        <v>-</v>
      </c>
      <c r="E565" t="str">
        <f t="shared" si="73"/>
        <v>-</v>
      </c>
      <c r="F565" t="str">
        <f t="shared" si="74"/>
        <v>-</v>
      </c>
      <c r="G565" t="str">
        <f t="shared" si="69"/>
        <v>- -</v>
      </c>
      <c r="H565" t="str">
        <f>IFERROR(VLOOKUP(G565,Tesaure!A565:B7563,2),"-")</f>
        <v>-</v>
      </c>
      <c r="K565" t="str">
        <f t="shared" si="70"/>
        <v>&lt;td&gt;0&lt;/td&gt;</v>
      </c>
      <c r="L565" t="str">
        <f>CONCATENATE("&lt;td&gt;",Zamia!A565,"&lt;/td&gt;")</f>
        <v>&lt;td&gt;&lt;/td&gt;</v>
      </c>
      <c r="M565" t="str">
        <f>CONCATENATE("&lt;td&gt;",Zamia!K565,"&lt;/td&gt;")</f>
        <v>&lt;td&gt;&lt;/td&gt;</v>
      </c>
      <c r="N565" s="9" t="str">
        <f>CONCATENATE("&lt;td&gt;",LEFT(TEXT(Zamia!E565,"DD/MM/AAAA hh:mm:ss"),10),"&lt;/td&gt;")</f>
        <v>&lt;td&gt;00/01/1900&lt;/td&gt;</v>
      </c>
      <c r="O565" t="str">
        <f>CONCATENATE("&lt;td&gt;",Zamia!H565,"&lt;/td&gt;")</f>
        <v>&lt;td&gt;&lt;/td&gt;</v>
      </c>
      <c r="P565" t="str">
        <f>CONCATENATE("&lt;td&gt;",Zamia!I565,"&lt;/td&gt;")</f>
        <v>&lt;td&gt;&lt;/td&gt;</v>
      </c>
      <c r="Q565" t="str">
        <f t="shared" si="71"/>
        <v/>
      </c>
    </row>
    <row r="566" spans="1:17" x14ac:dyDescent="0.25">
      <c r="A566">
        <f>Zamia!F566</f>
        <v>0</v>
      </c>
      <c r="B566" t="str">
        <f t="shared" si="75"/>
        <v>-</v>
      </c>
      <c r="C566" t="str">
        <f t="shared" si="76"/>
        <v>-</v>
      </c>
      <c r="D566" t="str">
        <f t="shared" si="72"/>
        <v>-</v>
      </c>
      <c r="E566" t="str">
        <f t="shared" si="73"/>
        <v>-</v>
      </c>
      <c r="F566" t="str">
        <f t="shared" si="74"/>
        <v>-</v>
      </c>
      <c r="G566" t="str">
        <f t="shared" si="69"/>
        <v>- -</v>
      </c>
      <c r="H566" t="str">
        <f>IFERROR(VLOOKUP(G566,Tesaure!A566:B7564,2),"-")</f>
        <v>-</v>
      </c>
      <c r="K566" t="str">
        <f t="shared" si="70"/>
        <v>&lt;td&gt;0&lt;/td&gt;</v>
      </c>
      <c r="L566" t="str">
        <f>CONCATENATE("&lt;td&gt;",Zamia!A566,"&lt;/td&gt;")</f>
        <v>&lt;td&gt;&lt;/td&gt;</v>
      </c>
      <c r="M566" t="str">
        <f>CONCATENATE("&lt;td&gt;",Zamia!K566,"&lt;/td&gt;")</f>
        <v>&lt;td&gt;&lt;/td&gt;</v>
      </c>
      <c r="N566" s="9" t="str">
        <f>CONCATENATE("&lt;td&gt;",LEFT(TEXT(Zamia!E566,"DD/MM/AAAA hh:mm:ss"),10),"&lt;/td&gt;")</f>
        <v>&lt;td&gt;00/01/1900&lt;/td&gt;</v>
      </c>
      <c r="O566" t="str">
        <f>CONCATENATE("&lt;td&gt;",Zamia!H566,"&lt;/td&gt;")</f>
        <v>&lt;td&gt;&lt;/td&gt;</v>
      </c>
      <c r="P566" t="str">
        <f>CONCATENATE("&lt;td&gt;",Zamia!I566,"&lt;/td&gt;")</f>
        <v>&lt;td&gt;&lt;/td&gt;</v>
      </c>
      <c r="Q566" t="str">
        <f t="shared" si="71"/>
        <v/>
      </c>
    </row>
    <row r="567" spans="1:17" x14ac:dyDescent="0.25">
      <c r="A567">
        <f>Zamia!F567</f>
        <v>0</v>
      </c>
      <c r="B567" t="str">
        <f t="shared" si="75"/>
        <v>-</v>
      </c>
      <c r="C567" t="str">
        <f t="shared" si="76"/>
        <v>-</v>
      </c>
      <c r="D567" t="str">
        <f t="shared" si="72"/>
        <v>-</v>
      </c>
      <c r="E567" t="str">
        <f t="shared" si="73"/>
        <v>-</v>
      </c>
      <c r="F567" t="str">
        <f t="shared" si="74"/>
        <v>-</v>
      </c>
      <c r="G567" t="str">
        <f t="shared" si="69"/>
        <v>- -</v>
      </c>
      <c r="H567" t="str">
        <f>IFERROR(VLOOKUP(G567,Tesaure!A567:B7565,2),"-")</f>
        <v>-</v>
      </c>
      <c r="K567" t="str">
        <f t="shared" si="70"/>
        <v>&lt;td&gt;0&lt;/td&gt;</v>
      </c>
      <c r="L567" t="str">
        <f>CONCATENATE("&lt;td&gt;",Zamia!A567,"&lt;/td&gt;")</f>
        <v>&lt;td&gt;&lt;/td&gt;</v>
      </c>
      <c r="M567" t="str">
        <f>CONCATENATE("&lt;td&gt;",Zamia!K567,"&lt;/td&gt;")</f>
        <v>&lt;td&gt;&lt;/td&gt;</v>
      </c>
      <c r="N567" s="9" t="str">
        <f>CONCATENATE("&lt;td&gt;",LEFT(TEXT(Zamia!E567,"DD/MM/AAAA hh:mm:ss"),10),"&lt;/td&gt;")</f>
        <v>&lt;td&gt;00/01/1900&lt;/td&gt;</v>
      </c>
      <c r="O567" t="str">
        <f>CONCATENATE("&lt;td&gt;",Zamia!H567,"&lt;/td&gt;")</f>
        <v>&lt;td&gt;&lt;/td&gt;</v>
      </c>
      <c r="P567" t="str">
        <f>CONCATENATE("&lt;td&gt;",Zamia!I567,"&lt;/td&gt;")</f>
        <v>&lt;td&gt;&lt;/td&gt;</v>
      </c>
      <c r="Q567" t="str">
        <f t="shared" si="71"/>
        <v/>
      </c>
    </row>
    <row r="568" spans="1:17" x14ac:dyDescent="0.25">
      <c r="A568">
        <f>Zamia!F568</f>
        <v>0</v>
      </c>
      <c r="B568" t="str">
        <f t="shared" si="75"/>
        <v>-</v>
      </c>
      <c r="C568" t="str">
        <f t="shared" si="76"/>
        <v>-</v>
      </c>
      <c r="D568" t="str">
        <f t="shared" si="72"/>
        <v>-</v>
      </c>
      <c r="E568" t="str">
        <f t="shared" si="73"/>
        <v>-</v>
      </c>
      <c r="F568" t="str">
        <f t="shared" si="74"/>
        <v>-</v>
      </c>
      <c r="G568" t="str">
        <f t="shared" si="69"/>
        <v>- -</v>
      </c>
      <c r="H568" t="str">
        <f>IFERROR(VLOOKUP(G568,Tesaure!A568:B7566,2),"-")</f>
        <v>-</v>
      </c>
      <c r="K568" t="str">
        <f t="shared" si="70"/>
        <v>&lt;td&gt;0&lt;/td&gt;</v>
      </c>
      <c r="L568" t="str">
        <f>CONCATENATE("&lt;td&gt;",Zamia!A568,"&lt;/td&gt;")</f>
        <v>&lt;td&gt;&lt;/td&gt;</v>
      </c>
      <c r="M568" t="str">
        <f>CONCATENATE("&lt;td&gt;",Zamia!K568,"&lt;/td&gt;")</f>
        <v>&lt;td&gt;&lt;/td&gt;</v>
      </c>
      <c r="N568" s="9" t="str">
        <f>CONCATENATE("&lt;td&gt;",LEFT(TEXT(Zamia!E568,"DD/MM/AAAA hh:mm:ss"),10),"&lt;/td&gt;")</f>
        <v>&lt;td&gt;00/01/1900&lt;/td&gt;</v>
      </c>
      <c r="O568" t="str">
        <f>CONCATENATE("&lt;td&gt;",Zamia!H568,"&lt;/td&gt;")</f>
        <v>&lt;td&gt;&lt;/td&gt;</v>
      </c>
      <c r="P568" t="str">
        <f>CONCATENATE("&lt;td&gt;",Zamia!I568,"&lt;/td&gt;")</f>
        <v>&lt;td&gt;&lt;/td&gt;</v>
      </c>
      <c r="Q568" t="str">
        <f t="shared" si="71"/>
        <v/>
      </c>
    </row>
    <row r="569" spans="1:17" x14ac:dyDescent="0.25">
      <c r="A569">
        <f>Zamia!F569</f>
        <v>0</v>
      </c>
      <c r="B569" t="str">
        <f t="shared" si="75"/>
        <v>-</v>
      </c>
      <c r="C569" t="str">
        <f t="shared" si="76"/>
        <v>-</v>
      </c>
      <c r="D569" t="str">
        <f t="shared" si="72"/>
        <v>-</v>
      </c>
      <c r="E569" t="str">
        <f t="shared" si="73"/>
        <v>-</v>
      </c>
      <c r="F569" t="str">
        <f t="shared" si="74"/>
        <v>-</v>
      </c>
      <c r="G569" t="str">
        <f t="shared" si="69"/>
        <v>- -</v>
      </c>
      <c r="H569" t="str">
        <f>IFERROR(VLOOKUP(G569,Tesaure!A569:B7567,2),"-")</f>
        <v>-</v>
      </c>
      <c r="K569" t="str">
        <f t="shared" si="70"/>
        <v>&lt;td&gt;0&lt;/td&gt;</v>
      </c>
      <c r="L569" t="str">
        <f>CONCATENATE("&lt;td&gt;",Zamia!A569,"&lt;/td&gt;")</f>
        <v>&lt;td&gt;&lt;/td&gt;</v>
      </c>
      <c r="M569" t="str">
        <f>CONCATENATE("&lt;td&gt;",Zamia!K569,"&lt;/td&gt;")</f>
        <v>&lt;td&gt;&lt;/td&gt;</v>
      </c>
      <c r="N569" s="9" t="str">
        <f>CONCATENATE("&lt;td&gt;",LEFT(TEXT(Zamia!E569,"DD/MM/AAAA hh:mm:ss"),10),"&lt;/td&gt;")</f>
        <v>&lt;td&gt;00/01/1900&lt;/td&gt;</v>
      </c>
      <c r="O569" t="str">
        <f>CONCATENATE("&lt;td&gt;",Zamia!H569,"&lt;/td&gt;")</f>
        <v>&lt;td&gt;&lt;/td&gt;</v>
      </c>
      <c r="P569" t="str">
        <f>CONCATENATE("&lt;td&gt;",Zamia!I569,"&lt;/td&gt;")</f>
        <v>&lt;td&gt;&lt;/td&gt;</v>
      </c>
      <c r="Q569" t="str">
        <f t="shared" si="71"/>
        <v/>
      </c>
    </row>
    <row r="570" spans="1:17" x14ac:dyDescent="0.25">
      <c r="A570">
        <f>Zamia!F570</f>
        <v>0</v>
      </c>
      <c r="B570" t="str">
        <f t="shared" si="75"/>
        <v>-</v>
      </c>
      <c r="C570" t="str">
        <f t="shared" si="76"/>
        <v>-</v>
      </c>
      <c r="D570" t="str">
        <f t="shared" si="72"/>
        <v>-</v>
      </c>
      <c r="E570" t="str">
        <f t="shared" si="73"/>
        <v>-</v>
      </c>
      <c r="F570" t="str">
        <f t="shared" si="74"/>
        <v>-</v>
      </c>
      <c r="G570" t="str">
        <f t="shared" si="69"/>
        <v>- -</v>
      </c>
      <c r="H570" t="str">
        <f>IFERROR(VLOOKUP(G570,Tesaure!A570:B7568,2),"-")</f>
        <v>-</v>
      </c>
      <c r="K570" t="str">
        <f t="shared" si="70"/>
        <v>&lt;td&gt;0&lt;/td&gt;</v>
      </c>
      <c r="L570" t="str">
        <f>CONCATENATE("&lt;td&gt;",Zamia!A570,"&lt;/td&gt;")</f>
        <v>&lt;td&gt;&lt;/td&gt;</v>
      </c>
      <c r="M570" t="str">
        <f>CONCATENATE("&lt;td&gt;",Zamia!K570,"&lt;/td&gt;")</f>
        <v>&lt;td&gt;&lt;/td&gt;</v>
      </c>
      <c r="N570" s="9" t="str">
        <f>CONCATENATE("&lt;td&gt;",LEFT(TEXT(Zamia!E570,"DD/MM/AAAA hh:mm:ss"),10),"&lt;/td&gt;")</f>
        <v>&lt;td&gt;00/01/1900&lt;/td&gt;</v>
      </c>
      <c r="O570" t="str">
        <f>CONCATENATE("&lt;td&gt;",Zamia!H570,"&lt;/td&gt;")</f>
        <v>&lt;td&gt;&lt;/td&gt;</v>
      </c>
      <c r="P570" t="str">
        <f>CONCATENATE("&lt;td&gt;",Zamia!I570,"&lt;/td&gt;")</f>
        <v>&lt;td&gt;&lt;/td&gt;</v>
      </c>
      <c r="Q570" t="str">
        <f t="shared" si="71"/>
        <v/>
      </c>
    </row>
    <row r="571" spans="1:17" x14ac:dyDescent="0.25">
      <c r="A571">
        <f>Zamia!F571</f>
        <v>0</v>
      </c>
      <c r="B571" t="str">
        <f t="shared" si="75"/>
        <v>-</v>
      </c>
      <c r="C571" t="str">
        <f t="shared" si="76"/>
        <v>-</v>
      </c>
      <c r="D571" t="str">
        <f t="shared" si="72"/>
        <v>-</v>
      </c>
      <c r="E571" t="str">
        <f t="shared" si="73"/>
        <v>-</v>
      </c>
      <c r="F571" t="str">
        <f t="shared" si="74"/>
        <v>-</v>
      </c>
      <c r="G571" t="str">
        <f t="shared" si="69"/>
        <v>- -</v>
      </c>
      <c r="H571" t="str">
        <f>IFERROR(VLOOKUP(G571,Tesaure!A571:B7569,2),"-")</f>
        <v>-</v>
      </c>
      <c r="K571" t="str">
        <f t="shared" si="70"/>
        <v>&lt;td&gt;0&lt;/td&gt;</v>
      </c>
      <c r="L571" t="str">
        <f>CONCATENATE("&lt;td&gt;",Zamia!A571,"&lt;/td&gt;")</f>
        <v>&lt;td&gt;&lt;/td&gt;</v>
      </c>
      <c r="M571" t="str">
        <f>CONCATENATE("&lt;td&gt;",Zamia!K571,"&lt;/td&gt;")</f>
        <v>&lt;td&gt;&lt;/td&gt;</v>
      </c>
      <c r="N571" s="9" t="str">
        <f>CONCATENATE("&lt;td&gt;",LEFT(TEXT(Zamia!E571,"DD/MM/AAAA hh:mm:ss"),10),"&lt;/td&gt;")</f>
        <v>&lt;td&gt;00/01/1900&lt;/td&gt;</v>
      </c>
      <c r="O571" t="str">
        <f>CONCATENATE("&lt;td&gt;",Zamia!H571,"&lt;/td&gt;")</f>
        <v>&lt;td&gt;&lt;/td&gt;</v>
      </c>
      <c r="P571" t="str">
        <f>CONCATENATE("&lt;td&gt;",Zamia!I571,"&lt;/td&gt;")</f>
        <v>&lt;td&gt;&lt;/td&gt;</v>
      </c>
      <c r="Q571" t="str">
        <f t="shared" si="71"/>
        <v/>
      </c>
    </row>
    <row r="572" spans="1:17" x14ac:dyDescent="0.25">
      <c r="A572">
        <f>Zamia!F572</f>
        <v>0</v>
      </c>
      <c r="B572" t="str">
        <f t="shared" si="75"/>
        <v>-</v>
      </c>
      <c r="C572" t="str">
        <f t="shared" si="76"/>
        <v>-</v>
      </c>
      <c r="D572" t="str">
        <f t="shared" si="72"/>
        <v>-</v>
      </c>
      <c r="E572" t="str">
        <f t="shared" si="73"/>
        <v>-</v>
      </c>
      <c r="F572" t="str">
        <f t="shared" si="74"/>
        <v>-</v>
      </c>
      <c r="G572" t="str">
        <f t="shared" si="69"/>
        <v>- -</v>
      </c>
      <c r="H572" t="str">
        <f>IFERROR(VLOOKUP(G572,Tesaure!A572:B7570,2),"-")</f>
        <v>-</v>
      </c>
      <c r="K572" t="str">
        <f t="shared" si="70"/>
        <v>&lt;td&gt;0&lt;/td&gt;</v>
      </c>
      <c r="L572" t="str">
        <f>CONCATENATE("&lt;td&gt;",Zamia!A572,"&lt;/td&gt;")</f>
        <v>&lt;td&gt;&lt;/td&gt;</v>
      </c>
      <c r="M572" t="str">
        <f>CONCATENATE("&lt;td&gt;",Zamia!K572,"&lt;/td&gt;")</f>
        <v>&lt;td&gt;&lt;/td&gt;</v>
      </c>
      <c r="N572" s="9" t="str">
        <f>CONCATENATE("&lt;td&gt;",LEFT(TEXT(Zamia!E572,"DD/MM/AAAA hh:mm:ss"),10),"&lt;/td&gt;")</f>
        <v>&lt;td&gt;00/01/1900&lt;/td&gt;</v>
      </c>
      <c r="O572" t="str">
        <f>CONCATENATE("&lt;td&gt;",Zamia!H572,"&lt;/td&gt;")</f>
        <v>&lt;td&gt;&lt;/td&gt;</v>
      </c>
      <c r="P572" t="str">
        <f>CONCATENATE("&lt;td&gt;",Zamia!I572,"&lt;/td&gt;")</f>
        <v>&lt;td&gt;&lt;/td&gt;</v>
      </c>
      <c r="Q572" t="str">
        <f t="shared" si="71"/>
        <v/>
      </c>
    </row>
    <row r="573" spans="1:17" x14ac:dyDescent="0.25">
      <c r="A573">
        <f>Zamia!F573</f>
        <v>0</v>
      </c>
      <c r="B573" t="str">
        <f t="shared" si="75"/>
        <v>-</v>
      </c>
      <c r="C573" t="str">
        <f t="shared" si="76"/>
        <v>-</v>
      </c>
      <c r="D573" t="str">
        <f t="shared" si="72"/>
        <v>-</v>
      </c>
      <c r="E573" t="str">
        <f t="shared" si="73"/>
        <v>-</v>
      </c>
      <c r="F573" t="str">
        <f t="shared" si="74"/>
        <v>-</v>
      </c>
      <c r="G573" t="str">
        <f t="shared" si="69"/>
        <v>- -</v>
      </c>
      <c r="H573" t="str">
        <f>IFERROR(VLOOKUP(G573,Tesaure!A573:B7571,2),"-")</f>
        <v>-</v>
      </c>
      <c r="K573" t="str">
        <f t="shared" si="70"/>
        <v>&lt;td&gt;0&lt;/td&gt;</v>
      </c>
      <c r="L573" t="str">
        <f>CONCATENATE("&lt;td&gt;",Zamia!A573,"&lt;/td&gt;")</f>
        <v>&lt;td&gt;&lt;/td&gt;</v>
      </c>
      <c r="M573" t="str">
        <f>CONCATENATE("&lt;td&gt;",Zamia!K573,"&lt;/td&gt;")</f>
        <v>&lt;td&gt;&lt;/td&gt;</v>
      </c>
      <c r="N573" s="9" t="str">
        <f>CONCATENATE("&lt;td&gt;",LEFT(TEXT(Zamia!E573,"DD/MM/AAAA hh:mm:ss"),10),"&lt;/td&gt;")</f>
        <v>&lt;td&gt;00/01/1900&lt;/td&gt;</v>
      </c>
      <c r="O573" t="str">
        <f>CONCATENATE("&lt;td&gt;",Zamia!H573,"&lt;/td&gt;")</f>
        <v>&lt;td&gt;&lt;/td&gt;</v>
      </c>
      <c r="P573" t="str">
        <f>CONCATENATE("&lt;td&gt;",Zamia!I573,"&lt;/td&gt;")</f>
        <v>&lt;td&gt;&lt;/td&gt;</v>
      </c>
      <c r="Q573" t="str">
        <f t="shared" si="71"/>
        <v/>
      </c>
    </row>
    <row r="574" spans="1:17" x14ac:dyDescent="0.25">
      <c r="A574">
        <f>Zamia!F574</f>
        <v>0</v>
      </c>
      <c r="B574" t="str">
        <f t="shared" si="75"/>
        <v>-</v>
      </c>
      <c r="C574" t="str">
        <f t="shared" si="76"/>
        <v>-</v>
      </c>
      <c r="D574" t="str">
        <f t="shared" si="72"/>
        <v>-</v>
      </c>
      <c r="E574" t="str">
        <f t="shared" si="73"/>
        <v>-</v>
      </c>
      <c r="F574" t="str">
        <f t="shared" si="74"/>
        <v>-</v>
      </c>
      <c r="G574" t="str">
        <f t="shared" si="69"/>
        <v>- -</v>
      </c>
      <c r="H574" t="str">
        <f>IFERROR(VLOOKUP(G574,Tesaure!A574:B7572,2),"-")</f>
        <v>-</v>
      </c>
      <c r="K574" t="str">
        <f t="shared" si="70"/>
        <v>&lt;td&gt;0&lt;/td&gt;</v>
      </c>
      <c r="L574" t="str">
        <f>CONCATENATE("&lt;td&gt;",Zamia!A574,"&lt;/td&gt;")</f>
        <v>&lt;td&gt;&lt;/td&gt;</v>
      </c>
      <c r="M574" t="str">
        <f>CONCATENATE("&lt;td&gt;",Zamia!K574,"&lt;/td&gt;")</f>
        <v>&lt;td&gt;&lt;/td&gt;</v>
      </c>
      <c r="N574" s="9" t="str">
        <f>CONCATENATE("&lt;td&gt;",LEFT(TEXT(Zamia!E574,"DD/MM/AAAA hh:mm:ss"),10),"&lt;/td&gt;")</f>
        <v>&lt;td&gt;00/01/1900&lt;/td&gt;</v>
      </c>
      <c r="O574" t="str">
        <f>CONCATENATE("&lt;td&gt;",Zamia!H574,"&lt;/td&gt;")</f>
        <v>&lt;td&gt;&lt;/td&gt;</v>
      </c>
      <c r="P574" t="str">
        <f>CONCATENATE("&lt;td&gt;",Zamia!I574,"&lt;/td&gt;")</f>
        <v>&lt;td&gt;&lt;/td&gt;</v>
      </c>
      <c r="Q574" t="str">
        <f t="shared" si="71"/>
        <v/>
      </c>
    </row>
    <row r="575" spans="1:17" x14ac:dyDescent="0.25">
      <c r="A575">
        <f>Zamia!F575</f>
        <v>0</v>
      </c>
      <c r="B575" t="str">
        <f t="shared" si="75"/>
        <v>-</v>
      </c>
      <c r="C575" t="str">
        <f t="shared" si="76"/>
        <v>-</v>
      </c>
      <c r="D575" t="str">
        <f t="shared" si="72"/>
        <v>-</v>
      </c>
      <c r="E575" t="str">
        <f t="shared" si="73"/>
        <v>-</v>
      </c>
      <c r="F575" t="str">
        <f t="shared" si="74"/>
        <v>-</v>
      </c>
      <c r="G575" t="str">
        <f t="shared" si="69"/>
        <v>- -</v>
      </c>
      <c r="H575" t="str">
        <f>IFERROR(VLOOKUP(G575,Tesaure!A575:B7573,2),"-")</f>
        <v>-</v>
      </c>
      <c r="K575" t="str">
        <f t="shared" si="70"/>
        <v>&lt;td&gt;0&lt;/td&gt;</v>
      </c>
      <c r="L575" t="str">
        <f>CONCATENATE("&lt;td&gt;",Zamia!A575,"&lt;/td&gt;")</f>
        <v>&lt;td&gt;&lt;/td&gt;</v>
      </c>
      <c r="M575" t="str">
        <f>CONCATENATE("&lt;td&gt;",Zamia!K575,"&lt;/td&gt;")</f>
        <v>&lt;td&gt;&lt;/td&gt;</v>
      </c>
      <c r="N575" s="9" t="str">
        <f>CONCATENATE("&lt;td&gt;",LEFT(TEXT(Zamia!E575,"DD/MM/AAAA hh:mm:ss"),10),"&lt;/td&gt;")</f>
        <v>&lt;td&gt;00/01/1900&lt;/td&gt;</v>
      </c>
      <c r="O575" t="str">
        <f>CONCATENATE("&lt;td&gt;",Zamia!H575,"&lt;/td&gt;")</f>
        <v>&lt;td&gt;&lt;/td&gt;</v>
      </c>
      <c r="P575" t="str">
        <f>CONCATENATE("&lt;td&gt;",Zamia!I575,"&lt;/td&gt;")</f>
        <v>&lt;td&gt;&lt;/td&gt;</v>
      </c>
      <c r="Q575" t="str">
        <f t="shared" si="71"/>
        <v/>
      </c>
    </row>
    <row r="576" spans="1:17" x14ac:dyDescent="0.25">
      <c r="A576">
        <f>Zamia!F576</f>
        <v>0</v>
      </c>
      <c r="B576" t="str">
        <f t="shared" si="75"/>
        <v>-</v>
      </c>
      <c r="C576" t="str">
        <f t="shared" si="76"/>
        <v>-</v>
      </c>
      <c r="D576" t="str">
        <f t="shared" si="72"/>
        <v>-</v>
      </c>
      <c r="E576" t="str">
        <f t="shared" si="73"/>
        <v>-</v>
      </c>
      <c r="F576" t="str">
        <f t="shared" si="74"/>
        <v>-</v>
      </c>
      <c r="G576" t="str">
        <f t="shared" si="69"/>
        <v>- -</v>
      </c>
      <c r="H576" t="str">
        <f>IFERROR(VLOOKUP(G576,Tesaure!A576:B7574,2),"-")</f>
        <v>-</v>
      </c>
      <c r="K576" t="str">
        <f t="shared" si="70"/>
        <v>&lt;td&gt;0&lt;/td&gt;</v>
      </c>
      <c r="L576" t="str">
        <f>CONCATENATE("&lt;td&gt;",Zamia!A576,"&lt;/td&gt;")</f>
        <v>&lt;td&gt;&lt;/td&gt;</v>
      </c>
      <c r="M576" t="str">
        <f>CONCATENATE("&lt;td&gt;",Zamia!K576,"&lt;/td&gt;")</f>
        <v>&lt;td&gt;&lt;/td&gt;</v>
      </c>
      <c r="N576" s="9" t="str">
        <f>CONCATENATE("&lt;td&gt;",LEFT(TEXT(Zamia!E576,"DD/MM/AAAA hh:mm:ss"),10),"&lt;/td&gt;")</f>
        <v>&lt;td&gt;00/01/1900&lt;/td&gt;</v>
      </c>
      <c r="O576" t="str">
        <f>CONCATENATE("&lt;td&gt;",Zamia!H576,"&lt;/td&gt;")</f>
        <v>&lt;td&gt;&lt;/td&gt;</v>
      </c>
      <c r="P576" t="str">
        <f>CONCATENATE("&lt;td&gt;",Zamia!I576,"&lt;/td&gt;")</f>
        <v>&lt;td&gt;&lt;/td&gt;</v>
      </c>
      <c r="Q576" t="str">
        <f t="shared" si="71"/>
        <v/>
      </c>
    </row>
    <row r="577" spans="1:17" x14ac:dyDescent="0.25">
      <c r="A577">
        <f>Zamia!F577</f>
        <v>0</v>
      </c>
      <c r="B577" t="str">
        <f t="shared" si="75"/>
        <v>-</v>
      </c>
      <c r="C577" t="str">
        <f t="shared" si="76"/>
        <v>-</v>
      </c>
      <c r="D577" t="str">
        <f t="shared" si="72"/>
        <v>-</v>
      </c>
      <c r="E577" t="str">
        <f t="shared" si="73"/>
        <v>-</v>
      </c>
      <c r="F577" t="str">
        <f t="shared" si="74"/>
        <v>-</v>
      </c>
      <c r="G577" t="str">
        <f t="shared" si="69"/>
        <v>- -</v>
      </c>
      <c r="H577" t="str">
        <f>IFERROR(VLOOKUP(G577,Tesaure!A577:B7575,2),"-")</f>
        <v>-</v>
      </c>
      <c r="K577" t="str">
        <f t="shared" si="70"/>
        <v>&lt;td&gt;0&lt;/td&gt;</v>
      </c>
      <c r="L577" t="str">
        <f>CONCATENATE("&lt;td&gt;",Zamia!A577,"&lt;/td&gt;")</f>
        <v>&lt;td&gt;&lt;/td&gt;</v>
      </c>
      <c r="M577" t="str">
        <f>CONCATENATE("&lt;td&gt;",Zamia!K577,"&lt;/td&gt;")</f>
        <v>&lt;td&gt;&lt;/td&gt;</v>
      </c>
      <c r="N577" s="9" t="str">
        <f>CONCATENATE("&lt;td&gt;",LEFT(TEXT(Zamia!E577,"DD/MM/AAAA hh:mm:ss"),10),"&lt;/td&gt;")</f>
        <v>&lt;td&gt;00/01/1900&lt;/td&gt;</v>
      </c>
      <c r="O577" t="str">
        <f>CONCATENATE("&lt;td&gt;",Zamia!H577,"&lt;/td&gt;")</f>
        <v>&lt;td&gt;&lt;/td&gt;</v>
      </c>
      <c r="P577" t="str">
        <f>CONCATENATE("&lt;td&gt;",Zamia!I577,"&lt;/td&gt;")</f>
        <v>&lt;td&gt;&lt;/td&gt;</v>
      </c>
      <c r="Q577" t="str">
        <f t="shared" si="71"/>
        <v/>
      </c>
    </row>
    <row r="578" spans="1:17" x14ac:dyDescent="0.25">
      <c r="A578">
        <f>Zamia!F578</f>
        <v>0</v>
      </c>
      <c r="B578" t="str">
        <f t="shared" si="75"/>
        <v>-</v>
      </c>
      <c r="C578" t="str">
        <f t="shared" si="76"/>
        <v>-</v>
      </c>
      <c r="D578" t="str">
        <f t="shared" si="72"/>
        <v>-</v>
      </c>
      <c r="E578" t="str">
        <f t="shared" si="73"/>
        <v>-</v>
      </c>
      <c r="F578" t="str">
        <f t="shared" si="74"/>
        <v>-</v>
      </c>
      <c r="G578" t="str">
        <f t="shared" si="69"/>
        <v>- -</v>
      </c>
      <c r="H578" t="str">
        <f>IFERROR(VLOOKUP(G578,Tesaure!A578:B7576,2),"-")</f>
        <v>-</v>
      </c>
      <c r="K578" t="str">
        <f t="shared" si="70"/>
        <v>&lt;td&gt;0&lt;/td&gt;</v>
      </c>
      <c r="L578" t="str">
        <f>CONCATENATE("&lt;td&gt;",Zamia!A578,"&lt;/td&gt;")</f>
        <v>&lt;td&gt;&lt;/td&gt;</v>
      </c>
      <c r="M578" t="str">
        <f>CONCATENATE("&lt;td&gt;",Zamia!K578,"&lt;/td&gt;")</f>
        <v>&lt;td&gt;&lt;/td&gt;</v>
      </c>
      <c r="N578" s="9" t="str">
        <f>CONCATENATE("&lt;td&gt;",LEFT(TEXT(Zamia!E578,"DD/MM/AAAA hh:mm:ss"),10),"&lt;/td&gt;")</f>
        <v>&lt;td&gt;00/01/1900&lt;/td&gt;</v>
      </c>
      <c r="O578" t="str">
        <f>CONCATENATE("&lt;td&gt;",Zamia!H578,"&lt;/td&gt;")</f>
        <v>&lt;td&gt;&lt;/td&gt;</v>
      </c>
      <c r="P578" t="str">
        <f>CONCATENATE("&lt;td&gt;",Zamia!I578,"&lt;/td&gt;")</f>
        <v>&lt;td&gt;&lt;/td&gt;</v>
      </c>
      <c r="Q578" t="str">
        <f t="shared" si="71"/>
        <v/>
      </c>
    </row>
    <row r="579" spans="1:17" x14ac:dyDescent="0.25">
      <c r="A579">
        <f>Zamia!F579</f>
        <v>0</v>
      </c>
      <c r="B579" t="str">
        <f t="shared" si="75"/>
        <v>-</v>
      </c>
      <c r="C579" t="str">
        <f t="shared" si="76"/>
        <v>-</v>
      </c>
      <c r="D579" t="str">
        <f t="shared" si="72"/>
        <v>-</v>
      </c>
      <c r="E579" t="str">
        <f t="shared" si="73"/>
        <v>-</v>
      </c>
      <c r="F579" t="str">
        <f t="shared" si="74"/>
        <v>-</v>
      </c>
      <c r="G579" t="str">
        <f t="shared" ref="G579:G642" si="77">IF(F579="-",CONCATENATE(B579," ",D579),CONCATENATE(B579," ",D579," subsp. ",F579))</f>
        <v>- -</v>
      </c>
      <c r="H579" t="str">
        <f>IFERROR(VLOOKUP(G579,Tesaure!A579:B7577,2),"-")</f>
        <v>-</v>
      </c>
      <c r="K579" t="str">
        <f t="shared" ref="K579:K642" si="78">IF(H579&lt;&gt;"-",CONCATENATE("&lt;td&gt;&lt;a target=",CHAR(34),"_blank",CHAR(34), " href=",CHAR(34),H579,CHAR(34),"&gt;",A579,"&lt;/a&gt;&lt;/td&gt;"),CONCATENATE("&lt;td&gt;",A579,"&lt;/td&gt;"))</f>
        <v>&lt;td&gt;0&lt;/td&gt;</v>
      </c>
      <c r="L579" t="str">
        <f>CONCATENATE("&lt;td&gt;",Zamia!A579,"&lt;/td&gt;")</f>
        <v>&lt;td&gt;&lt;/td&gt;</v>
      </c>
      <c r="M579" t="str">
        <f>CONCATENATE("&lt;td&gt;",Zamia!K579,"&lt;/td&gt;")</f>
        <v>&lt;td&gt;&lt;/td&gt;</v>
      </c>
      <c r="N579" s="9" t="str">
        <f>CONCATENATE("&lt;td&gt;",LEFT(TEXT(Zamia!E579,"DD/MM/AAAA hh:mm:ss"),10),"&lt;/td&gt;")</f>
        <v>&lt;td&gt;00/01/1900&lt;/td&gt;</v>
      </c>
      <c r="O579" t="str">
        <f>CONCATENATE("&lt;td&gt;",Zamia!H579,"&lt;/td&gt;")</f>
        <v>&lt;td&gt;&lt;/td&gt;</v>
      </c>
      <c r="P579" t="str">
        <f>CONCATENATE("&lt;td&gt;",Zamia!I579,"&lt;/td&gt;")</f>
        <v>&lt;td&gt;&lt;/td&gt;</v>
      </c>
      <c r="Q579" t="str">
        <f t="shared" ref="Q579:Q642" si="79">IF(A579&lt;&gt;0,CONCATENATE("&lt;tr&gt;",K579,L579,M579,N579,O579,P579,"&lt;/tr&gt;"),"")</f>
        <v/>
      </c>
    </row>
    <row r="580" spans="1:17" x14ac:dyDescent="0.25">
      <c r="A580">
        <f>Zamia!F580</f>
        <v>0</v>
      </c>
      <c r="B580" t="str">
        <f t="shared" si="75"/>
        <v>-</v>
      </c>
      <c r="C580" t="str">
        <f t="shared" si="76"/>
        <v>-</v>
      </c>
      <c r="D580" t="str">
        <f t="shared" si="72"/>
        <v>-</v>
      </c>
      <c r="E580" t="str">
        <f t="shared" si="73"/>
        <v>-</v>
      </c>
      <c r="F580" t="str">
        <f t="shared" si="74"/>
        <v>-</v>
      </c>
      <c r="G580" t="str">
        <f t="shared" si="77"/>
        <v>- -</v>
      </c>
      <c r="H580" t="str">
        <f>IFERROR(VLOOKUP(G580,Tesaure!A580:B7578,2),"-")</f>
        <v>-</v>
      </c>
      <c r="K580" t="str">
        <f t="shared" si="78"/>
        <v>&lt;td&gt;0&lt;/td&gt;</v>
      </c>
      <c r="L580" t="str">
        <f>CONCATENATE("&lt;td&gt;",Zamia!A580,"&lt;/td&gt;")</f>
        <v>&lt;td&gt;&lt;/td&gt;</v>
      </c>
      <c r="M580" t="str">
        <f>CONCATENATE("&lt;td&gt;",Zamia!K580,"&lt;/td&gt;")</f>
        <v>&lt;td&gt;&lt;/td&gt;</v>
      </c>
      <c r="N580" s="9" t="str">
        <f>CONCATENATE("&lt;td&gt;",LEFT(TEXT(Zamia!E580,"DD/MM/AAAA hh:mm:ss"),10),"&lt;/td&gt;")</f>
        <v>&lt;td&gt;00/01/1900&lt;/td&gt;</v>
      </c>
      <c r="O580" t="str">
        <f>CONCATENATE("&lt;td&gt;",Zamia!H580,"&lt;/td&gt;")</f>
        <v>&lt;td&gt;&lt;/td&gt;</v>
      </c>
      <c r="P580" t="str">
        <f>CONCATENATE("&lt;td&gt;",Zamia!I580,"&lt;/td&gt;")</f>
        <v>&lt;td&gt;&lt;/td&gt;</v>
      </c>
      <c r="Q580" t="str">
        <f t="shared" si="79"/>
        <v/>
      </c>
    </row>
    <row r="581" spans="1:17" x14ac:dyDescent="0.25">
      <c r="A581">
        <f>Zamia!F581</f>
        <v>0</v>
      </c>
      <c r="B581" t="str">
        <f t="shared" si="75"/>
        <v>-</v>
      </c>
      <c r="C581" t="str">
        <f t="shared" si="76"/>
        <v>-</v>
      </c>
      <c r="D581" t="str">
        <f t="shared" si="72"/>
        <v>-</v>
      </c>
      <c r="E581" t="str">
        <f t="shared" si="73"/>
        <v>-</v>
      </c>
      <c r="F581" t="str">
        <f t="shared" si="74"/>
        <v>-</v>
      </c>
      <c r="G581" t="str">
        <f t="shared" si="77"/>
        <v>- -</v>
      </c>
      <c r="H581" t="str">
        <f>IFERROR(VLOOKUP(G581,Tesaure!A581:B7579,2),"-")</f>
        <v>-</v>
      </c>
      <c r="K581" t="str">
        <f t="shared" si="78"/>
        <v>&lt;td&gt;0&lt;/td&gt;</v>
      </c>
      <c r="L581" t="str">
        <f>CONCATENATE("&lt;td&gt;",Zamia!A581,"&lt;/td&gt;")</f>
        <v>&lt;td&gt;&lt;/td&gt;</v>
      </c>
      <c r="M581" t="str">
        <f>CONCATENATE("&lt;td&gt;",Zamia!K581,"&lt;/td&gt;")</f>
        <v>&lt;td&gt;&lt;/td&gt;</v>
      </c>
      <c r="N581" s="9" t="str">
        <f>CONCATENATE("&lt;td&gt;",LEFT(TEXT(Zamia!E581,"DD/MM/AAAA hh:mm:ss"),10),"&lt;/td&gt;")</f>
        <v>&lt;td&gt;00/01/1900&lt;/td&gt;</v>
      </c>
      <c r="O581" t="str">
        <f>CONCATENATE("&lt;td&gt;",Zamia!H581,"&lt;/td&gt;")</f>
        <v>&lt;td&gt;&lt;/td&gt;</v>
      </c>
      <c r="P581" t="str">
        <f>CONCATENATE("&lt;td&gt;",Zamia!I581,"&lt;/td&gt;")</f>
        <v>&lt;td&gt;&lt;/td&gt;</v>
      </c>
      <c r="Q581" t="str">
        <f t="shared" si="79"/>
        <v/>
      </c>
    </row>
    <row r="582" spans="1:17" x14ac:dyDescent="0.25">
      <c r="A582">
        <f>Zamia!F582</f>
        <v>0</v>
      </c>
      <c r="B582" t="str">
        <f t="shared" si="75"/>
        <v>-</v>
      </c>
      <c r="C582" t="str">
        <f t="shared" si="76"/>
        <v>-</v>
      </c>
      <c r="D582" t="str">
        <f t="shared" ref="D582:D645" si="80">IFERROR(LEFT(C582,SEARCH(" ",C582)-1),C582)</f>
        <v>-</v>
      </c>
      <c r="E582" t="str">
        <f t="shared" si="73"/>
        <v>-</v>
      </c>
      <c r="F582" t="str">
        <f t="shared" si="74"/>
        <v>-</v>
      </c>
      <c r="G582" t="str">
        <f t="shared" si="77"/>
        <v>- -</v>
      </c>
      <c r="H582" t="str">
        <f>IFERROR(VLOOKUP(G582,Tesaure!A582:B7580,2),"-")</f>
        <v>-</v>
      </c>
      <c r="K582" t="str">
        <f t="shared" si="78"/>
        <v>&lt;td&gt;0&lt;/td&gt;</v>
      </c>
      <c r="L582" t="str">
        <f>CONCATENATE("&lt;td&gt;",Zamia!A582,"&lt;/td&gt;")</f>
        <v>&lt;td&gt;&lt;/td&gt;</v>
      </c>
      <c r="M582" t="str">
        <f>CONCATENATE("&lt;td&gt;",Zamia!K582,"&lt;/td&gt;")</f>
        <v>&lt;td&gt;&lt;/td&gt;</v>
      </c>
      <c r="N582" s="9" t="str">
        <f>CONCATENATE("&lt;td&gt;",LEFT(TEXT(Zamia!E582,"DD/MM/AAAA hh:mm:ss"),10),"&lt;/td&gt;")</f>
        <v>&lt;td&gt;00/01/1900&lt;/td&gt;</v>
      </c>
      <c r="O582" t="str">
        <f>CONCATENATE("&lt;td&gt;",Zamia!H582,"&lt;/td&gt;")</f>
        <v>&lt;td&gt;&lt;/td&gt;</v>
      </c>
      <c r="P582" t="str">
        <f>CONCATENATE("&lt;td&gt;",Zamia!I582,"&lt;/td&gt;")</f>
        <v>&lt;td&gt;&lt;/td&gt;</v>
      </c>
      <c r="Q582" t="str">
        <f t="shared" si="79"/>
        <v/>
      </c>
    </row>
    <row r="583" spans="1:17" x14ac:dyDescent="0.25">
      <c r="A583">
        <f>Zamia!F583</f>
        <v>0</v>
      </c>
      <c r="B583" t="str">
        <f t="shared" si="75"/>
        <v>-</v>
      </c>
      <c r="C583" t="str">
        <f t="shared" si="76"/>
        <v>-</v>
      </c>
      <c r="D583" t="str">
        <f t="shared" si="80"/>
        <v>-</v>
      </c>
      <c r="E583" t="str">
        <f t="shared" ref="E583:E646" si="81">IFERROR(RIGHT(C583,LEN(C583)-(SEARCH(" subsp.",C583)+7)),"-")</f>
        <v>-</v>
      </c>
      <c r="F583" t="str">
        <f t="shared" ref="F583:F646" si="82">IF(E583&lt;&gt;"-",IFERROR(LEFT(E583,SEARCH(" ",E583)-1),E583),"-")</f>
        <v>-</v>
      </c>
      <c r="G583" t="str">
        <f t="shared" si="77"/>
        <v>- -</v>
      </c>
      <c r="H583" t="str">
        <f>IFERROR(VLOOKUP(G583,Tesaure!A583:B7581,2),"-")</f>
        <v>-</v>
      </c>
      <c r="K583" t="str">
        <f t="shared" si="78"/>
        <v>&lt;td&gt;0&lt;/td&gt;</v>
      </c>
      <c r="L583" t="str">
        <f>CONCATENATE("&lt;td&gt;",Zamia!A583,"&lt;/td&gt;")</f>
        <v>&lt;td&gt;&lt;/td&gt;</v>
      </c>
      <c r="M583" t="str">
        <f>CONCATENATE("&lt;td&gt;",Zamia!K583,"&lt;/td&gt;")</f>
        <v>&lt;td&gt;&lt;/td&gt;</v>
      </c>
      <c r="N583" s="9" t="str">
        <f>CONCATENATE("&lt;td&gt;",LEFT(TEXT(Zamia!E583,"DD/MM/AAAA hh:mm:ss"),10),"&lt;/td&gt;")</f>
        <v>&lt;td&gt;00/01/1900&lt;/td&gt;</v>
      </c>
      <c r="O583" t="str">
        <f>CONCATENATE("&lt;td&gt;",Zamia!H583,"&lt;/td&gt;")</f>
        <v>&lt;td&gt;&lt;/td&gt;</v>
      </c>
      <c r="P583" t="str">
        <f>CONCATENATE("&lt;td&gt;",Zamia!I583,"&lt;/td&gt;")</f>
        <v>&lt;td&gt;&lt;/td&gt;</v>
      </c>
      <c r="Q583" t="str">
        <f t="shared" si="79"/>
        <v/>
      </c>
    </row>
    <row r="584" spans="1:17" x14ac:dyDescent="0.25">
      <c r="A584">
        <f>Zamia!F584</f>
        <v>0</v>
      </c>
      <c r="B584" t="str">
        <f t="shared" si="75"/>
        <v>-</v>
      </c>
      <c r="C584" t="str">
        <f t="shared" si="76"/>
        <v>-</v>
      </c>
      <c r="D584" t="str">
        <f t="shared" si="80"/>
        <v>-</v>
      </c>
      <c r="E584" t="str">
        <f t="shared" si="81"/>
        <v>-</v>
      </c>
      <c r="F584" t="str">
        <f t="shared" si="82"/>
        <v>-</v>
      </c>
      <c r="G584" t="str">
        <f t="shared" si="77"/>
        <v>- -</v>
      </c>
      <c r="H584" t="str">
        <f>IFERROR(VLOOKUP(G584,Tesaure!A584:B7582,2),"-")</f>
        <v>-</v>
      </c>
      <c r="K584" t="str">
        <f t="shared" si="78"/>
        <v>&lt;td&gt;0&lt;/td&gt;</v>
      </c>
      <c r="L584" t="str">
        <f>CONCATENATE("&lt;td&gt;",Zamia!A584,"&lt;/td&gt;")</f>
        <v>&lt;td&gt;&lt;/td&gt;</v>
      </c>
      <c r="M584" t="str">
        <f>CONCATENATE("&lt;td&gt;",Zamia!K584,"&lt;/td&gt;")</f>
        <v>&lt;td&gt;&lt;/td&gt;</v>
      </c>
      <c r="N584" s="9" t="str">
        <f>CONCATENATE("&lt;td&gt;",LEFT(TEXT(Zamia!E584,"DD/MM/AAAA hh:mm:ss"),10),"&lt;/td&gt;")</f>
        <v>&lt;td&gt;00/01/1900&lt;/td&gt;</v>
      </c>
      <c r="O584" t="str">
        <f>CONCATENATE("&lt;td&gt;",Zamia!H584,"&lt;/td&gt;")</f>
        <v>&lt;td&gt;&lt;/td&gt;</v>
      </c>
      <c r="P584" t="str">
        <f>CONCATENATE("&lt;td&gt;",Zamia!I584,"&lt;/td&gt;")</f>
        <v>&lt;td&gt;&lt;/td&gt;</v>
      </c>
      <c r="Q584" t="str">
        <f t="shared" si="79"/>
        <v/>
      </c>
    </row>
    <row r="585" spans="1:17" x14ac:dyDescent="0.25">
      <c r="A585">
        <f>Zamia!F585</f>
        <v>0</v>
      </c>
      <c r="B585" t="str">
        <f t="shared" si="75"/>
        <v>-</v>
      </c>
      <c r="C585" t="str">
        <f t="shared" si="76"/>
        <v>-</v>
      </c>
      <c r="D585" t="str">
        <f t="shared" si="80"/>
        <v>-</v>
      </c>
      <c r="E585" t="str">
        <f t="shared" si="81"/>
        <v>-</v>
      </c>
      <c r="F585" t="str">
        <f t="shared" si="82"/>
        <v>-</v>
      </c>
      <c r="G585" t="str">
        <f t="shared" si="77"/>
        <v>- -</v>
      </c>
      <c r="H585" t="str">
        <f>IFERROR(VLOOKUP(G585,Tesaure!A585:B7583,2),"-")</f>
        <v>-</v>
      </c>
      <c r="K585" t="str">
        <f t="shared" si="78"/>
        <v>&lt;td&gt;0&lt;/td&gt;</v>
      </c>
      <c r="L585" t="str">
        <f>CONCATENATE("&lt;td&gt;",Zamia!A585,"&lt;/td&gt;")</f>
        <v>&lt;td&gt;&lt;/td&gt;</v>
      </c>
      <c r="M585" t="str">
        <f>CONCATENATE("&lt;td&gt;",Zamia!K585,"&lt;/td&gt;")</f>
        <v>&lt;td&gt;&lt;/td&gt;</v>
      </c>
      <c r="N585" s="9" t="str">
        <f>CONCATENATE("&lt;td&gt;",LEFT(TEXT(Zamia!E585,"DD/MM/AAAA hh:mm:ss"),10),"&lt;/td&gt;")</f>
        <v>&lt;td&gt;00/01/1900&lt;/td&gt;</v>
      </c>
      <c r="O585" t="str">
        <f>CONCATENATE("&lt;td&gt;",Zamia!H585,"&lt;/td&gt;")</f>
        <v>&lt;td&gt;&lt;/td&gt;</v>
      </c>
      <c r="P585" t="str">
        <f>CONCATENATE("&lt;td&gt;",Zamia!I585,"&lt;/td&gt;")</f>
        <v>&lt;td&gt;&lt;/td&gt;</v>
      </c>
      <c r="Q585" t="str">
        <f t="shared" si="79"/>
        <v/>
      </c>
    </row>
    <row r="586" spans="1:17" x14ac:dyDescent="0.25">
      <c r="A586">
        <f>Zamia!F586</f>
        <v>0</v>
      </c>
      <c r="B586" t="str">
        <f t="shared" si="75"/>
        <v>-</v>
      </c>
      <c r="C586" t="str">
        <f t="shared" si="76"/>
        <v>-</v>
      </c>
      <c r="D586" t="str">
        <f t="shared" si="80"/>
        <v>-</v>
      </c>
      <c r="E586" t="str">
        <f t="shared" si="81"/>
        <v>-</v>
      </c>
      <c r="F586" t="str">
        <f t="shared" si="82"/>
        <v>-</v>
      </c>
      <c r="G586" t="str">
        <f t="shared" si="77"/>
        <v>- -</v>
      </c>
      <c r="H586" t="str">
        <f>IFERROR(VLOOKUP(G586,Tesaure!A586:B7584,2),"-")</f>
        <v>-</v>
      </c>
      <c r="K586" t="str">
        <f t="shared" si="78"/>
        <v>&lt;td&gt;0&lt;/td&gt;</v>
      </c>
      <c r="L586" t="str">
        <f>CONCATENATE("&lt;td&gt;",Zamia!A586,"&lt;/td&gt;")</f>
        <v>&lt;td&gt;&lt;/td&gt;</v>
      </c>
      <c r="M586" t="str">
        <f>CONCATENATE("&lt;td&gt;",Zamia!K586,"&lt;/td&gt;")</f>
        <v>&lt;td&gt;&lt;/td&gt;</v>
      </c>
      <c r="N586" s="9" t="str">
        <f>CONCATENATE("&lt;td&gt;",LEFT(TEXT(Zamia!E586,"DD/MM/AAAA hh:mm:ss"),10),"&lt;/td&gt;")</f>
        <v>&lt;td&gt;00/01/1900&lt;/td&gt;</v>
      </c>
      <c r="O586" t="str">
        <f>CONCATENATE("&lt;td&gt;",Zamia!H586,"&lt;/td&gt;")</f>
        <v>&lt;td&gt;&lt;/td&gt;</v>
      </c>
      <c r="P586" t="str">
        <f>CONCATENATE("&lt;td&gt;",Zamia!I586,"&lt;/td&gt;")</f>
        <v>&lt;td&gt;&lt;/td&gt;</v>
      </c>
      <c r="Q586" t="str">
        <f t="shared" si="79"/>
        <v/>
      </c>
    </row>
    <row r="587" spans="1:17" x14ac:dyDescent="0.25">
      <c r="A587">
        <f>Zamia!F587</f>
        <v>0</v>
      </c>
      <c r="B587" t="str">
        <f t="shared" si="75"/>
        <v>-</v>
      </c>
      <c r="C587" t="str">
        <f t="shared" si="76"/>
        <v>-</v>
      </c>
      <c r="D587" t="str">
        <f t="shared" si="80"/>
        <v>-</v>
      </c>
      <c r="E587" t="str">
        <f t="shared" si="81"/>
        <v>-</v>
      </c>
      <c r="F587" t="str">
        <f t="shared" si="82"/>
        <v>-</v>
      </c>
      <c r="G587" t="str">
        <f t="shared" si="77"/>
        <v>- -</v>
      </c>
      <c r="H587" t="str">
        <f>IFERROR(VLOOKUP(G587,Tesaure!A587:B7585,2),"-")</f>
        <v>-</v>
      </c>
      <c r="K587" t="str">
        <f t="shared" si="78"/>
        <v>&lt;td&gt;0&lt;/td&gt;</v>
      </c>
      <c r="L587" t="str">
        <f>CONCATENATE("&lt;td&gt;",Zamia!A587,"&lt;/td&gt;")</f>
        <v>&lt;td&gt;&lt;/td&gt;</v>
      </c>
      <c r="M587" t="str">
        <f>CONCATENATE("&lt;td&gt;",Zamia!K587,"&lt;/td&gt;")</f>
        <v>&lt;td&gt;&lt;/td&gt;</v>
      </c>
      <c r="N587" s="9" t="str">
        <f>CONCATENATE("&lt;td&gt;",LEFT(TEXT(Zamia!E587,"DD/MM/AAAA hh:mm:ss"),10),"&lt;/td&gt;")</f>
        <v>&lt;td&gt;00/01/1900&lt;/td&gt;</v>
      </c>
      <c r="O587" t="str">
        <f>CONCATENATE("&lt;td&gt;",Zamia!H587,"&lt;/td&gt;")</f>
        <v>&lt;td&gt;&lt;/td&gt;</v>
      </c>
      <c r="P587" t="str">
        <f>CONCATENATE("&lt;td&gt;",Zamia!I587,"&lt;/td&gt;")</f>
        <v>&lt;td&gt;&lt;/td&gt;</v>
      </c>
      <c r="Q587" t="str">
        <f t="shared" si="79"/>
        <v/>
      </c>
    </row>
    <row r="588" spans="1:17" x14ac:dyDescent="0.25">
      <c r="A588">
        <f>Zamia!F588</f>
        <v>0</v>
      </c>
      <c r="B588" t="str">
        <f t="shared" si="75"/>
        <v>-</v>
      </c>
      <c r="C588" t="str">
        <f t="shared" si="76"/>
        <v>-</v>
      </c>
      <c r="D588" t="str">
        <f t="shared" si="80"/>
        <v>-</v>
      </c>
      <c r="E588" t="str">
        <f t="shared" si="81"/>
        <v>-</v>
      </c>
      <c r="F588" t="str">
        <f t="shared" si="82"/>
        <v>-</v>
      </c>
      <c r="G588" t="str">
        <f t="shared" si="77"/>
        <v>- -</v>
      </c>
      <c r="H588" t="str">
        <f>IFERROR(VLOOKUP(G588,Tesaure!A588:B7586,2),"-")</f>
        <v>-</v>
      </c>
      <c r="K588" t="str">
        <f t="shared" si="78"/>
        <v>&lt;td&gt;0&lt;/td&gt;</v>
      </c>
      <c r="L588" t="str">
        <f>CONCATENATE("&lt;td&gt;",Zamia!A588,"&lt;/td&gt;")</f>
        <v>&lt;td&gt;&lt;/td&gt;</v>
      </c>
      <c r="M588" t="str">
        <f>CONCATENATE("&lt;td&gt;",Zamia!K588,"&lt;/td&gt;")</f>
        <v>&lt;td&gt;&lt;/td&gt;</v>
      </c>
      <c r="N588" s="9" t="str">
        <f>CONCATENATE("&lt;td&gt;",LEFT(TEXT(Zamia!E588,"DD/MM/AAAA hh:mm:ss"),10),"&lt;/td&gt;")</f>
        <v>&lt;td&gt;00/01/1900&lt;/td&gt;</v>
      </c>
      <c r="O588" t="str">
        <f>CONCATENATE("&lt;td&gt;",Zamia!H588,"&lt;/td&gt;")</f>
        <v>&lt;td&gt;&lt;/td&gt;</v>
      </c>
      <c r="P588" t="str">
        <f>CONCATENATE("&lt;td&gt;",Zamia!I588,"&lt;/td&gt;")</f>
        <v>&lt;td&gt;&lt;/td&gt;</v>
      </c>
      <c r="Q588" t="str">
        <f t="shared" si="79"/>
        <v/>
      </c>
    </row>
    <row r="589" spans="1:17" x14ac:dyDescent="0.25">
      <c r="A589">
        <f>Zamia!F589</f>
        <v>0</v>
      </c>
      <c r="B589" t="str">
        <f t="shared" si="75"/>
        <v>-</v>
      </c>
      <c r="C589" t="str">
        <f t="shared" si="76"/>
        <v>-</v>
      </c>
      <c r="D589" t="str">
        <f t="shared" si="80"/>
        <v>-</v>
      </c>
      <c r="E589" t="str">
        <f t="shared" si="81"/>
        <v>-</v>
      </c>
      <c r="F589" t="str">
        <f t="shared" si="82"/>
        <v>-</v>
      </c>
      <c r="G589" t="str">
        <f t="shared" si="77"/>
        <v>- -</v>
      </c>
      <c r="H589" t="str">
        <f>IFERROR(VLOOKUP(G589,Tesaure!A589:B7587,2),"-")</f>
        <v>-</v>
      </c>
      <c r="K589" t="str">
        <f t="shared" si="78"/>
        <v>&lt;td&gt;0&lt;/td&gt;</v>
      </c>
      <c r="L589" t="str">
        <f>CONCATENATE("&lt;td&gt;",Zamia!A589,"&lt;/td&gt;")</f>
        <v>&lt;td&gt;&lt;/td&gt;</v>
      </c>
      <c r="M589" t="str">
        <f>CONCATENATE("&lt;td&gt;",Zamia!K589,"&lt;/td&gt;")</f>
        <v>&lt;td&gt;&lt;/td&gt;</v>
      </c>
      <c r="N589" s="9" t="str">
        <f>CONCATENATE("&lt;td&gt;",LEFT(TEXT(Zamia!E589,"DD/MM/AAAA hh:mm:ss"),10),"&lt;/td&gt;")</f>
        <v>&lt;td&gt;00/01/1900&lt;/td&gt;</v>
      </c>
      <c r="O589" t="str">
        <f>CONCATENATE("&lt;td&gt;",Zamia!H589,"&lt;/td&gt;")</f>
        <v>&lt;td&gt;&lt;/td&gt;</v>
      </c>
      <c r="P589" t="str">
        <f>CONCATENATE("&lt;td&gt;",Zamia!I589,"&lt;/td&gt;")</f>
        <v>&lt;td&gt;&lt;/td&gt;</v>
      </c>
      <c r="Q589" t="str">
        <f t="shared" si="79"/>
        <v/>
      </c>
    </row>
    <row r="590" spans="1:17" x14ac:dyDescent="0.25">
      <c r="A590">
        <f>Zamia!F590</f>
        <v>0</v>
      </c>
      <c r="B590" t="str">
        <f t="shared" si="75"/>
        <v>-</v>
      </c>
      <c r="C590" t="str">
        <f t="shared" si="76"/>
        <v>-</v>
      </c>
      <c r="D590" t="str">
        <f t="shared" si="80"/>
        <v>-</v>
      </c>
      <c r="E590" t="str">
        <f t="shared" si="81"/>
        <v>-</v>
      </c>
      <c r="F590" t="str">
        <f t="shared" si="82"/>
        <v>-</v>
      </c>
      <c r="G590" t="str">
        <f t="shared" si="77"/>
        <v>- -</v>
      </c>
      <c r="H590" t="str">
        <f>IFERROR(VLOOKUP(G590,Tesaure!A590:B7588,2),"-")</f>
        <v>-</v>
      </c>
      <c r="K590" t="str">
        <f t="shared" si="78"/>
        <v>&lt;td&gt;0&lt;/td&gt;</v>
      </c>
      <c r="L590" t="str">
        <f>CONCATENATE("&lt;td&gt;",Zamia!A590,"&lt;/td&gt;")</f>
        <v>&lt;td&gt;&lt;/td&gt;</v>
      </c>
      <c r="M590" t="str">
        <f>CONCATENATE("&lt;td&gt;",Zamia!K590,"&lt;/td&gt;")</f>
        <v>&lt;td&gt;&lt;/td&gt;</v>
      </c>
      <c r="N590" s="9" t="str">
        <f>CONCATENATE("&lt;td&gt;",LEFT(TEXT(Zamia!E590,"DD/MM/AAAA hh:mm:ss"),10),"&lt;/td&gt;")</f>
        <v>&lt;td&gt;00/01/1900&lt;/td&gt;</v>
      </c>
      <c r="O590" t="str">
        <f>CONCATENATE("&lt;td&gt;",Zamia!H590,"&lt;/td&gt;")</f>
        <v>&lt;td&gt;&lt;/td&gt;</v>
      </c>
      <c r="P590" t="str">
        <f>CONCATENATE("&lt;td&gt;",Zamia!I590,"&lt;/td&gt;")</f>
        <v>&lt;td&gt;&lt;/td&gt;</v>
      </c>
      <c r="Q590" t="str">
        <f t="shared" si="79"/>
        <v/>
      </c>
    </row>
    <row r="591" spans="1:17" x14ac:dyDescent="0.25">
      <c r="A591">
        <f>Zamia!F591</f>
        <v>0</v>
      </c>
      <c r="B591" t="str">
        <f t="shared" si="75"/>
        <v>-</v>
      </c>
      <c r="C591" t="str">
        <f t="shared" si="76"/>
        <v>-</v>
      </c>
      <c r="D591" t="str">
        <f t="shared" si="80"/>
        <v>-</v>
      </c>
      <c r="E591" t="str">
        <f t="shared" si="81"/>
        <v>-</v>
      </c>
      <c r="F591" t="str">
        <f t="shared" si="82"/>
        <v>-</v>
      </c>
      <c r="G591" t="str">
        <f t="shared" si="77"/>
        <v>- -</v>
      </c>
      <c r="H591" t="str">
        <f>IFERROR(VLOOKUP(G591,Tesaure!A591:B7589,2),"-")</f>
        <v>-</v>
      </c>
      <c r="K591" t="str">
        <f t="shared" si="78"/>
        <v>&lt;td&gt;0&lt;/td&gt;</v>
      </c>
      <c r="L591" t="str">
        <f>CONCATENATE("&lt;td&gt;",Zamia!A591,"&lt;/td&gt;")</f>
        <v>&lt;td&gt;&lt;/td&gt;</v>
      </c>
      <c r="M591" t="str">
        <f>CONCATENATE("&lt;td&gt;",Zamia!K591,"&lt;/td&gt;")</f>
        <v>&lt;td&gt;&lt;/td&gt;</v>
      </c>
      <c r="N591" s="9" t="str">
        <f>CONCATENATE("&lt;td&gt;",LEFT(TEXT(Zamia!E591,"DD/MM/AAAA hh:mm:ss"),10),"&lt;/td&gt;")</f>
        <v>&lt;td&gt;00/01/1900&lt;/td&gt;</v>
      </c>
      <c r="O591" t="str">
        <f>CONCATENATE("&lt;td&gt;",Zamia!H591,"&lt;/td&gt;")</f>
        <v>&lt;td&gt;&lt;/td&gt;</v>
      </c>
      <c r="P591" t="str">
        <f>CONCATENATE("&lt;td&gt;",Zamia!I591,"&lt;/td&gt;")</f>
        <v>&lt;td&gt;&lt;/td&gt;</v>
      </c>
      <c r="Q591" t="str">
        <f t="shared" si="79"/>
        <v/>
      </c>
    </row>
    <row r="592" spans="1:17" x14ac:dyDescent="0.25">
      <c r="A592">
        <f>Zamia!F592</f>
        <v>0</v>
      </c>
      <c r="B592" t="str">
        <f t="shared" si="75"/>
        <v>-</v>
      </c>
      <c r="C592" t="str">
        <f t="shared" si="76"/>
        <v>-</v>
      </c>
      <c r="D592" t="str">
        <f t="shared" si="80"/>
        <v>-</v>
      </c>
      <c r="E592" t="str">
        <f t="shared" si="81"/>
        <v>-</v>
      </c>
      <c r="F592" t="str">
        <f t="shared" si="82"/>
        <v>-</v>
      </c>
      <c r="G592" t="str">
        <f t="shared" si="77"/>
        <v>- -</v>
      </c>
      <c r="H592" t="str">
        <f>IFERROR(VLOOKUP(G592,Tesaure!A592:B7590,2),"-")</f>
        <v>-</v>
      </c>
      <c r="K592" t="str">
        <f t="shared" si="78"/>
        <v>&lt;td&gt;0&lt;/td&gt;</v>
      </c>
      <c r="L592" t="str">
        <f>CONCATENATE("&lt;td&gt;",Zamia!A592,"&lt;/td&gt;")</f>
        <v>&lt;td&gt;&lt;/td&gt;</v>
      </c>
      <c r="M592" t="str">
        <f>CONCATENATE("&lt;td&gt;",Zamia!K592,"&lt;/td&gt;")</f>
        <v>&lt;td&gt;&lt;/td&gt;</v>
      </c>
      <c r="N592" s="9" t="str">
        <f>CONCATENATE("&lt;td&gt;",LEFT(TEXT(Zamia!E592,"DD/MM/AAAA hh:mm:ss"),10),"&lt;/td&gt;")</f>
        <v>&lt;td&gt;00/01/1900&lt;/td&gt;</v>
      </c>
      <c r="O592" t="str">
        <f>CONCATENATE("&lt;td&gt;",Zamia!H592,"&lt;/td&gt;")</f>
        <v>&lt;td&gt;&lt;/td&gt;</v>
      </c>
      <c r="P592" t="str">
        <f>CONCATENATE("&lt;td&gt;",Zamia!I592,"&lt;/td&gt;")</f>
        <v>&lt;td&gt;&lt;/td&gt;</v>
      </c>
      <c r="Q592" t="str">
        <f t="shared" si="79"/>
        <v/>
      </c>
    </row>
    <row r="593" spans="1:17" x14ac:dyDescent="0.25">
      <c r="A593">
        <f>Zamia!F593</f>
        <v>0</v>
      </c>
      <c r="B593" t="str">
        <f t="shared" si="75"/>
        <v>-</v>
      </c>
      <c r="C593" t="str">
        <f t="shared" si="76"/>
        <v>-</v>
      </c>
      <c r="D593" t="str">
        <f t="shared" si="80"/>
        <v>-</v>
      </c>
      <c r="E593" t="str">
        <f t="shared" si="81"/>
        <v>-</v>
      </c>
      <c r="F593" t="str">
        <f t="shared" si="82"/>
        <v>-</v>
      </c>
      <c r="G593" t="str">
        <f t="shared" si="77"/>
        <v>- -</v>
      </c>
      <c r="H593" t="str">
        <f>IFERROR(VLOOKUP(G593,Tesaure!A593:B7591,2),"-")</f>
        <v>-</v>
      </c>
      <c r="K593" t="str">
        <f t="shared" si="78"/>
        <v>&lt;td&gt;0&lt;/td&gt;</v>
      </c>
      <c r="L593" t="str">
        <f>CONCATENATE("&lt;td&gt;",Zamia!A593,"&lt;/td&gt;")</f>
        <v>&lt;td&gt;&lt;/td&gt;</v>
      </c>
      <c r="M593" t="str">
        <f>CONCATENATE("&lt;td&gt;",Zamia!K593,"&lt;/td&gt;")</f>
        <v>&lt;td&gt;&lt;/td&gt;</v>
      </c>
      <c r="N593" s="9" t="str">
        <f>CONCATENATE("&lt;td&gt;",LEFT(TEXT(Zamia!E593,"DD/MM/AAAA hh:mm:ss"),10),"&lt;/td&gt;")</f>
        <v>&lt;td&gt;00/01/1900&lt;/td&gt;</v>
      </c>
      <c r="O593" t="str">
        <f>CONCATENATE("&lt;td&gt;",Zamia!H593,"&lt;/td&gt;")</f>
        <v>&lt;td&gt;&lt;/td&gt;</v>
      </c>
      <c r="P593" t="str">
        <f>CONCATENATE("&lt;td&gt;",Zamia!I593,"&lt;/td&gt;")</f>
        <v>&lt;td&gt;&lt;/td&gt;</v>
      </c>
      <c r="Q593" t="str">
        <f t="shared" si="79"/>
        <v/>
      </c>
    </row>
    <row r="594" spans="1:17" x14ac:dyDescent="0.25">
      <c r="A594">
        <f>Zamia!F594</f>
        <v>0</v>
      </c>
      <c r="B594" t="str">
        <f t="shared" si="75"/>
        <v>-</v>
      </c>
      <c r="C594" t="str">
        <f t="shared" si="76"/>
        <v>-</v>
      </c>
      <c r="D594" t="str">
        <f t="shared" si="80"/>
        <v>-</v>
      </c>
      <c r="E594" t="str">
        <f t="shared" si="81"/>
        <v>-</v>
      </c>
      <c r="F594" t="str">
        <f t="shared" si="82"/>
        <v>-</v>
      </c>
      <c r="G594" t="str">
        <f t="shared" si="77"/>
        <v>- -</v>
      </c>
      <c r="H594" t="str">
        <f>IFERROR(VLOOKUP(G594,Tesaure!A594:B7592,2),"-")</f>
        <v>-</v>
      </c>
      <c r="K594" t="str">
        <f t="shared" si="78"/>
        <v>&lt;td&gt;0&lt;/td&gt;</v>
      </c>
      <c r="L594" t="str">
        <f>CONCATENATE("&lt;td&gt;",Zamia!A594,"&lt;/td&gt;")</f>
        <v>&lt;td&gt;&lt;/td&gt;</v>
      </c>
      <c r="M594" t="str">
        <f>CONCATENATE("&lt;td&gt;",Zamia!K594,"&lt;/td&gt;")</f>
        <v>&lt;td&gt;&lt;/td&gt;</v>
      </c>
      <c r="N594" s="9" t="str">
        <f>CONCATENATE("&lt;td&gt;",LEFT(TEXT(Zamia!E594,"DD/MM/AAAA hh:mm:ss"),10),"&lt;/td&gt;")</f>
        <v>&lt;td&gt;00/01/1900&lt;/td&gt;</v>
      </c>
      <c r="O594" t="str">
        <f>CONCATENATE("&lt;td&gt;",Zamia!H594,"&lt;/td&gt;")</f>
        <v>&lt;td&gt;&lt;/td&gt;</v>
      </c>
      <c r="P594" t="str">
        <f>CONCATENATE("&lt;td&gt;",Zamia!I594,"&lt;/td&gt;")</f>
        <v>&lt;td&gt;&lt;/td&gt;</v>
      </c>
      <c r="Q594" t="str">
        <f t="shared" si="79"/>
        <v/>
      </c>
    </row>
    <row r="595" spans="1:17" x14ac:dyDescent="0.25">
      <c r="A595">
        <f>Zamia!F595</f>
        <v>0</v>
      </c>
      <c r="B595" t="str">
        <f t="shared" si="75"/>
        <v>-</v>
      </c>
      <c r="C595" t="str">
        <f t="shared" si="76"/>
        <v>-</v>
      </c>
      <c r="D595" t="str">
        <f t="shared" si="80"/>
        <v>-</v>
      </c>
      <c r="E595" t="str">
        <f t="shared" si="81"/>
        <v>-</v>
      </c>
      <c r="F595" t="str">
        <f t="shared" si="82"/>
        <v>-</v>
      </c>
      <c r="G595" t="str">
        <f t="shared" si="77"/>
        <v>- -</v>
      </c>
      <c r="H595" t="str">
        <f>IFERROR(VLOOKUP(G595,Tesaure!A595:B7593,2),"-")</f>
        <v>-</v>
      </c>
      <c r="K595" t="str">
        <f t="shared" si="78"/>
        <v>&lt;td&gt;0&lt;/td&gt;</v>
      </c>
      <c r="L595" t="str">
        <f>CONCATENATE("&lt;td&gt;",Zamia!A595,"&lt;/td&gt;")</f>
        <v>&lt;td&gt;&lt;/td&gt;</v>
      </c>
      <c r="M595" t="str">
        <f>CONCATENATE("&lt;td&gt;",Zamia!K595,"&lt;/td&gt;")</f>
        <v>&lt;td&gt;&lt;/td&gt;</v>
      </c>
      <c r="N595" s="9" t="str">
        <f>CONCATENATE("&lt;td&gt;",LEFT(TEXT(Zamia!E595,"DD/MM/AAAA hh:mm:ss"),10),"&lt;/td&gt;")</f>
        <v>&lt;td&gt;00/01/1900&lt;/td&gt;</v>
      </c>
      <c r="O595" t="str">
        <f>CONCATENATE("&lt;td&gt;",Zamia!H595,"&lt;/td&gt;")</f>
        <v>&lt;td&gt;&lt;/td&gt;</v>
      </c>
      <c r="P595" t="str">
        <f>CONCATENATE("&lt;td&gt;",Zamia!I595,"&lt;/td&gt;")</f>
        <v>&lt;td&gt;&lt;/td&gt;</v>
      </c>
      <c r="Q595" t="str">
        <f t="shared" si="79"/>
        <v/>
      </c>
    </row>
    <row r="596" spans="1:17" x14ac:dyDescent="0.25">
      <c r="A596">
        <f>Zamia!F596</f>
        <v>0</v>
      </c>
      <c r="B596" t="str">
        <f t="shared" si="75"/>
        <v>-</v>
      </c>
      <c r="C596" t="str">
        <f t="shared" si="76"/>
        <v>-</v>
      </c>
      <c r="D596" t="str">
        <f t="shared" si="80"/>
        <v>-</v>
      </c>
      <c r="E596" t="str">
        <f t="shared" si="81"/>
        <v>-</v>
      </c>
      <c r="F596" t="str">
        <f t="shared" si="82"/>
        <v>-</v>
      </c>
      <c r="G596" t="str">
        <f t="shared" si="77"/>
        <v>- -</v>
      </c>
      <c r="H596" t="str">
        <f>IFERROR(VLOOKUP(G596,Tesaure!A596:B7594,2),"-")</f>
        <v>-</v>
      </c>
      <c r="K596" t="str">
        <f t="shared" si="78"/>
        <v>&lt;td&gt;0&lt;/td&gt;</v>
      </c>
      <c r="L596" t="str">
        <f>CONCATENATE("&lt;td&gt;",Zamia!A596,"&lt;/td&gt;")</f>
        <v>&lt;td&gt;&lt;/td&gt;</v>
      </c>
      <c r="M596" t="str">
        <f>CONCATENATE("&lt;td&gt;",Zamia!K596,"&lt;/td&gt;")</f>
        <v>&lt;td&gt;&lt;/td&gt;</v>
      </c>
      <c r="N596" s="9" t="str">
        <f>CONCATENATE("&lt;td&gt;",LEFT(TEXT(Zamia!E596,"DD/MM/AAAA hh:mm:ss"),10),"&lt;/td&gt;")</f>
        <v>&lt;td&gt;00/01/1900&lt;/td&gt;</v>
      </c>
      <c r="O596" t="str">
        <f>CONCATENATE("&lt;td&gt;",Zamia!H596,"&lt;/td&gt;")</f>
        <v>&lt;td&gt;&lt;/td&gt;</v>
      </c>
      <c r="P596" t="str">
        <f>CONCATENATE("&lt;td&gt;",Zamia!I596,"&lt;/td&gt;")</f>
        <v>&lt;td&gt;&lt;/td&gt;</v>
      </c>
      <c r="Q596" t="str">
        <f t="shared" si="79"/>
        <v/>
      </c>
    </row>
    <row r="597" spans="1:17" x14ac:dyDescent="0.25">
      <c r="A597">
        <f>Zamia!F597</f>
        <v>0</v>
      </c>
      <c r="B597" t="str">
        <f t="shared" si="75"/>
        <v>-</v>
      </c>
      <c r="C597" t="str">
        <f t="shared" si="76"/>
        <v>-</v>
      </c>
      <c r="D597" t="str">
        <f t="shared" si="80"/>
        <v>-</v>
      </c>
      <c r="E597" t="str">
        <f t="shared" si="81"/>
        <v>-</v>
      </c>
      <c r="F597" t="str">
        <f t="shared" si="82"/>
        <v>-</v>
      </c>
      <c r="G597" t="str">
        <f t="shared" si="77"/>
        <v>- -</v>
      </c>
      <c r="H597" t="str">
        <f>IFERROR(VLOOKUP(G597,Tesaure!A597:B7595,2),"-")</f>
        <v>-</v>
      </c>
      <c r="K597" t="str">
        <f t="shared" si="78"/>
        <v>&lt;td&gt;0&lt;/td&gt;</v>
      </c>
      <c r="L597" t="str">
        <f>CONCATENATE("&lt;td&gt;",Zamia!A597,"&lt;/td&gt;")</f>
        <v>&lt;td&gt;&lt;/td&gt;</v>
      </c>
      <c r="M597" t="str">
        <f>CONCATENATE("&lt;td&gt;",Zamia!K597,"&lt;/td&gt;")</f>
        <v>&lt;td&gt;&lt;/td&gt;</v>
      </c>
      <c r="N597" s="9" t="str">
        <f>CONCATENATE("&lt;td&gt;",LEFT(TEXT(Zamia!E597,"DD/MM/AAAA hh:mm:ss"),10),"&lt;/td&gt;")</f>
        <v>&lt;td&gt;00/01/1900&lt;/td&gt;</v>
      </c>
      <c r="O597" t="str">
        <f>CONCATENATE("&lt;td&gt;",Zamia!H597,"&lt;/td&gt;")</f>
        <v>&lt;td&gt;&lt;/td&gt;</v>
      </c>
      <c r="P597" t="str">
        <f>CONCATENATE("&lt;td&gt;",Zamia!I597,"&lt;/td&gt;")</f>
        <v>&lt;td&gt;&lt;/td&gt;</v>
      </c>
      <c r="Q597" t="str">
        <f t="shared" si="79"/>
        <v/>
      </c>
    </row>
    <row r="598" spans="1:17" x14ac:dyDescent="0.25">
      <c r="A598">
        <f>Zamia!F598</f>
        <v>0</v>
      </c>
      <c r="B598" t="str">
        <f t="shared" si="75"/>
        <v>-</v>
      </c>
      <c r="C598" t="str">
        <f t="shared" si="76"/>
        <v>-</v>
      </c>
      <c r="D598" t="str">
        <f t="shared" si="80"/>
        <v>-</v>
      </c>
      <c r="E598" t="str">
        <f t="shared" si="81"/>
        <v>-</v>
      </c>
      <c r="F598" t="str">
        <f t="shared" si="82"/>
        <v>-</v>
      </c>
      <c r="G598" t="str">
        <f t="shared" si="77"/>
        <v>- -</v>
      </c>
      <c r="H598" t="str">
        <f>IFERROR(VLOOKUP(G598,Tesaure!A598:B7596,2),"-")</f>
        <v>-</v>
      </c>
      <c r="K598" t="str">
        <f t="shared" si="78"/>
        <v>&lt;td&gt;0&lt;/td&gt;</v>
      </c>
      <c r="L598" t="str">
        <f>CONCATENATE("&lt;td&gt;",Zamia!A598,"&lt;/td&gt;")</f>
        <v>&lt;td&gt;&lt;/td&gt;</v>
      </c>
      <c r="M598" t="str">
        <f>CONCATENATE("&lt;td&gt;",Zamia!K598,"&lt;/td&gt;")</f>
        <v>&lt;td&gt;&lt;/td&gt;</v>
      </c>
      <c r="N598" s="9" t="str">
        <f>CONCATENATE("&lt;td&gt;",LEFT(TEXT(Zamia!E598,"DD/MM/AAAA hh:mm:ss"),10),"&lt;/td&gt;")</f>
        <v>&lt;td&gt;00/01/1900&lt;/td&gt;</v>
      </c>
      <c r="O598" t="str">
        <f>CONCATENATE("&lt;td&gt;",Zamia!H598,"&lt;/td&gt;")</f>
        <v>&lt;td&gt;&lt;/td&gt;</v>
      </c>
      <c r="P598" t="str">
        <f>CONCATENATE("&lt;td&gt;",Zamia!I598,"&lt;/td&gt;")</f>
        <v>&lt;td&gt;&lt;/td&gt;</v>
      </c>
      <c r="Q598" t="str">
        <f t="shared" si="79"/>
        <v/>
      </c>
    </row>
    <row r="599" spans="1:17" x14ac:dyDescent="0.25">
      <c r="A599">
        <f>Zamia!F599</f>
        <v>0</v>
      </c>
      <c r="B599" t="str">
        <f t="shared" si="75"/>
        <v>-</v>
      </c>
      <c r="C599" t="str">
        <f t="shared" si="76"/>
        <v>-</v>
      </c>
      <c r="D599" t="str">
        <f t="shared" si="80"/>
        <v>-</v>
      </c>
      <c r="E599" t="str">
        <f t="shared" si="81"/>
        <v>-</v>
      </c>
      <c r="F599" t="str">
        <f t="shared" si="82"/>
        <v>-</v>
      </c>
      <c r="G599" t="str">
        <f t="shared" si="77"/>
        <v>- -</v>
      </c>
      <c r="H599" t="str">
        <f>IFERROR(VLOOKUP(G599,Tesaure!A599:B7597,2),"-")</f>
        <v>-</v>
      </c>
      <c r="K599" t="str">
        <f t="shared" si="78"/>
        <v>&lt;td&gt;0&lt;/td&gt;</v>
      </c>
      <c r="L599" t="str">
        <f>CONCATENATE("&lt;td&gt;",Zamia!A599,"&lt;/td&gt;")</f>
        <v>&lt;td&gt;&lt;/td&gt;</v>
      </c>
      <c r="M599" t="str">
        <f>CONCATENATE("&lt;td&gt;",Zamia!K599,"&lt;/td&gt;")</f>
        <v>&lt;td&gt;&lt;/td&gt;</v>
      </c>
      <c r="N599" s="9" t="str">
        <f>CONCATENATE("&lt;td&gt;",LEFT(TEXT(Zamia!E599,"DD/MM/AAAA hh:mm:ss"),10),"&lt;/td&gt;")</f>
        <v>&lt;td&gt;00/01/1900&lt;/td&gt;</v>
      </c>
      <c r="O599" t="str">
        <f>CONCATENATE("&lt;td&gt;",Zamia!H599,"&lt;/td&gt;")</f>
        <v>&lt;td&gt;&lt;/td&gt;</v>
      </c>
      <c r="P599" t="str">
        <f>CONCATENATE("&lt;td&gt;",Zamia!I599,"&lt;/td&gt;")</f>
        <v>&lt;td&gt;&lt;/td&gt;</v>
      </c>
      <c r="Q599" t="str">
        <f t="shared" si="79"/>
        <v/>
      </c>
    </row>
    <row r="600" spans="1:17" x14ac:dyDescent="0.25">
      <c r="A600">
        <f>Zamia!F600</f>
        <v>0</v>
      </c>
      <c r="B600" t="str">
        <f t="shared" si="75"/>
        <v>-</v>
      </c>
      <c r="C600" t="str">
        <f t="shared" si="76"/>
        <v>-</v>
      </c>
      <c r="D600" t="str">
        <f t="shared" si="80"/>
        <v>-</v>
      </c>
      <c r="E600" t="str">
        <f t="shared" si="81"/>
        <v>-</v>
      </c>
      <c r="F600" t="str">
        <f t="shared" si="82"/>
        <v>-</v>
      </c>
      <c r="G600" t="str">
        <f t="shared" si="77"/>
        <v>- -</v>
      </c>
      <c r="H600" t="str">
        <f>IFERROR(VLOOKUP(G600,Tesaure!A600:B7598,2),"-")</f>
        <v>-</v>
      </c>
      <c r="K600" t="str">
        <f t="shared" si="78"/>
        <v>&lt;td&gt;0&lt;/td&gt;</v>
      </c>
      <c r="L600" t="str">
        <f>CONCATENATE("&lt;td&gt;",Zamia!A600,"&lt;/td&gt;")</f>
        <v>&lt;td&gt;&lt;/td&gt;</v>
      </c>
      <c r="M600" t="str">
        <f>CONCATENATE("&lt;td&gt;",Zamia!K600,"&lt;/td&gt;")</f>
        <v>&lt;td&gt;&lt;/td&gt;</v>
      </c>
      <c r="N600" s="9" t="str">
        <f>CONCATENATE("&lt;td&gt;",LEFT(TEXT(Zamia!E600,"DD/MM/AAAA hh:mm:ss"),10),"&lt;/td&gt;")</f>
        <v>&lt;td&gt;00/01/1900&lt;/td&gt;</v>
      </c>
      <c r="O600" t="str">
        <f>CONCATENATE("&lt;td&gt;",Zamia!H600,"&lt;/td&gt;")</f>
        <v>&lt;td&gt;&lt;/td&gt;</v>
      </c>
      <c r="P600" t="str">
        <f>CONCATENATE("&lt;td&gt;",Zamia!I600,"&lt;/td&gt;")</f>
        <v>&lt;td&gt;&lt;/td&gt;</v>
      </c>
      <c r="Q600" t="str">
        <f t="shared" si="79"/>
        <v/>
      </c>
    </row>
    <row r="601" spans="1:17" x14ac:dyDescent="0.25">
      <c r="A601">
        <f>Zamia!F601</f>
        <v>0</v>
      </c>
      <c r="B601" t="str">
        <f t="shared" si="75"/>
        <v>-</v>
      </c>
      <c r="C601" t="str">
        <f t="shared" si="76"/>
        <v>-</v>
      </c>
      <c r="D601" t="str">
        <f t="shared" si="80"/>
        <v>-</v>
      </c>
      <c r="E601" t="str">
        <f t="shared" si="81"/>
        <v>-</v>
      </c>
      <c r="F601" t="str">
        <f t="shared" si="82"/>
        <v>-</v>
      </c>
      <c r="G601" t="str">
        <f t="shared" si="77"/>
        <v>- -</v>
      </c>
      <c r="H601" t="str">
        <f>IFERROR(VLOOKUP(G601,Tesaure!A601:B7599,2),"-")</f>
        <v>-</v>
      </c>
      <c r="K601" t="str">
        <f t="shared" si="78"/>
        <v>&lt;td&gt;0&lt;/td&gt;</v>
      </c>
      <c r="L601" t="str">
        <f>CONCATENATE("&lt;td&gt;",Zamia!A601,"&lt;/td&gt;")</f>
        <v>&lt;td&gt;&lt;/td&gt;</v>
      </c>
      <c r="M601" t="str">
        <f>CONCATENATE("&lt;td&gt;",Zamia!K601,"&lt;/td&gt;")</f>
        <v>&lt;td&gt;&lt;/td&gt;</v>
      </c>
      <c r="N601" s="9" t="str">
        <f>CONCATENATE("&lt;td&gt;",LEFT(TEXT(Zamia!E601,"DD/MM/AAAA hh:mm:ss"),10),"&lt;/td&gt;")</f>
        <v>&lt;td&gt;00/01/1900&lt;/td&gt;</v>
      </c>
      <c r="O601" t="str">
        <f>CONCATENATE("&lt;td&gt;",Zamia!H601,"&lt;/td&gt;")</f>
        <v>&lt;td&gt;&lt;/td&gt;</v>
      </c>
      <c r="P601" t="str">
        <f>CONCATENATE("&lt;td&gt;",Zamia!I601,"&lt;/td&gt;")</f>
        <v>&lt;td&gt;&lt;/td&gt;</v>
      </c>
      <c r="Q601" t="str">
        <f t="shared" si="79"/>
        <v/>
      </c>
    </row>
    <row r="602" spans="1:17" x14ac:dyDescent="0.25">
      <c r="A602">
        <f>Zamia!F602</f>
        <v>0</v>
      </c>
      <c r="B602" t="str">
        <f t="shared" si="75"/>
        <v>-</v>
      </c>
      <c r="C602" t="str">
        <f t="shared" si="76"/>
        <v>-</v>
      </c>
      <c r="D602" t="str">
        <f t="shared" si="80"/>
        <v>-</v>
      </c>
      <c r="E602" t="str">
        <f t="shared" si="81"/>
        <v>-</v>
      </c>
      <c r="F602" t="str">
        <f t="shared" si="82"/>
        <v>-</v>
      </c>
      <c r="G602" t="str">
        <f t="shared" si="77"/>
        <v>- -</v>
      </c>
      <c r="H602" t="str">
        <f>IFERROR(VLOOKUP(G602,Tesaure!A602:B7600,2),"-")</f>
        <v>-</v>
      </c>
      <c r="K602" t="str">
        <f t="shared" si="78"/>
        <v>&lt;td&gt;0&lt;/td&gt;</v>
      </c>
      <c r="L602" t="str">
        <f>CONCATENATE("&lt;td&gt;",Zamia!A602,"&lt;/td&gt;")</f>
        <v>&lt;td&gt;&lt;/td&gt;</v>
      </c>
      <c r="M602" t="str">
        <f>CONCATENATE("&lt;td&gt;",Zamia!K602,"&lt;/td&gt;")</f>
        <v>&lt;td&gt;&lt;/td&gt;</v>
      </c>
      <c r="N602" s="9" t="str">
        <f>CONCATENATE("&lt;td&gt;",LEFT(TEXT(Zamia!E602,"DD/MM/AAAA hh:mm:ss"),10),"&lt;/td&gt;")</f>
        <v>&lt;td&gt;00/01/1900&lt;/td&gt;</v>
      </c>
      <c r="O602" t="str">
        <f>CONCATENATE("&lt;td&gt;",Zamia!H602,"&lt;/td&gt;")</f>
        <v>&lt;td&gt;&lt;/td&gt;</v>
      </c>
      <c r="P602" t="str">
        <f>CONCATENATE("&lt;td&gt;",Zamia!I602,"&lt;/td&gt;")</f>
        <v>&lt;td&gt;&lt;/td&gt;</v>
      </c>
      <c r="Q602" t="str">
        <f t="shared" si="79"/>
        <v/>
      </c>
    </row>
    <row r="603" spans="1:17" x14ac:dyDescent="0.25">
      <c r="A603">
        <f>Zamia!F603</f>
        <v>0</v>
      </c>
      <c r="B603" t="str">
        <f t="shared" si="75"/>
        <v>-</v>
      </c>
      <c r="C603" t="str">
        <f t="shared" si="76"/>
        <v>-</v>
      </c>
      <c r="D603" t="str">
        <f t="shared" si="80"/>
        <v>-</v>
      </c>
      <c r="E603" t="str">
        <f t="shared" si="81"/>
        <v>-</v>
      </c>
      <c r="F603" t="str">
        <f t="shared" si="82"/>
        <v>-</v>
      </c>
      <c r="G603" t="str">
        <f t="shared" si="77"/>
        <v>- -</v>
      </c>
      <c r="H603" t="str">
        <f>IFERROR(VLOOKUP(G603,Tesaure!A603:B7601,2),"-")</f>
        <v>-</v>
      </c>
      <c r="K603" t="str">
        <f t="shared" si="78"/>
        <v>&lt;td&gt;0&lt;/td&gt;</v>
      </c>
      <c r="L603" t="str">
        <f>CONCATENATE("&lt;td&gt;",Zamia!A603,"&lt;/td&gt;")</f>
        <v>&lt;td&gt;&lt;/td&gt;</v>
      </c>
      <c r="M603" t="str">
        <f>CONCATENATE("&lt;td&gt;",Zamia!K603,"&lt;/td&gt;")</f>
        <v>&lt;td&gt;&lt;/td&gt;</v>
      </c>
      <c r="N603" s="9" t="str">
        <f>CONCATENATE("&lt;td&gt;",LEFT(TEXT(Zamia!E603,"DD/MM/AAAA hh:mm:ss"),10),"&lt;/td&gt;")</f>
        <v>&lt;td&gt;00/01/1900&lt;/td&gt;</v>
      </c>
      <c r="O603" t="str">
        <f>CONCATENATE("&lt;td&gt;",Zamia!H603,"&lt;/td&gt;")</f>
        <v>&lt;td&gt;&lt;/td&gt;</v>
      </c>
      <c r="P603" t="str">
        <f>CONCATENATE("&lt;td&gt;",Zamia!I603,"&lt;/td&gt;")</f>
        <v>&lt;td&gt;&lt;/td&gt;</v>
      </c>
      <c r="Q603" t="str">
        <f t="shared" si="79"/>
        <v/>
      </c>
    </row>
    <row r="604" spans="1:17" x14ac:dyDescent="0.25">
      <c r="A604">
        <f>Zamia!F604</f>
        <v>0</v>
      </c>
      <c r="B604" t="str">
        <f t="shared" si="75"/>
        <v>-</v>
      </c>
      <c r="C604" t="str">
        <f t="shared" si="76"/>
        <v>-</v>
      </c>
      <c r="D604" t="str">
        <f t="shared" si="80"/>
        <v>-</v>
      </c>
      <c r="E604" t="str">
        <f t="shared" si="81"/>
        <v>-</v>
      </c>
      <c r="F604" t="str">
        <f t="shared" si="82"/>
        <v>-</v>
      </c>
      <c r="G604" t="str">
        <f t="shared" si="77"/>
        <v>- -</v>
      </c>
      <c r="H604" t="str">
        <f>IFERROR(VLOOKUP(G604,Tesaure!A604:B7602,2),"-")</f>
        <v>-</v>
      </c>
      <c r="K604" t="str">
        <f t="shared" si="78"/>
        <v>&lt;td&gt;0&lt;/td&gt;</v>
      </c>
      <c r="L604" t="str">
        <f>CONCATENATE("&lt;td&gt;",Zamia!A604,"&lt;/td&gt;")</f>
        <v>&lt;td&gt;&lt;/td&gt;</v>
      </c>
      <c r="M604" t="str">
        <f>CONCATENATE("&lt;td&gt;",Zamia!K604,"&lt;/td&gt;")</f>
        <v>&lt;td&gt;&lt;/td&gt;</v>
      </c>
      <c r="N604" s="9" t="str">
        <f>CONCATENATE("&lt;td&gt;",LEFT(TEXT(Zamia!E604,"DD/MM/AAAA hh:mm:ss"),10),"&lt;/td&gt;")</f>
        <v>&lt;td&gt;00/01/1900&lt;/td&gt;</v>
      </c>
      <c r="O604" t="str">
        <f>CONCATENATE("&lt;td&gt;",Zamia!H604,"&lt;/td&gt;")</f>
        <v>&lt;td&gt;&lt;/td&gt;</v>
      </c>
      <c r="P604" t="str">
        <f>CONCATENATE("&lt;td&gt;",Zamia!I604,"&lt;/td&gt;")</f>
        <v>&lt;td&gt;&lt;/td&gt;</v>
      </c>
      <c r="Q604" t="str">
        <f t="shared" si="79"/>
        <v/>
      </c>
    </row>
    <row r="605" spans="1:17" x14ac:dyDescent="0.25">
      <c r="A605">
        <f>Zamia!F605</f>
        <v>0</v>
      </c>
      <c r="B605" t="str">
        <f t="shared" si="75"/>
        <v>-</v>
      </c>
      <c r="C605" t="str">
        <f t="shared" si="76"/>
        <v>-</v>
      </c>
      <c r="D605" t="str">
        <f t="shared" si="80"/>
        <v>-</v>
      </c>
      <c r="E605" t="str">
        <f t="shared" si="81"/>
        <v>-</v>
      </c>
      <c r="F605" t="str">
        <f t="shared" si="82"/>
        <v>-</v>
      </c>
      <c r="G605" t="str">
        <f t="shared" si="77"/>
        <v>- -</v>
      </c>
      <c r="H605" t="str">
        <f>IFERROR(VLOOKUP(G605,Tesaure!A605:B7603,2),"-")</f>
        <v>-</v>
      </c>
      <c r="K605" t="str">
        <f t="shared" si="78"/>
        <v>&lt;td&gt;0&lt;/td&gt;</v>
      </c>
      <c r="L605" t="str">
        <f>CONCATENATE("&lt;td&gt;",Zamia!A605,"&lt;/td&gt;")</f>
        <v>&lt;td&gt;&lt;/td&gt;</v>
      </c>
      <c r="M605" t="str">
        <f>CONCATENATE("&lt;td&gt;",Zamia!K605,"&lt;/td&gt;")</f>
        <v>&lt;td&gt;&lt;/td&gt;</v>
      </c>
      <c r="N605" s="9" t="str">
        <f>CONCATENATE("&lt;td&gt;",LEFT(TEXT(Zamia!E605,"DD/MM/AAAA hh:mm:ss"),10),"&lt;/td&gt;")</f>
        <v>&lt;td&gt;00/01/1900&lt;/td&gt;</v>
      </c>
      <c r="O605" t="str">
        <f>CONCATENATE("&lt;td&gt;",Zamia!H605,"&lt;/td&gt;")</f>
        <v>&lt;td&gt;&lt;/td&gt;</v>
      </c>
      <c r="P605" t="str">
        <f>CONCATENATE("&lt;td&gt;",Zamia!I605,"&lt;/td&gt;")</f>
        <v>&lt;td&gt;&lt;/td&gt;</v>
      </c>
      <c r="Q605" t="str">
        <f t="shared" si="79"/>
        <v/>
      </c>
    </row>
    <row r="606" spans="1:17" x14ac:dyDescent="0.25">
      <c r="A606">
        <f>Zamia!F606</f>
        <v>0</v>
      </c>
      <c r="B606" t="str">
        <f t="shared" si="75"/>
        <v>-</v>
      </c>
      <c r="C606" t="str">
        <f t="shared" si="76"/>
        <v>-</v>
      </c>
      <c r="D606" t="str">
        <f t="shared" si="80"/>
        <v>-</v>
      </c>
      <c r="E606" t="str">
        <f t="shared" si="81"/>
        <v>-</v>
      </c>
      <c r="F606" t="str">
        <f t="shared" si="82"/>
        <v>-</v>
      </c>
      <c r="G606" t="str">
        <f t="shared" si="77"/>
        <v>- -</v>
      </c>
      <c r="H606" t="str">
        <f>IFERROR(VLOOKUP(G606,Tesaure!A606:B7604,2),"-")</f>
        <v>-</v>
      </c>
      <c r="K606" t="str">
        <f t="shared" si="78"/>
        <v>&lt;td&gt;0&lt;/td&gt;</v>
      </c>
      <c r="L606" t="str">
        <f>CONCATENATE("&lt;td&gt;",Zamia!A606,"&lt;/td&gt;")</f>
        <v>&lt;td&gt;&lt;/td&gt;</v>
      </c>
      <c r="M606" t="str">
        <f>CONCATENATE("&lt;td&gt;",Zamia!K606,"&lt;/td&gt;")</f>
        <v>&lt;td&gt;&lt;/td&gt;</v>
      </c>
      <c r="N606" s="9" t="str">
        <f>CONCATENATE("&lt;td&gt;",LEFT(TEXT(Zamia!E606,"DD/MM/AAAA hh:mm:ss"),10),"&lt;/td&gt;")</f>
        <v>&lt;td&gt;00/01/1900&lt;/td&gt;</v>
      </c>
      <c r="O606" t="str">
        <f>CONCATENATE("&lt;td&gt;",Zamia!H606,"&lt;/td&gt;")</f>
        <v>&lt;td&gt;&lt;/td&gt;</v>
      </c>
      <c r="P606" t="str">
        <f>CONCATENATE("&lt;td&gt;",Zamia!I606,"&lt;/td&gt;")</f>
        <v>&lt;td&gt;&lt;/td&gt;</v>
      </c>
      <c r="Q606" t="str">
        <f t="shared" si="79"/>
        <v/>
      </c>
    </row>
    <row r="607" spans="1:17" x14ac:dyDescent="0.25">
      <c r="A607">
        <f>Zamia!F607</f>
        <v>0</v>
      </c>
      <c r="B607" t="str">
        <f t="shared" si="75"/>
        <v>-</v>
      </c>
      <c r="C607" t="str">
        <f t="shared" si="76"/>
        <v>-</v>
      </c>
      <c r="D607" t="str">
        <f t="shared" si="80"/>
        <v>-</v>
      </c>
      <c r="E607" t="str">
        <f t="shared" si="81"/>
        <v>-</v>
      </c>
      <c r="F607" t="str">
        <f t="shared" si="82"/>
        <v>-</v>
      </c>
      <c r="G607" t="str">
        <f t="shared" si="77"/>
        <v>- -</v>
      </c>
      <c r="H607" t="str">
        <f>IFERROR(VLOOKUP(G607,Tesaure!A607:B7605,2),"-")</f>
        <v>-</v>
      </c>
      <c r="K607" t="str">
        <f t="shared" si="78"/>
        <v>&lt;td&gt;0&lt;/td&gt;</v>
      </c>
      <c r="L607" t="str">
        <f>CONCATENATE("&lt;td&gt;",Zamia!A607,"&lt;/td&gt;")</f>
        <v>&lt;td&gt;&lt;/td&gt;</v>
      </c>
      <c r="M607" t="str">
        <f>CONCATENATE("&lt;td&gt;",Zamia!K607,"&lt;/td&gt;")</f>
        <v>&lt;td&gt;&lt;/td&gt;</v>
      </c>
      <c r="N607" s="9" t="str">
        <f>CONCATENATE("&lt;td&gt;",LEFT(TEXT(Zamia!E607,"DD/MM/AAAA hh:mm:ss"),10),"&lt;/td&gt;")</f>
        <v>&lt;td&gt;00/01/1900&lt;/td&gt;</v>
      </c>
      <c r="O607" t="str">
        <f>CONCATENATE("&lt;td&gt;",Zamia!H607,"&lt;/td&gt;")</f>
        <v>&lt;td&gt;&lt;/td&gt;</v>
      </c>
      <c r="P607" t="str">
        <f>CONCATENATE("&lt;td&gt;",Zamia!I607,"&lt;/td&gt;")</f>
        <v>&lt;td&gt;&lt;/td&gt;</v>
      </c>
      <c r="Q607" t="str">
        <f t="shared" si="79"/>
        <v/>
      </c>
    </row>
    <row r="608" spans="1:17" x14ac:dyDescent="0.25">
      <c r="A608">
        <f>Zamia!F608</f>
        <v>0</v>
      </c>
      <c r="B608" t="str">
        <f t="shared" si="75"/>
        <v>-</v>
      </c>
      <c r="C608" t="str">
        <f t="shared" si="76"/>
        <v>-</v>
      </c>
      <c r="D608" t="str">
        <f t="shared" si="80"/>
        <v>-</v>
      </c>
      <c r="E608" t="str">
        <f t="shared" si="81"/>
        <v>-</v>
      </c>
      <c r="F608" t="str">
        <f t="shared" si="82"/>
        <v>-</v>
      </c>
      <c r="G608" t="str">
        <f t="shared" si="77"/>
        <v>- -</v>
      </c>
      <c r="H608" t="str">
        <f>IFERROR(VLOOKUP(G608,Tesaure!A608:B7606,2),"-")</f>
        <v>-</v>
      </c>
      <c r="K608" t="str">
        <f t="shared" si="78"/>
        <v>&lt;td&gt;0&lt;/td&gt;</v>
      </c>
      <c r="L608" t="str">
        <f>CONCATENATE("&lt;td&gt;",Zamia!A608,"&lt;/td&gt;")</f>
        <v>&lt;td&gt;&lt;/td&gt;</v>
      </c>
      <c r="M608" t="str">
        <f>CONCATENATE("&lt;td&gt;",Zamia!K608,"&lt;/td&gt;")</f>
        <v>&lt;td&gt;&lt;/td&gt;</v>
      </c>
      <c r="N608" s="9" t="str">
        <f>CONCATENATE("&lt;td&gt;",LEFT(TEXT(Zamia!E608,"DD/MM/AAAA hh:mm:ss"),10),"&lt;/td&gt;")</f>
        <v>&lt;td&gt;00/01/1900&lt;/td&gt;</v>
      </c>
      <c r="O608" t="str">
        <f>CONCATENATE("&lt;td&gt;",Zamia!H608,"&lt;/td&gt;")</f>
        <v>&lt;td&gt;&lt;/td&gt;</v>
      </c>
      <c r="P608" t="str">
        <f>CONCATENATE("&lt;td&gt;",Zamia!I608,"&lt;/td&gt;")</f>
        <v>&lt;td&gt;&lt;/td&gt;</v>
      </c>
      <c r="Q608" t="str">
        <f t="shared" si="79"/>
        <v/>
      </c>
    </row>
    <row r="609" spans="1:17" x14ac:dyDescent="0.25">
      <c r="A609">
        <f>Zamia!F609</f>
        <v>0</v>
      </c>
      <c r="B609" t="str">
        <f t="shared" si="75"/>
        <v>-</v>
      </c>
      <c r="C609" t="str">
        <f t="shared" si="76"/>
        <v>-</v>
      </c>
      <c r="D609" t="str">
        <f t="shared" si="80"/>
        <v>-</v>
      </c>
      <c r="E609" t="str">
        <f t="shared" si="81"/>
        <v>-</v>
      </c>
      <c r="F609" t="str">
        <f t="shared" si="82"/>
        <v>-</v>
      </c>
      <c r="G609" t="str">
        <f t="shared" si="77"/>
        <v>- -</v>
      </c>
      <c r="H609" t="str">
        <f>IFERROR(VLOOKUP(G609,Tesaure!A609:B7607,2),"-")</f>
        <v>-</v>
      </c>
      <c r="K609" t="str">
        <f t="shared" si="78"/>
        <v>&lt;td&gt;0&lt;/td&gt;</v>
      </c>
      <c r="L609" t="str">
        <f>CONCATENATE("&lt;td&gt;",Zamia!A609,"&lt;/td&gt;")</f>
        <v>&lt;td&gt;&lt;/td&gt;</v>
      </c>
      <c r="M609" t="str">
        <f>CONCATENATE("&lt;td&gt;",Zamia!K609,"&lt;/td&gt;")</f>
        <v>&lt;td&gt;&lt;/td&gt;</v>
      </c>
      <c r="N609" s="9" t="str">
        <f>CONCATENATE("&lt;td&gt;",LEFT(TEXT(Zamia!E609,"DD/MM/AAAA hh:mm:ss"),10),"&lt;/td&gt;")</f>
        <v>&lt;td&gt;00/01/1900&lt;/td&gt;</v>
      </c>
      <c r="O609" t="str">
        <f>CONCATENATE("&lt;td&gt;",Zamia!H609,"&lt;/td&gt;")</f>
        <v>&lt;td&gt;&lt;/td&gt;</v>
      </c>
      <c r="P609" t="str">
        <f>CONCATENATE("&lt;td&gt;",Zamia!I609,"&lt;/td&gt;")</f>
        <v>&lt;td&gt;&lt;/td&gt;</v>
      </c>
      <c r="Q609" t="str">
        <f t="shared" si="79"/>
        <v/>
      </c>
    </row>
    <row r="610" spans="1:17" x14ac:dyDescent="0.25">
      <c r="A610">
        <f>Zamia!F610</f>
        <v>0</v>
      </c>
      <c r="B610" t="str">
        <f t="shared" si="75"/>
        <v>-</v>
      </c>
      <c r="C610" t="str">
        <f t="shared" si="76"/>
        <v>-</v>
      </c>
      <c r="D610" t="str">
        <f t="shared" si="80"/>
        <v>-</v>
      </c>
      <c r="E610" t="str">
        <f t="shared" si="81"/>
        <v>-</v>
      </c>
      <c r="F610" t="str">
        <f t="shared" si="82"/>
        <v>-</v>
      </c>
      <c r="G610" t="str">
        <f t="shared" si="77"/>
        <v>- -</v>
      </c>
      <c r="H610" t="str">
        <f>IFERROR(VLOOKUP(G610,Tesaure!A610:B7608,2),"-")</f>
        <v>-</v>
      </c>
      <c r="K610" t="str">
        <f t="shared" si="78"/>
        <v>&lt;td&gt;0&lt;/td&gt;</v>
      </c>
      <c r="L610" t="str">
        <f>CONCATENATE("&lt;td&gt;",Zamia!A610,"&lt;/td&gt;")</f>
        <v>&lt;td&gt;&lt;/td&gt;</v>
      </c>
      <c r="M610" t="str">
        <f>CONCATENATE("&lt;td&gt;",Zamia!K610,"&lt;/td&gt;")</f>
        <v>&lt;td&gt;&lt;/td&gt;</v>
      </c>
      <c r="N610" s="9" t="str">
        <f>CONCATENATE("&lt;td&gt;",LEFT(TEXT(Zamia!E610,"DD/MM/AAAA hh:mm:ss"),10),"&lt;/td&gt;")</f>
        <v>&lt;td&gt;00/01/1900&lt;/td&gt;</v>
      </c>
      <c r="O610" t="str">
        <f>CONCATENATE("&lt;td&gt;",Zamia!H610,"&lt;/td&gt;")</f>
        <v>&lt;td&gt;&lt;/td&gt;</v>
      </c>
      <c r="P610" t="str">
        <f>CONCATENATE("&lt;td&gt;",Zamia!I610,"&lt;/td&gt;")</f>
        <v>&lt;td&gt;&lt;/td&gt;</v>
      </c>
      <c r="Q610" t="str">
        <f t="shared" si="79"/>
        <v/>
      </c>
    </row>
    <row r="611" spans="1:17" x14ac:dyDescent="0.25">
      <c r="A611">
        <f>Zamia!F611</f>
        <v>0</v>
      </c>
      <c r="B611" t="str">
        <f t="shared" si="75"/>
        <v>-</v>
      </c>
      <c r="C611" t="str">
        <f t="shared" si="76"/>
        <v>-</v>
      </c>
      <c r="D611" t="str">
        <f t="shared" si="80"/>
        <v>-</v>
      </c>
      <c r="E611" t="str">
        <f t="shared" si="81"/>
        <v>-</v>
      </c>
      <c r="F611" t="str">
        <f t="shared" si="82"/>
        <v>-</v>
      </c>
      <c r="G611" t="str">
        <f t="shared" si="77"/>
        <v>- -</v>
      </c>
      <c r="H611" t="str">
        <f>IFERROR(VLOOKUP(G611,Tesaure!A611:B7609,2),"-")</f>
        <v>-</v>
      </c>
      <c r="K611" t="str">
        <f t="shared" si="78"/>
        <v>&lt;td&gt;0&lt;/td&gt;</v>
      </c>
      <c r="L611" t="str">
        <f>CONCATENATE("&lt;td&gt;",Zamia!A611,"&lt;/td&gt;")</f>
        <v>&lt;td&gt;&lt;/td&gt;</v>
      </c>
      <c r="M611" t="str">
        <f>CONCATENATE("&lt;td&gt;",Zamia!K611,"&lt;/td&gt;")</f>
        <v>&lt;td&gt;&lt;/td&gt;</v>
      </c>
      <c r="N611" s="9" t="str">
        <f>CONCATENATE("&lt;td&gt;",LEFT(TEXT(Zamia!E611,"DD/MM/AAAA hh:mm:ss"),10),"&lt;/td&gt;")</f>
        <v>&lt;td&gt;00/01/1900&lt;/td&gt;</v>
      </c>
      <c r="O611" t="str">
        <f>CONCATENATE("&lt;td&gt;",Zamia!H611,"&lt;/td&gt;")</f>
        <v>&lt;td&gt;&lt;/td&gt;</v>
      </c>
      <c r="P611" t="str">
        <f>CONCATENATE("&lt;td&gt;",Zamia!I611,"&lt;/td&gt;")</f>
        <v>&lt;td&gt;&lt;/td&gt;</v>
      </c>
      <c r="Q611" t="str">
        <f t="shared" si="79"/>
        <v/>
      </c>
    </row>
    <row r="612" spans="1:17" x14ac:dyDescent="0.25">
      <c r="A612">
        <f>Zamia!F612</f>
        <v>0</v>
      </c>
      <c r="B612" t="str">
        <f t="shared" si="75"/>
        <v>-</v>
      </c>
      <c r="C612" t="str">
        <f t="shared" si="76"/>
        <v>-</v>
      </c>
      <c r="D612" t="str">
        <f t="shared" si="80"/>
        <v>-</v>
      </c>
      <c r="E612" t="str">
        <f t="shared" si="81"/>
        <v>-</v>
      </c>
      <c r="F612" t="str">
        <f t="shared" si="82"/>
        <v>-</v>
      </c>
      <c r="G612" t="str">
        <f t="shared" si="77"/>
        <v>- -</v>
      </c>
      <c r="H612" t="str">
        <f>IFERROR(VLOOKUP(G612,Tesaure!A612:B7610,2),"-")</f>
        <v>-</v>
      </c>
      <c r="K612" t="str">
        <f t="shared" si="78"/>
        <v>&lt;td&gt;0&lt;/td&gt;</v>
      </c>
      <c r="L612" t="str">
        <f>CONCATENATE("&lt;td&gt;",Zamia!A612,"&lt;/td&gt;")</f>
        <v>&lt;td&gt;&lt;/td&gt;</v>
      </c>
      <c r="M612" t="str">
        <f>CONCATENATE("&lt;td&gt;",Zamia!K612,"&lt;/td&gt;")</f>
        <v>&lt;td&gt;&lt;/td&gt;</v>
      </c>
      <c r="N612" s="9" t="str">
        <f>CONCATENATE("&lt;td&gt;",LEFT(TEXT(Zamia!E612,"DD/MM/AAAA hh:mm:ss"),10),"&lt;/td&gt;")</f>
        <v>&lt;td&gt;00/01/1900&lt;/td&gt;</v>
      </c>
      <c r="O612" t="str">
        <f>CONCATENATE("&lt;td&gt;",Zamia!H612,"&lt;/td&gt;")</f>
        <v>&lt;td&gt;&lt;/td&gt;</v>
      </c>
      <c r="P612" t="str">
        <f>CONCATENATE("&lt;td&gt;",Zamia!I612,"&lt;/td&gt;")</f>
        <v>&lt;td&gt;&lt;/td&gt;</v>
      </c>
      <c r="Q612" t="str">
        <f t="shared" si="79"/>
        <v/>
      </c>
    </row>
    <row r="613" spans="1:17" x14ac:dyDescent="0.25">
      <c r="A613">
        <f>Zamia!F613</f>
        <v>0</v>
      </c>
      <c r="B613" t="str">
        <f t="shared" si="75"/>
        <v>-</v>
      </c>
      <c r="C613" t="str">
        <f t="shared" si="76"/>
        <v>-</v>
      </c>
      <c r="D613" t="str">
        <f t="shared" si="80"/>
        <v>-</v>
      </c>
      <c r="E613" t="str">
        <f t="shared" si="81"/>
        <v>-</v>
      </c>
      <c r="F613" t="str">
        <f t="shared" si="82"/>
        <v>-</v>
      </c>
      <c r="G613" t="str">
        <f t="shared" si="77"/>
        <v>- -</v>
      </c>
      <c r="H613" t="str">
        <f>IFERROR(VLOOKUP(G613,Tesaure!A613:B7611,2),"-")</f>
        <v>-</v>
      </c>
      <c r="K613" t="str">
        <f t="shared" si="78"/>
        <v>&lt;td&gt;0&lt;/td&gt;</v>
      </c>
      <c r="L613" t="str">
        <f>CONCATENATE("&lt;td&gt;",Zamia!A613,"&lt;/td&gt;")</f>
        <v>&lt;td&gt;&lt;/td&gt;</v>
      </c>
      <c r="M613" t="str">
        <f>CONCATENATE("&lt;td&gt;",Zamia!K613,"&lt;/td&gt;")</f>
        <v>&lt;td&gt;&lt;/td&gt;</v>
      </c>
      <c r="N613" s="9" t="str">
        <f>CONCATENATE("&lt;td&gt;",LEFT(TEXT(Zamia!E613,"DD/MM/AAAA hh:mm:ss"),10),"&lt;/td&gt;")</f>
        <v>&lt;td&gt;00/01/1900&lt;/td&gt;</v>
      </c>
      <c r="O613" t="str">
        <f>CONCATENATE("&lt;td&gt;",Zamia!H613,"&lt;/td&gt;")</f>
        <v>&lt;td&gt;&lt;/td&gt;</v>
      </c>
      <c r="P613" t="str">
        <f>CONCATENATE("&lt;td&gt;",Zamia!I613,"&lt;/td&gt;")</f>
        <v>&lt;td&gt;&lt;/td&gt;</v>
      </c>
      <c r="Q613" t="str">
        <f t="shared" si="79"/>
        <v/>
      </c>
    </row>
    <row r="614" spans="1:17" x14ac:dyDescent="0.25">
      <c r="A614">
        <f>Zamia!F614</f>
        <v>0</v>
      </c>
      <c r="B614" t="str">
        <f t="shared" si="75"/>
        <v>-</v>
      </c>
      <c r="C614" t="str">
        <f t="shared" si="76"/>
        <v>-</v>
      </c>
      <c r="D614" t="str">
        <f t="shared" si="80"/>
        <v>-</v>
      </c>
      <c r="E614" t="str">
        <f t="shared" si="81"/>
        <v>-</v>
      </c>
      <c r="F614" t="str">
        <f t="shared" si="82"/>
        <v>-</v>
      </c>
      <c r="G614" t="str">
        <f t="shared" si="77"/>
        <v>- -</v>
      </c>
      <c r="H614" t="str">
        <f>IFERROR(VLOOKUP(G614,Tesaure!A614:B7612,2),"-")</f>
        <v>-</v>
      </c>
      <c r="K614" t="str">
        <f t="shared" si="78"/>
        <v>&lt;td&gt;0&lt;/td&gt;</v>
      </c>
      <c r="L614" t="str">
        <f>CONCATENATE("&lt;td&gt;",Zamia!A614,"&lt;/td&gt;")</f>
        <v>&lt;td&gt;&lt;/td&gt;</v>
      </c>
      <c r="M614" t="str">
        <f>CONCATENATE("&lt;td&gt;",Zamia!K614,"&lt;/td&gt;")</f>
        <v>&lt;td&gt;&lt;/td&gt;</v>
      </c>
      <c r="N614" s="9" t="str">
        <f>CONCATENATE("&lt;td&gt;",LEFT(TEXT(Zamia!E614,"DD/MM/AAAA hh:mm:ss"),10),"&lt;/td&gt;")</f>
        <v>&lt;td&gt;00/01/1900&lt;/td&gt;</v>
      </c>
      <c r="O614" t="str">
        <f>CONCATENATE("&lt;td&gt;",Zamia!H614,"&lt;/td&gt;")</f>
        <v>&lt;td&gt;&lt;/td&gt;</v>
      </c>
      <c r="P614" t="str">
        <f>CONCATENATE("&lt;td&gt;",Zamia!I614,"&lt;/td&gt;")</f>
        <v>&lt;td&gt;&lt;/td&gt;</v>
      </c>
      <c r="Q614" t="str">
        <f t="shared" si="79"/>
        <v/>
      </c>
    </row>
    <row r="615" spans="1:17" x14ac:dyDescent="0.25">
      <c r="A615">
        <f>Zamia!F615</f>
        <v>0</v>
      </c>
      <c r="B615" t="str">
        <f t="shared" ref="B615:B678" si="83">IF(A615&lt;&gt;0,LEFT(A615,SEARCH(" ",A615)-1),"-")</f>
        <v>-</v>
      </c>
      <c r="C615" t="str">
        <f t="shared" ref="C615:C678" si="84">IF(A615&lt;&gt;0,RIGHT(A615,LEN(A615)-SEARCH(" ",A615)),"-")</f>
        <v>-</v>
      </c>
      <c r="D615" t="str">
        <f t="shared" si="80"/>
        <v>-</v>
      </c>
      <c r="E615" t="str">
        <f t="shared" si="81"/>
        <v>-</v>
      </c>
      <c r="F615" t="str">
        <f t="shared" si="82"/>
        <v>-</v>
      </c>
      <c r="G615" t="str">
        <f t="shared" si="77"/>
        <v>- -</v>
      </c>
      <c r="H615" t="str">
        <f>IFERROR(VLOOKUP(G615,Tesaure!A615:B7613,2),"-")</f>
        <v>-</v>
      </c>
      <c r="K615" t="str">
        <f t="shared" si="78"/>
        <v>&lt;td&gt;0&lt;/td&gt;</v>
      </c>
      <c r="L615" t="str">
        <f>CONCATENATE("&lt;td&gt;",Zamia!A615,"&lt;/td&gt;")</f>
        <v>&lt;td&gt;&lt;/td&gt;</v>
      </c>
      <c r="M615" t="str">
        <f>CONCATENATE("&lt;td&gt;",Zamia!K615,"&lt;/td&gt;")</f>
        <v>&lt;td&gt;&lt;/td&gt;</v>
      </c>
      <c r="N615" s="9" t="str">
        <f>CONCATENATE("&lt;td&gt;",LEFT(TEXT(Zamia!E615,"DD/MM/AAAA hh:mm:ss"),10),"&lt;/td&gt;")</f>
        <v>&lt;td&gt;00/01/1900&lt;/td&gt;</v>
      </c>
      <c r="O615" t="str">
        <f>CONCATENATE("&lt;td&gt;",Zamia!H615,"&lt;/td&gt;")</f>
        <v>&lt;td&gt;&lt;/td&gt;</v>
      </c>
      <c r="P615" t="str">
        <f>CONCATENATE("&lt;td&gt;",Zamia!I615,"&lt;/td&gt;")</f>
        <v>&lt;td&gt;&lt;/td&gt;</v>
      </c>
      <c r="Q615" t="str">
        <f t="shared" si="79"/>
        <v/>
      </c>
    </row>
    <row r="616" spans="1:17" x14ac:dyDescent="0.25">
      <c r="A616">
        <f>Zamia!F616</f>
        <v>0</v>
      </c>
      <c r="B616" t="str">
        <f t="shared" si="83"/>
        <v>-</v>
      </c>
      <c r="C616" t="str">
        <f t="shared" si="84"/>
        <v>-</v>
      </c>
      <c r="D616" t="str">
        <f t="shared" si="80"/>
        <v>-</v>
      </c>
      <c r="E616" t="str">
        <f t="shared" si="81"/>
        <v>-</v>
      </c>
      <c r="F616" t="str">
        <f t="shared" si="82"/>
        <v>-</v>
      </c>
      <c r="G616" t="str">
        <f t="shared" si="77"/>
        <v>- -</v>
      </c>
      <c r="H616" t="str">
        <f>IFERROR(VLOOKUP(G616,Tesaure!A616:B7614,2),"-")</f>
        <v>-</v>
      </c>
      <c r="K616" t="str">
        <f t="shared" si="78"/>
        <v>&lt;td&gt;0&lt;/td&gt;</v>
      </c>
      <c r="L616" t="str">
        <f>CONCATENATE("&lt;td&gt;",Zamia!A616,"&lt;/td&gt;")</f>
        <v>&lt;td&gt;&lt;/td&gt;</v>
      </c>
      <c r="M616" t="str">
        <f>CONCATENATE("&lt;td&gt;",Zamia!K616,"&lt;/td&gt;")</f>
        <v>&lt;td&gt;&lt;/td&gt;</v>
      </c>
      <c r="N616" s="9" t="str">
        <f>CONCATENATE("&lt;td&gt;",LEFT(TEXT(Zamia!E616,"DD/MM/AAAA hh:mm:ss"),10),"&lt;/td&gt;")</f>
        <v>&lt;td&gt;00/01/1900&lt;/td&gt;</v>
      </c>
      <c r="O616" t="str">
        <f>CONCATENATE("&lt;td&gt;",Zamia!H616,"&lt;/td&gt;")</f>
        <v>&lt;td&gt;&lt;/td&gt;</v>
      </c>
      <c r="P616" t="str">
        <f>CONCATENATE("&lt;td&gt;",Zamia!I616,"&lt;/td&gt;")</f>
        <v>&lt;td&gt;&lt;/td&gt;</v>
      </c>
      <c r="Q616" t="str">
        <f t="shared" si="79"/>
        <v/>
      </c>
    </row>
    <row r="617" spans="1:17" x14ac:dyDescent="0.25">
      <c r="A617">
        <f>Zamia!F617</f>
        <v>0</v>
      </c>
      <c r="B617" t="str">
        <f t="shared" si="83"/>
        <v>-</v>
      </c>
      <c r="C617" t="str">
        <f t="shared" si="84"/>
        <v>-</v>
      </c>
      <c r="D617" t="str">
        <f t="shared" si="80"/>
        <v>-</v>
      </c>
      <c r="E617" t="str">
        <f t="shared" si="81"/>
        <v>-</v>
      </c>
      <c r="F617" t="str">
        <f t="shared" si="82"/>
        <v>-</v>
      </c>
      <c r="G617" t="str">
        <f t="shared" si="77"/>
        <v>- -</v>
      </c>
      <c r="H617" t="str">
        <f>IFERROR(VLOOKUP(G617,Tesaure!A617:B7615,2),"-")</f>
        <v>-</v>
      </c>
      <c r="K617" t="str">
        <f t="shared" si="78"/>
        <v>&lt;td&gt;0&lt;/td&gt;</v>
      </c>
      <c r="L617" t="str">
        <f>CONCATENATE("&lt;td&gt;",Zamia!A617,"&lt;/td&gt;")</f>
        <v>&lt;td&gt;&lt;/td&gt;</v>
      </c>
      <c r="M617" t="str">
        <f>CONCATENATE("&lt;td&gt;",Zamia!K617,"&lt;/td&gt;")</f>
        <v>&lt;td&gt;&lt;/td&gt;</v>
      </c>
      <c r="N617" s="9" t="str">
        <f>CONCATENATE("&lt;td&gt;",LEFT(TEXT(Zamia!E617,"DD/MM/AAAA hh:mm:ss"),10),"&lt;/td&gt;")</f>
        <v>&lt;td&gt;00/01/1900&lt;/td&gt;</v>
      </c>
      <c r="O617" t="str">
        <f>CONCATENATE("&lt;td&gt;",Zamia!H617,"&lt;/td&gt;")</f>
        <v>&lt;td&gt;&lt;/td&gt;</v>
      </c>
      <c r="P617" t="str">
        <f>CONCATENATE("&lt;td&gt;",Zamia!I617,"&lt;/td&gt;")</f>
        <v>&lt;td&gt;&lt;/td&gt;</v>
      </c>
      <c r="Q617" t="str">
        <f t="shared" si="79"/>
        <v/>
      </c>
    </row>
    <row r="618" spans="1:17" x14ac:dyDescent="0.25">
      <c r="A618">
        <f>Zamia!F618</f>
        <v>0</v>
      </c>
      <c r="B618" t="str">
        <f t="shared" si="83"/>
        <v>-</v>
      </c>
      <c r="C618" t="str">
        <f t="shared" si="84"/>
        <v>-</v>
      </c>
      <c r="D618" t="str">
        <f t="shared" si="80"/>
        <v>-</v>
      </c>
      <c r="E618" t="str">
        <f t="shared" si="81"/>
        <v>-</v>
      </c>
      <c r="F618" t="str">
        <f t="shared" si="82"/>
        <v>-</v>
      </c>
      <c r="G618" t="str">
        <f t="shared" si="77"/>
        <v>- -</v>
      </c>
      <c r="H618" t="str">
        <f>IFERROR(VLOOKUP(G618,Tesaure!A618:B7616,2),"-")</f>
        <v>-</v>
      </c>
      <c r="K618" t="str">
        <f t="shared" si="78"/>
        <v>&lt;td&gt;0&lt;/td&gt;</v>
      </c>
      <c r="L618" t="str">
        <f>CONCATENATE("&lt;td&gt;",Zamia!A618,"&lt;/td&gt;")</f>
        <v>&lt;td&gt;&lt;/td&gt;</v>
      </c>
      <c r="M618" t="str">
        <f>CONCATENATE("&lt;td&gt;",Zamia!K618,"&lt;/td&gt;")</f>
        <v>&lt;td&gt;&lt;/td&gt;</v>
      </c>
      <c r="N618" s="9" t="str">
        <f>CONCATENATE("&lt;td&gt;",LEFT(TEXT(Zamia!E618,"DD/MM/AAAA hh:mm:ss"),10),"&lt;/td&gt;")</f>
        <v>&lt;td&gt;00/01/1900&lt;/td&gt;</v>
      </c>
      <c r="O618" t="str">
        <f>CONCATENATE("&lt;td&gt;",Zamia!H618,"&lt;/td&gt;")</f>
        <v>&lt;td&gt;&lt;/td&gt;</v>
      </c>
      <c r="P618" t="str">
        <f>CONCATENATE("&lt;td&gt;",Zamia!I618,"&lt;/td&gt;")</f>
        <v>&lt;td&gt;&lt;/td&gt;</v>
      </c>
      <c r="Q618" t="str">
        <f t="shared" si="79"/>
        <v/>
      </c>
    </row>
    <row r="619" spans="1:17" x14ac:dyDescent="0.25">
      <c r="A619">
        <f>Zamia!F619</f>
        <v>0</v>
      </c>
      <c r="B619" t="str">
        <f t="shared" si="83"/>
        <v>-</v>
      </c>
      <c r="C619" t="str">
        <f t="shared" si="84"/>
        <v>-</v>
      </c>
      <c r="D619" t="str">
        <f t="shared" si="80"/>
        <v>-</v>
      </c>
      <c r="E619" t="str">
        <f t="shared" si="81"/>
        <v>-</v>
      </c>
      <c r="F619" t="str">
        <f t="shared" si="82"/>
        <v>-</v>
      </c>
      <c r="G619" t="str">
        <f t="shared" si="77"/>
        <v>- -</v>
      </c>
      <c r="H619" t="str">
        <f>IFERROR(VLOOKUP(G619,Tesaure!A619:B7617,2),"-")</f>
        <v>-</v>
      </c>
      <c r="K619" t="str">
        <f t="shared" si="78"/>
        <v>&lt;td&gt;0&lt;/td&gt;</v>
      </c>
      <c r="L619" t="str">
        <f>CONCATENATE("&lt;td&gt;",Zamia!A619,"&lt;/td&gt;")</f>
        <v>&lt;td&gt;&lt;/td&gt;</v>
      </c>
      <c r="M619" t="str">
        <f>CONCATENATE("&lt;td&gt;",Zamia!K619,"&lt;/td&gt;")</f>
        <v>&lt;td&gt;&lt;/td&gt;</v>
      </c>
      <c r="N619" s="9" t="str">
        <f>CONCATENATE("&lt;td&gt;",LEFT(TEXT(Zamia!E619,"DD/MM/AAAA hh:mm:ss"),10),"&lt;/td&gt;")</f>
        <v>&lt;td&gt;00/01/1900&lt;/td&gt;</v>
      </c>
      <c r="O619" t="str">
        <f>CONCATENATE("&lt;td&gt;",Zamia!H619,"&lt;/td&gt;")</f>
        <v>&lt;td&gt;&lt;/td&gt;</v>
      </c>
      <c r="P619" t="str">
        <f>CONCATENATE("&lt;td&gt;",Zamia!I619,"&lt;/td&gt;")</f>
        <v>&lt;td&gt;&lt;/td&gt;</v>
      </c>
      <c r="Q619" t="str">
        <f t="shared" si="79"/>
        <v/>
      </c>
    </row>
    <row r="620" spans="1:17" x14ac:dyDescent="0.25">
      <c r="A620">
        <f>Zamia!F620</f>
        <v>0</v>
      </c>
      <c r="B620" t="str">
        <f t="shared" si="83"/>
        <v>-</v>
      </c>
      <c r="C620" t="str">
        <f t="shared" si="84"/>
        <v>-</v>
      </c>
      <c r="D620" t="str">
        <f t="shared" si="80"/>
        <v>-</v>
      </c>
      <c r="E620" t="str">
        <f t="shared" si="81"/>
        <v>-</v>
      </c>
      <c r="F620" t="str">
        <f t="shared" si="82"/>
        <v>-</v>
      </c>
      <c r="G620" t="str">
        <f t="shared" si="77"/>
        <v>- -</v>
      </c>
      <c r="H620" t="str">
        <f>IFERROR(VLOOKUP(G620,Tesaure!A620:B7618,2),"-")</f>
        <v>-</v>
      </c>
      <c r="K620" t="str">
        <f t="shared" si="78"/>
        <v>&lt;td&gt;0&lt;/td&gt;</v>
      </c>
      <c r="L620" t="str">
        <f>CONCATENATE("&lt;td&gt;",Zamia!A620,"&lt;/td&gt;")</f>
        <v>&lt;td&gt;&lt;/td&gt;</v>
      </c>
      <c r="M620" t="str">
        <f>CONCATENATE("&lt;td&gt;",Zamia!K620,"&lt;/td&gt;")</f>
        <v>&lt;td&gt;&lt;/td&gt;</v>
      </c>
      <c r="N620" s="9" t="str">
        <f>CONCATENATE("&lt;td&gt;",LEFT(TEXT(Zamia!E620,"DD/MM/AAAA hh:mm:ss"),10),"&lt;/td&gt;")</f>
        <v>&lt;td&gt;00/01/1900&lt;/td&gt;</v>
      </c>
      <c r="O620" t="str">
        <f>CONCATENATE("&lt;td&gt;",Zamia!H620,"&lt;/td&gt;")</f>
        <v>&lt;td&gt;&lt;/td&gt;</v>
      </c>
      <c r="P620" t="str">
        <f>CONCATENATE("&lt;td&gt;",Zamia!I620,"&lt;/td&gt;")</f>
        <v>&lt;td&gt;&lt;/td&gt;</v>
      </c>
      <c r="Q620" t="str">
        <f t="shared" si="79"/>
        <v/>
      </c>
    </row>
    <row r="621" spans="1:17" x14ac:dyDescent="0.25">
      <c r="A621">
        <f>Zamia!F621</f>
        <v>0</v>
      </c>
      <c r="B621" t="str">
        <f t="shared" si="83"/>
        <v>-</v>
      </c>
      <c r="C621" t="str">
        <f t="shared" si="84"/>
        <v>-</v>
      </c>
      <c r="D621" t="str">
        <f t="shared" si="80"/>
        <v>-</v>
      </c>
      <c r="E621" t="str">
        <f t="shared" si="81"/>
        <v>-</v>
      </c>
      <c r="F621" t="str">
        <f t="shared" si="82"/>
        <v>-</v>
      </c>
      <c r="G621" t="str">
        <f t="shared" si="77"/>
        <v>- -</v>
      </c>
      <c r="H621" t="str">
        <f>IFERROR(VLOOKUP(G621,Tesaure!A621:B7619,2),"-")</f>
        <v>-</v>
      </c>
      <c r="K621" t="str">
        <f t="shared" si="78"/>
        <v>&lt;td&gt;0&lt;/td&gt;</v>
      </c>
      <c r="L621" t="str">
        <f>CONCATENATE("&lt;td&gt;",Zamia!A621,"&lt;/td&gt;")</f>
        <v>&lt;td&gt;&lt;/td&gt;</v>
      </c>
      <c r="M621" t="str">
        <f>CONCATENATE("&lt;td&gt;",Zamia!K621,"&lt;/td&gt;")</f>
        <v>&lt;td&gt;&lt;/td&gt;</v>
      </c>
      <c r="N621" s="9" t="str">
        <f>CONCATENATE("&lt;td&gt;",LEFT(TEXT(Zamia!E621,"DD/MM/AAAA hh:mm:ss"),10),"&lt;/td&gt;")</f>
        <v>&lt;td&gt;00/01/1900&lt;/td&gt;</v>
      </c>
      <c r="O621" t="str">
        <f>CONCATENATE("&lt;td&gt;",Zamia!H621,"&lt;/td&gt;")</f>
        <v>&lt;td&gt;&lt;/td&gt;</v>
      </c>
      <c r="P621" t="str">
        <f>CONCATENATE("&lt;td&gt;",Zamia!I621,"&lt;/td&gt;")</f>
        <v>&lt;td&gt;&lt;/td&gt;</v>
      </c>
      <c r="Q621" t="str">
        <f t="shared" si="79"/>
        <v/>
      </c>
    </row>
    <row r="622" spans="1:17" x14ac:dyDescent="0.25">
      <c r="A622">
        <f>Zamia!F622</f>
        <v>0</v>
      </c>
      <c r="B622" t="str">
        <f t="shared" si="83"/>
        <v>-</v>
      </c>
      <c r="C622" t="str">
        <f t="shared" si="84"/>
        <v>-</v>
      </c>
      <c r="D622" t="str">
        <f t="shared" si="80"/>
        <v>-</v>
      </c>
      <c r="E622" t="str">
        <f t="shared" si="81"/>
        <v>-</v>
      </c>
      <c r="F622" t="str">
        <f t="shared" si="82"/>
        <v>-</v>
      </c>
      <c r="G622" t="str">
        <f t="shared" si="77"/>
        <v>- -</v>
      </c>
      <c r="H622" t="str">
        <f>IFERROR(VLOOKUP(G622,Tesaure!A622:B7620,2),"-")</f>
        <v>-</v>
      </c>
      <c r="K622" t="str">
        <f t="shared" si="78"/>
        <v>&lt;td&gt;0&lt;/td&gt;</v>
      </c>
      <c r="L622" t="str">
        <f>CONCATENATE("&lt;td&gt;",Zamia!A622,"&lt;/td&gt;")</f>
        <v>&lt;td&gt;&lt;/td&gt;</v>
      </c>
      <c r="M622" t="str">
        <f>CONCATENATE("&lt;td&gt;",Zamia!K622,"&lt;/td&gt;")</f>
        <v>&lt;td&gt;&lt;/td&gt;</v>
      </c>
      <c r="N622" s="9" t="str">
        <f>CONCATENATE("&lt;td&gt;",LEFT(TEXT(Zamia!E622,"DD/MM/AAAA hh:mm:ss"),10),"&lt;/td&gt;")</f>
        <v>&lt;td&gt;00/01/1900&lt;/td&gt;</v>
      </c>
      <c r="O622" t="str">
        <f>CONCATENATE("&lt;td&gt;",Zamia!H622,"&lt;/td&gt;")</f>
        <v>&lt;td&gt;&lt;/td&gt;</v>
      </c>
      <c r="P622" t="str">
        <f>CONCATENATE("&lt;td&gt;",Zamia!I622,"&lt;/td&gt;")</f>
        <v>&lt;td&gt;&lt;/td&gt;</v>
      </c>
      <c r="Q622" t="str">
        <f t="shared" si="79"/>
        <v/>
      </c>
    </row>
    <row r="623" spans="1:17" x14ac:dyDescent="0.25">
      <c r="A623">
        <f>Zamia!F623</f>
        <v>0</v>
      </c>
      <c r="B623" t="str">
        <f t="shared" si="83"/>
        <v>-</v>
      </c>
      <c r="C623" t="str">
        <f t="shared" si="84"/>
        <v>-</v>
      </c>
      <c r="D623" t="str">
        <f t="shared" si="80"/>
        <v>-</v>
      </c>
      <c r="E623" t="str">
        <f t="shared" si="81"/>
        <v>-</v>
      </c>
      <c r="F623" t="str">
        <f t="shared" si="82"/>
        <v>-</v>
      </c>
      <c r="G623" t="str">
        <f t="shared" si="77"/>
        <v>- -</v>
      </c>
      <c r="H623" t="str">
        <f>IFERROR(VLOOKUP(G623,Tesaure!A623:B7621,2),"-")</f>
        <v>-</v>
      </c>
      <c r="K623" t="str">
        <f t="shared" si="78"/>
        <v>&lt;td&gt;0&lt;/td&gt;</v>
      </c>
      <c r="L623" t="str">
        <f>CONCATENATE("&lt;td&gt;",Zamia!A623,"&lt;/td&gt;")</f>
        <v>&lt;td&gt;&lt;/td&gt;</v>
      </c>
      <c r="M623" t="str">
        <f>CONCATENATE("&lt;td&gt;",Zamia!K623,"&lt;/td&gt;")</f>
        <v>&lt;td&gt;&lt;/td&gt;</v>
      </c>
      <c r="N623" s="9" t="str">
        <f>CONCATENATE("&lt;td&gt;",LEFT(TEXT(Zamia!E623,"DD/MM/AAAA hh:mm:ss"),10),"&lt;/td&gt;")</f>
        <v>&lt;td&gt;00/01/1900&lt;/td&gt;</v>
      </c>
      <c r="O623" t="str">
        <f>CONCATENATE("&lt;td&gt;",Zamia!H623,"&lt;/td&gt;")</f>
        <v>&lt;td&gt;&lt;/td&gt;</v>
      </c>
      <c r="P623" t="str">
        <f>CONCATENATE("&lt;td&gt;",Zamia!I623,"&lt;/td&gt;")</f>
        <v>&lt;td&gt;&lt;/td&gt;</v>
      </c>
      <c r="Q623" t="str">
        <f t="shared" si="79"/>
        <v/>
      </c>
    </row>
    <row r="624" spans="1:17" x14ac:dyDescent="0.25">
      <c r="A624">
        <f>Zamia!F624</f>
        <v>0</v>
      </c>
      <c r="B624" t="str">
        <f t="shared" si="83"/>
        <v>-</v>
      </c>
      <c r="C624" t="str">
        <f t="shared" si="84"/>
        <v>-</v>
      </c>
      <c r="D624" t="str">
        <f t="shared" si="80"/>
        <v>-</v>
      </c>
      <c r="E624" t="str">
        <f t="shared" si="81"/>
        <v>-</v>
      </c>
      <c r="F624" t="str">
        <f t="shared" si="82"/>
        <v>-</v>
      </c>
      <c r="G624" t="str">
        <f t="shared" si="77"/>
        <v>- -</v>
      </c>
      <c r="H624" t="str">
        <f>IFERROR(VLOOKUP(G624,Tesaure!A624:B7622,2),"-")</f>
        <v>-</v>
      </c>
      <c r="K624" t="str">
        <f t="shared" si="78"/>
        <v>&lt;td&gt;0&lt;/td&gt;</v>
      </c>
      <c r="L624" t="str">
        <f>CONCATENATE("&lt;td&gt;",Zamia!A624,"&lt;/td&gt;")</f>
        <v>&lt;td&gt;&lt;/td&gt;</v>
      </c>
      <c r="M624" t="str">
        <f>CONCATENATE("&lt;td&gt;",Zamia!K624,"&lt;/td&gt;")</f>
        <v>&lt;td&gt;&lt;/td&gt;</v>
      </c>
      <c r="N624" s="9" t="str">
        <f>CONCATENATE("&lt;td&gt;",LEFT(TEXT(Zamia!E624,"DD/MM/AAAA hh:mm:ss"),10),"&lt;/td&gt;")</f>
        <v>&lt;td&gt;00/01/1900&lt;/td&gt;</v>
      </c>
      <c r="O624" t="str">
        <f>CONCATENATE("&lt;td&gt;",Zamia!H624,"&lt;/td&gt;")</f>
        <v>&lt;td&gt;&lt;/td&gt;</v>
      </c>
      <c r="P624" t="str">
        <f>CONCATENATE("&lt;td&gt;",Zamia!I624,"&lt;/td&gt;")</f>
        <v>&lt;td&gt;&lt;/td&gt;</v>
      </c>
      <c r="Q624" t="str">
        <f t="shared" si="79"/>
        <v/>
      </c>
    </row>
    <row r="625" spans="1:17" x14ac:dyDescent="0.25">
      <c r="A625">
        <f>Zamia!F625</f>
        <v>0</v>
      </c>
      <c r="B625" t="str">
        <f t="shared" si="83"/>
        <v>-</v>
      </c>
      <c r="C625" t="str">
        <f t="shared" si="84"/>
        <v>-</v>
      </c>
      <c r="D625" t="str">
        <f t="shared" si="80"/>
        <v>-</v>
      </c>
      <c r="E625" t="str">
        <f t="shared" si="81"/>
        <v>-</v>
      </c>
      <c r="F625" t="str">
        <f t="shared" si="82"/>
        <v>-</v>
      </c>
      <c r="G625" t="str">
        <f t="shared" si="77"/>
        <v>- -</v>
      </c>
      <c r="H625" t="str">
        <f>IFERROR(VLOOKUP(G625,Tesaure!A625:B7623,2),"-")</f>
        <v>-</v>
      </c>
      <c r="K625" t="str">
        <f t="shared" si="78"/>
        <v>&lt;td&gt;0&lt;/td&gt;</v>
      </c>
      <c r="L625" t="str">
        <f>CONCATENATE("&lt;td&gt;",Zamia!A625,"&lt;/td&gt;")</f>
        <v>&lt;td&gt;&lt;/td&gt;</v>
      </c>
      <c r="M625" t="str">
        <f>CONCATENATE("&lt;td&gt;",Zamia!K625,"&lt;/td&gt;")</f>
        <v>&lt;td&gt;&lt;/td&gt;</v>
      </c>
      <c r="N625" s="9" t="str">
        <f>CONCATENATE("&lt;td&gt;",LEFT(TEXT(Zamia!E625,"DD/MM/AAAA hh:mm:ss"),10),"&lt;/td&gt;")</f>
        <v>&lt;td&gt;00/01/1900&lt;/td&gt;</v>
      </c>
      <c r="O625" t="str">
        <f>CONCATENATE("&lt;td&gt;",Zamia!H625,"&lt;/td&gt;")</f>
        <v>&lt;td&gt;&lt;/td&gt;</v>
      </c>
      <c r="P625" t="str">
        <f>CONCATENATE("&lt;td&gt;",Zamia!I625,"&lt;/td&gt;")</f>
        <v>&lt;td&gt;&lt;/td&gt;</v>
      </c>
      <c r="Q625" t="str">
        <f t="shared" si="79"/>
        <v/>
      </c>
    </row>
    <row r="626" spans="1:17" x14ac:dyDescent="0.25">
      <c r="A626">
        <f>Zamia!F626</f>
        <v>0</v>
      </c>
      <c r="B626" t="str">
        <f t="shared" si="83"/>
        <v>-</v>
      </c>
      <c r="C626" t="str">
        <f t="shared" si="84"/>
        <v>-</v>
      </c>
      <c r="D626" t="str">
        <f t="shared" si="80"/>
        <v>-</v>
      </c>
      <c r="E626" t="str">
        <f t="shared" si="81"/>
        <v>-</v>
      </c>
      <c r="F626" t="str">
        <f t="shared" si="82"/>
        <v>-</v>
      </c>
      <c r="G626" t="str">
        <f t="shared" si="77"/>
        <v>- -</v>
      </c>
      <c r="H626" t="str">
        <f>IFERROR(VLOOKUP(G626,Tesaure!A626:B7624,2),"-")</f>
        <v>-</v>
      </c>
      <c r="K626" t="str">
        <f t="shared" si="78"/>
        <v>&lt;td&gt;0&lt;/td&gt;</v>
      </c>
      <c r="L626" t="str">
        <f>CONCATENATE("&lt;td&gt;",Zamia!A626,"&lt;/td&gt;")</f>
        <v>&lt;td&gt;&lt;/td&gt;</v>
      </c>
      <c r="M626" t="str">
        <f>CONCATENATE("&lt;td&gt;",Zamia!K626,"&lt;/td&gt;")</f>
        <v>&lt;td&gt;&lt;/td&gt;</v>
      </c>
      <c r="N626" s="9" t="str">
        <f>CONCATENATE("&lt;td&gt;",LEFT(TEXT(Zamia!E626,"DD/MM/AAAA hh:mm:ss"),10),"&lt;/td&gt;")</f>
        <v>&lt;td&gt;00/01/1900&lt;/td&gt;</v>
      </c>
      <c r="O626" t="str">
        <f>CONCATENATE("&lt;td&gt;",Zamia!H626,"&lt;/td&gt;")</f>
        <v>&lt;td&gt;&lt;/td&gt;</v>
      </c>
      <c r="P626" t="str">
        <f>CONCATENATE("&lt;td&gt;",Zamia!I626,"&lt;/td&gt;")</f>
        <v>&lt;td&gt;&lt;/td&gt;</v>
      </c>
      <c r="Q626" t="str">
        <f t="shared" si="79"/>
        <v/>
      </c>
    </row>
    <row r="627" spans="1:17" x14ac:dyDescent="0.25">
      <c r="A627">
        <f>Zamia!F627</f>
        <v>0</v>
      </c>
      <c r="B627" t="str">
        <f t="shared" si="83"/>
        <v>-</v>
      </c>
      <c r="C627" t="str">
        <f t="shared" si="84"/>
        <v>-</v>
      </c>
      <c r="D627" t="str">
        <f t="shared" si="80"/>
        <v>-</v>
      </c>
      <c r="E627" t="str">
        <f t="shared" si="81"/>
        <v>-</v>
      </c>
      <c r="F627" t="str">
        <f t="shared" si="82"/>
        <v>-</v>
      </c>
      <c r="G627" t="str">
        <f t="shared" si="77"/>
        <v>- -</v>
      </c>
      <c r="H627" t="str">
        <f>IFERROR(VLOOKUP(G627,Tesaure!A627:B7625,2),"-")</f>
        <v>-</v>
      </c>
      <c r="K627" t="str">
        <f t="shared" si="78"/>
        <v>&lt;td&gt;0&lt;/td&gt;</v>
      </c>
      <c r="L627" t="str">
        <f>CONCATENATE("&lt;td&gt;",Zamia!A627,"&lt;/td&gt;")</f>
        <v>&lt;td&gt;&lt;/td&gt;</v>
      </c>
      <c r="M627" t="str">
        <f>CONCATENATE("&lt;td&gt;",Zamia!K627,"&lt;/td&gt;")</f>
        <v>&lt;td&gt;&lt;/td&gt;</v>
      </c>
      <c r="N627" s="9" t="str">
        <f>CONCATENATE("&lt;td&gt;",LEFT(TEXT(Zamia!E627,"DD/MM/AAAA hh:mm:ss"),10),"&lt;/td&gt;")</f>
        <v>&lt;td&gt;00/01/1900&lt;/td&gt;</v>
      </c>
      <c r="O627" t="str">
        <f>CONCATENATE("&lt;td&gt;",Zamia!H627,"&lt;/td&gt;")</f>
        <v>&lt;td&gt;&lt;/td&gt;</v>
      </c>
      <c r="P627" t="str">
        <f>CONCATENATE("&lt;td&gt;",Zamia!I627,"&lt;/td&gt;")</f>
        <v>&lt;td&gt;&lt;/td&gt;</v>
      </c>
      <c r="Q627" t="str">
        <f t="shared" si="79"/>
        <v/>
      </c>
    </row>
    <row r="628" spans="1:17" x14ac:dyDescent="0.25">
      <c r="A628">
        <f>Zamia!F628</f>
        <v>0</v>
      </c>
      <c r="B628" t="str">
        <f t="shared" si="83"/>
        <v>-</v>
      </c>
      <c r="C628" t="str">
        <f t="shared" si="84"/>
        <v>-</v>
      </c>
      <c r="D628" t="str">
        <f t="shared" si="80"/>
        <v>-</v>
      </c>
      <c r="E628" t="str">
        <f t="shared" si="81"/>
        <v>-</v>
      </c>
      <c r="F628" t="str">
        <f t="shared" si="82"/>
        <v>-</v>
      </c>
      <c r="G628" t="str">
        <f t="shared" si="77"/>
        <v>- -</v>
      </c>
      <c r="H628" t="str">
        <f>IFERROR(VLOOKUP(G628,Tesaure!A628:B7626,2),"-")</f>
        <v>-</v>
      </c>
      <c r="K628" t="str">
        <f t="shared" si="78"/>
        <v>&lt;td&gt;0&lt;/td&gt;</v>
      </c>
      <c r="L628" t="str">
        <f>CONCATENATE("&lt;td&gt;",Zamia!A628,"&lt;/td&gt;")</f>
        <v>&lt;td&gt;&lt;/td&gt;</v>
      </c>
      <c r="M628" t="str">
        <f>CONCATENATE("&lt;td&gt;",Zamia!K628,"&lt;/td&gt;")</f>
        <v>&lt;td&gt;&lt;/td&gt;</v>
      </c>
      <c r="N628" s="9" t="str">
        <f>CONCATENATE("&lt;td&gt;",LEFT(TEXT(Zamia!E628,"DD/MM/AAAA hh:mm:ss"),10),"&lt;/td&gt;")</f>
        <v>&lt;td&gt;00/01/1900&lt;/td&gt;</v>
      </c>
      <c r="O628" t="str">
        <f>CONCATENATE("&lt;td&gt;",Zamia!H628,"&lt;/td&gt;")</f>
        <v>&lt;td&gt;&lt;/td&gt;</v>
      </c>
      <c r="P628" t="str">
        <f>CONCATENATE("&lt;td&gt;",Zamia!I628,"&lt;/td&gt;")</f>
        <v>&lt;td&gt;&lt;/td&gt;</v>
      </c>
      <c r="Q628" t="str">
        <f t="shared" si="79"/>
        <v/>
      </c>
    </row>
    <row r="629" spans="1:17" x14ac:dyDescent="0.25">
      <c r="A629">
        <f>Zamia!F629</f>
        <v>0</v>
      </c>
      <c r="B629" t="str">
        <f t="shared" si="83"/>
        <v>-</v>
      </c>
      <c r="C629" t="str">
        <f t="shared" si="84"/>
        <v>-</v>
      </c>
      <c r="D629" t="str">
        <f t="shared" si="80"/>
        <v>-</v>
      </c>
      <c r="E629" t="str">
        <f t="shared" si="81"/>
        <v>-</v>
      </c>
      <c r="F629" t="str">
        <f t="shared" si="82"/>
        <v>-</v>
      </c>
      <c r="G629" t="str">
        <f t="shared" si="77"/>
        <v>- -</v>
      </c>
      <c r="H629" t="str">
        <f>IFERROR(VLOOKUP(G629,Tesaure!A629:B7627,2),"-")</f>
        <v>-</v>
      </c>
      <c r="K629" t="str">
        <f t="shared" si="78"/>
        <v>&lt;td&gt;0&lt;/td&gt;</v>
      </c>
      <c r="L629" t="str">
        <f>CONCATENATE("&lt;td&gt;",Zamia!A629,"&lt;/td&gt;")</f>
        <v>&lt;td&gt;&lt;/td&gt;</v>
      </c>
      <c r="M629" t="str">
        <f>CONCATENATE("&lt;td&gt;",Zamia!K629,"&lt;/td&gt;")</f>
        <v>&lt;td&gt;&lt;/td&gt;</v>
      </c>
      <c r="N629" s="9" t="str">
        <f>CONCATENATE("&lt;td&gt;",LEFT(TEXT(Zamia!E629,"DD/MM/AAAA hh:mm:ss"),10),"&lt;/td&gt;")</f>
        <v>&lt;td&gt;00/01/1900&lt;/td&gt;</v>
      </c>
      <c r="O629" t="str">
        <f>CONCATENATE("&lt;td&gt;",Zamia!H629,"&lt;/td&gt;")</f>
        <v>&lt;td&gt;&lt;/td&gt;</v>
      </c>
      <c r="P629" t="str">
        <f>CONCATENATE("&lt;td&gt;",Zamia!I629,"&lt;/td&gt;")</f>
        <v>&lt;td&gt;&lt;/td&gt;</v>
      </c>
      <c r="Q629" t="str">
        <f t="shared" si="79"/>
        <v/>
      </c>
    </row>
    <row r="630" spans="1:17" x14ac:dyDescent="0.25">
      <c r="A630">
        <f>Zamia!F630</f>
        <v>0</v>
      </c>
      <c r="B630" t="str">
        <f t="shared" si="83"/>
        <v>-</v>
      </c>
      <c r="C630" t="str">
        <f t="shared" si="84"/>
        <v>-</v>
      </c>
      <c r="D630" t="str">
        <f t="shared" si="80"/>
        <v>-</v>
      </c>
      <c r="E630" t="str">
        <f t="shared" si="81"/>
        <v>-</v>
      </c>
      <c r="F630" t="str">
        <f t="shared" si="82"/>
        <v>-</v>
      </c>
      <c r="G630" t="str">
        <f t="shared" si="77"/>
        <v>- -</v>
      </c>
      <c r="H630" t="str">
        <f>IFERROR(VLOOKUP(G630,Tesaure!A630:B7628,2),"-")</f>
        <v>-</v>
      </c>
      <c r="K630" t="str">
        <f t="shared" si="78"/>
        <v>&lt;td&gt;0&lt;/td&gt;</v>
      </c>
      <c r="L630" t="str">
        <f>CONCATENATE("&lt;td&gt;",Zamia!A630,"&lt;/td&gt;")</f>
        <v>&lt;td&gt;&lt;/td&gt;</v>
      </c>
      <c r="M630" t="str">
        <f>CONCATENATE("&lt;td&gt;",Zamia!K630,"&lt;/td&gt;")</f>
        <v>&lt;td&gt;&lt;/td&gt;</v>
      </c>
      <c r="N630" s="9" t="str">
        <f>CONCATENATE("&lt;td&gt;",LEFT(TEXT(Zamia!E630,"DD/MM/AAAA hh:mm:ss"),10),"&lt;/td&gt;")</f>
        <v>&lt;td&gt;00/01/1900&lt;/td&gt;</v>
      </c>
      <c r="O630" t="str">
        <f>CONCATENATE("&lt;td&gt;",Zamia!H630,"&lt;/td&gt;")</f>
        <v>&lt;td&gt;&lt;/td&gt;</v>
      </c>
      <c r="P630" t="str">
        <f>CONCATENATE("&lt;td&gt;",Zamia!I630,"&lt;/td&gt;")</f>
        <v>&lt;td&gt;&lt;/td&gt;</v>
      </c>
      <c r="Q630" t="str">
        <f t="shared" si="79"/>
        <v/>
      </c>
    </row>
    <row r="631" spans="1:17" x14ac:dyDescent="0.25">
      <c r="A631">
        <f>Zamia!F631</f>
        <v>0</v>
      </c>
      <c r="B631" t="str">
        <f t="shared" si="83"/>
        <v>-</v>
      </c>
      <c r="C631" t="str">
        <f t="shared" si="84"/>
        <v>-</v>
      </c>
      <c r="D631" t="str">
        <f t="shared" si="80"/>
        <v>-</v>
      </c>
      <c r="E631" t="str">
        <f t="shared" si="81"/>
        <v>-</v>
      </c>
      <c r="F631" t="str">
        <f t="shared" si="82"/>
        <v>-</v>
      </c>
      <c r="G631" t="str">
        <f t="shared" si="77"/>
        <v>- -</v>
      </c>
      <c r="H631" t="str">
        <f>IFERROR(VLOOKUP(G631,Tesaure!A631:B7629,2),"-")</f>
        <v>-</v>
      </c>
      <c r="K631" t="str">
        <f t="shared" si="78"/>
        <v>&lt;td&gt;0&lt;/td&gt;</v>
      </c>
      <c r="L631" t="str">
        <f>CONCATENATE("&lt;td&gt;",Zamia!A631,"&lt;/td&gt;")</f>
        <v>&lt;td&gt;&lt;/td&gt;</v>
      </c>
      <c r="M631" t="str">
        <f>CONCATENATE("&lt;td&gt;",Zamia!K631,"&lt;/td&gt;")</f>
        <v>&lt;td&gt;&lt;/td&gt;</v>
      </c>
      <c r="N631" s="9" t="str">
        <f>CONCATENATE("&lt;td&gt;",LEFT(TEXT(Zamia!E631,"DD/MM/AAAA hh:mm:ss"),10),"&lt;/td&gt;")</f>
        <v>&lt;td&gt;00/01/1900&lt;/td&gt;</v>
      </c>
      <c r="O631" t="str">
        <f>CONCATENATE("&lt;td&gt;",Zamia!H631,"&lt;/td&gt;")</f>
        <v>&lt;td&gt;&lt;/td&gt;</v>
      </c>
      <c r="P631" t="str">
        <f>CONCATENATE("&lt;td&gt;",Zamia!I631,"&lt;/td&gt;")</f>
        <v>&lt;td&gt;&lt;/td&gt;</v>
      </c>
      <c r="Q631" t="str">
        <f t="shared" si="79"/>
        <v/>
      </c>
    </row>
    <row r="632" spans="1:17" x14ac:dyDescent="0.25">
      <c r="A632">
        <f>Zamia!F632</f>
        <v>0</v>
      </c>
      <c r="B632" t="str">
        <f t="shared" si="83"/>
        <v>-</v>
      </c>
      <c r="C632" t="str">
        <f t="shared" si="84"/>
        <v>-</v>
      </c>
      <c r="D632" t="str">
        <f t="shared" si="80"/>
        <v>-</v>
      </c>
      <c r="E632" t="str">
        <f t="shared" si="81"/>
        <v>-</v>
      </c>
      <c r="F632" t="str">
        <f t="shared" si="82"/>
        <v>-</v>
      </c>
      <c r="G632" t="str">
        <f t="shared" si="77"/>
        <v>- -</v>
      </c>
      <c r="H632" t="str">
        <f>IFERROR(VLOOKUP(G632,Tesaure!A632:B7630,2),"-")</f>
        <v>-</v>
      </c>
      <c r="K632" t="str">
        <f t="shared" si="78"/>
        <v>&lt;td&gt;0&lt;/td&gt;</v>
      </c>
      <c r="L632" t="str">
        <f>CONCATENATE("&lt;td&gt;",Zamia!A632,"&lt;/td&gt;")</f>
        <v>&lt;td&gt;&lt;/td&gt;</v>
      </c>
      <c r="M632" t="str">
        <f>CONCATENATE("&lt;td&gt;",Zamia!K632,"&lt;/td&gt;")</f>
        <v>&lt;td&gt;&lt;/td&gt;</v>
      </c>
      <c r="N632" s="9" t="str">
        <f>CONCATENATE("&lt;td&gt;",LEFT(TEXT(Zamia!E632,"DD/MM/AAAA hh:mm:ss"),10),"&lt;/td&gt;")</f>
        <v>&lt;td&gt;00/01/1900&lt;/td&gt;</v>
      </c>
      <c r="O632" t="str">
        <f>CONCATENATE("&lt;td&gt;",Zamia!H632,"&lt;/td&gt;")</f>
        <v>&lt;td&gt;&lt;/td&gt;</v>
      </c>
      <c r="P632" t="str">
        <f>CONCATENATE("&lt;td&gt;",Zamia!I632,"&lt;/td&gt;")</f>
        <v>&lt;td&gt;&lt;/td&gt;</v>
      </c>
      <c r="Q632" t="str">
        <f t="shared" si="79"/>
        <v/>
      </c>
    </row>
    <row r="633" spans="1:17" x14ac:dyDescent="0.25">
      <c r="A633">
        <f>Zamia!F633</f>
        <v>0</v>
      </c>
      <c r="B633" t="str">
        <f t="shared" si="83"/>
        <v>-</v>
      </c>
      <c r="C633" t="str">
        <f t="shared" si="84"/>
        <v>-</v>
      </c>
      <c r="D633" t="str">
        <f t="shared" si="80"/>
        <v>-</v>
      </c>
      <c r="E633" t="str">
        <f t="shared" si="81"/>
        <v>-</v>
      </c>
      <c r="F633" t="str">
        <f t="shared" si="82"/>
        <v>-</v>
      </c>
      <c r="G633" t="str">
        <f t="shared" si="77"/>
        <v>- -</v>
      </c>
      <c r="H633" t="str">
        <f>IFERROR(VLOOKUP(G633,Tesaure!A633:B7631,2),"-")</f>
        <v>-</v>
      </c>
      <c r="K633" t="str">
        <f t="shared" si="78"/>
        <v>&lt;td&gt;0&lt;/td&gt;</v>
      </c>
      <c r="L633" t="str">
        <f>CONCATENATE("&lt;td&gt;",Zamia!A633,"&lt;/td&gt;")</f>
        <v>&lt;td&gt;&lt;/td&gt;</v>
      </c>
      <c r="M633" t="str">
        <f>CONCATENATE("&lt;td&gt;",Zamia!K633,"&lt;/td&gt;")</f>
        <v>&lt;td&gt;&lt;/td&gt;</v>
      </c>
      <c r="N633" s="9" t="str">
        <f>CONCATENATE("&lt;td&gt;",LEFT(TEXT(Zamia!E633,"DD/MM/AAAA hh:mm:ss"),10),"&lt;/td&gt;")</f>
        <v>&lt;td&gt;00/01/1900&lt;/td&gt;</v>
      </c>
      <c r="O633" t="str">
        <f>CONCATENATE("&lt;td&gt;",Zamia!H633,"&lt;/td&gt;")</f>
        <v>&lt;td&gt;&lt;/td&gt;</v>
      </c>
      <c r="P633" t="str">
        <f>CONCATENATE("&lt;td&gt;",Zamia!I633,"&lt;/td&gt;")</f>
        <v>&lt;td&gt;&lt;/td&gt;</v>
      </c>
      <c r="Q633" t="str">
        <f t="shared" si="79"/>
        <v/>
      </c>
    </row>
    <row r="634" spans="1:17" x14ac:dyDescent="0.25">
      <c r="A634">
        <f>Zamia!F634</f>
        <v>0</v>
      </c>
      <c r="B634" t="str">
        <f t="shared" si="83"/>
        <v>-</v>
      </c>
      <c r="C634" t="str">
        <f t="shared" si="84"/>
        <v>-</v>
      </c>
      <c r="D634" t="str">
        <f t="shared" si="80"/>
        <v>-</v>
      </c>
      <c r="E634" t="str">
        <f t="shared" si="81"/>
        <v>-</v>
      </c>
      <c r="F634" t="str">
        <f t="shared" si="82"/>
        <v>-</v>
      </c>
      <c r="G634" t="str">
        <f t="shared" si="77"/>
        <v>- -</v>
      </c>
      <c r="H634" t="str">
        <f>IFERROR(VLOOKUP(G634,Tesaure!A634:B7632,2),"-")</f>
        <v>-</v>
      </c>
      <c r="K634" t="str">
        <f t="shared" si="78"/>
        <v>&lt;td&gt;0&lt;/td&gt;</v>
      </c>
      <c r="L634" t="str">
        <f>CONCATENATE("&lt;td&gt;",Zamia!A634,"&lt;/td&gt;")</f>
        <v>&lt;td&gt;&lt;/td&gt;</v>
      </c>
      <c r="M634" t="str">
        <f>CONCATENATE("&lt;td&gt;",Zamia!K634,"&lt;/td&gt;")</f>
        <v>&lt;td&gt;&lt;/td&gt;</v>
      </c>
      <c r="N634" s="9" t="str">
        <f>CONCATENATE("&lt;td&gt;",LEFT(TEXT(Zamia!E634,"DD/MM/AAAA hh:mm:ss"),10),"&lt;/td&gt;")</f>
        <v>&lt;td&gt;00/01/1900&lt;/td&gt;</v>
      </c>
      <c r="O634" t="str">
        <f>CONCATENATE("&lt;td&gt;",Zamia!H634,"&lt;/td&gt;")</f>
        <v>&lt;td&gt;&lt;/td&gt;</v>
      </c>
      <c r="P634" t="str">
        <f>CONCATENATE("&lt;td&gt;",Zamia!I634,"&lt;/td&gt;")</f>
        <v>&lt;td&gt;&lt;/td&gt;</v>
      </c>
      <c r="Q634" t="str">
        <f t="shared" si="79"/>
        <v/>
      </c>
    </row>
    <row r="635" spans="1:17" x14ac:dyDescent="0.25">
      <c r="A635">
        <f>Zamia!F635</f>
        <v>0</v>
      </c>
      <c r="B635" t="str">
        <f t="shared" si="83"/>
        <v>-</v>
      </c>
      <c r="C635" t="str">
        <f t="shared" si="84"/>
        <v>-</v>
      </c>
      <c r="D635" t="str">
        <f t="shared" si="80"/>
        <v>-</v>
      </c>
      <c r="E635" t="str">
        <f t="shared" si="81"/>
        <v>-</v>
      </c>
      <c r="F635" t="str">
        <f t="shared" si="82"/>
        <v>-</v>
      </c>
      <c r="G635" t="str">
        <f t="shared" si="77"/>
        <v>- -</v>
      </c>
      <c r="H635" t="str">
        <f>IFERROR(VLOOKUP(G635,Tesaure!A635:B7633,2),"-")</f>
        <v>-</v>
      </c>
      <c r="K635" t="str">
        <f t="shared" si="78"/>
        <v>&lt;td&gt;0&lt;/td&gt;</v>
      </c>
      <c r="L635" t="str">
        <f>CONCATENATE("&lt;td&gt;",Zamia!A635,"&lt;/td&gt;")</f>
        <v>&lt;td&gt;&lt;/td&gt;</v>
      </c>
      <c r="M635" t="str">
        <f>CONCATENATE("&lt;td&gt;",Zamia!K635,"&lt;/td&gt;")</f>
        <v>&lt;td&gt;&lt;/td&gt;</v>
      </c>
      <c r="N635" s="9" t="str">
        <f>CONCATENATE("&lt;td&gt;",LEFT(TEXT(Zamia!E635,"DD/MM/AAAA hh:mm:ss"),10),"&lt;/td&gt;")</f>
        <v>&lt;td&gt;00/01/1900&lt;/td&gt;</v>
      </c>
      <c r="O635" t="str">
        <f>CONCATENATE("&lt;td&gt;",Zamia!H635,"&lt;/td&gt;")</f>
        <v>&lt;td&gt;&lt;/td&gt;</v>
      </c>
      <c r="P635" t="str">
        <f>CONCATENATE("&lt;td&gt;",Zamia!I635,"&lt;/td&gt;")</f>
        <v>&lt;td&gt;&lt;/td&gt;</v>
      </c>
      <c r="Q635" t="str">
        <f t="shared" si="79"/>
        <v/>
      </c>
    </row>
    <row r="636" spans="1:17" x14ac:dyDescent="0.25">
      <c r="A636">
        <f>Zamia!F636</f>
        <v>0</v>
      </c>
      <c r="B636" t="str">
        <f t="shared" si="83"/>
        <v>-</v>
      </c>
      <c r="C636" t="str">
        <f t="shared" si="84"/>
        <v>-</v>
      </c>
      <c r="D636" t="str">
        <f t="shared" si="80"/>
        <v>-</v>
      </c>
      <c r="E636" t="str">
        <f t="shared" si="81"/>
        <v>-</v>
      </c>
      <c r="F636" t="str">
        <f t="shared" si="82"/>
        <v>-</v>
      </c>
      <c r="G636" t="str">
        <f t="shared" si="77"/>
        <v>- -</v>
      </c>
      <c r="H636" t="str">
        <f>IFERROR(VLOOKUP(G636,Tesaure!A636:B7634,2),"-")</f>
        <v>-</v>
      </c>
      <c r="K636" t="str">
        <f t="shared" si="78"/>
        <v>&lt;td&gt;0&lt;/td&gt;</v>
      </c>
      <c r="L636" t="str">
        <f>CONCATENATE("&lt;td&gt;",Zamia!A636,"&lt;/td&gt;")</f>
        <v>&lt;td&gt;&lt;/td&gt;</v>
      </c>
      <c r="M636" t="str">
        <f>CONCATENATE("&lt;td&gt;",Zamia!K636,"&lt;/td&gt;")</f>
        <v>&lt;td&gt;&lt;/td&gt;</v>
      </c>
      <c r="N636" s="9" t="str">
        <f>CONCATENATE("&lt;td&gt;",LEFT(TEXT(Zamia!E636,"DD/MM/AAAA hh:mm:ss"),10),"&lt;/td&gt;")</f>
        <v>&lt;td&gt;00/01/1900&lt;/td&gt;</v>
      </c>
      <c r="O636" t="str">
        <f>CONCATENATE("&lt;td&gt;",Zamia!H636,"&lt;/td&gt;")</f>
        <v>&lt;td&gt;&lt;/td&gt;</v>
      </c>
      <c r="P636" t="str">
        <f>CONCATENATE("&lt;td&gt;",Zamia!I636,"&lt;/td&gt;")</f>
        <v>&lt;td&gt;&lt;/td&gt;</v>
      </c>
      <c r="Q636" t="str">
        <f t="shared" si="79"/>
        <v/>
      </c>
    </row>
    <row r="637" spans="1:17" x14ac:dyDescent="0.25">
      <c r="A637">
        <f>Zamia!F637</f>
        <v>0</v>
      </c>
      <c r="B637" t="str">
        <f t="shared" si="83"/>
        <v>-</v>
      </c>
      <c r="C637" t="str">
        <f t="shared" si="84"/>
        <v>-</v>
      </c>
      <c r="D637" t="str">
        <f t="shared" si="80"/>
        <v>-</v>
      </c>
      <c r="E637" t="str">
        <f t="shared" si="81"/>
        <v>-</v>
      </c>
      <c r="F637" t="str">
        <f t="shared" si="82"/>
        <v>-</v>
      </c>
      <c r="G637" t="str">
        <f t="shared" si="77"/>
        <v>- -</v>
      </c>
      <c r="H637" t="str">
        <f>IFERROR(VLOOKUP(G637,Tesaure!A637:B7635,2),"-")</f>
        <v>-</v>
      </c>
      <c r="K637" t="str">
        <f t="shared" si="78"/>
        <v>&lt;td&gt;0&lt;/td&gt;</v>
      </c>
      <c r="L637" t="str">
        <f>CONCATENATE("&lt;td&gt;",Zamia!A637,"&lt;/td&gt;")</f>
        <v>&lt;td&gt;&lt;/td&gt;</v>
      </c>
      <c r="M637" t="str">
        <f>CONCATENATE("&lt;td&gt;",Zamia!K637,"&lt;/td&gt;")</f>
        <v>&lt;td&gt;&lt;/td&gt;</v>
      </c>
      <c r="N637" s="9" t="str">
        <f>CONCATENATE("&lt;td&gt;",LEFT(TEXT(Zamia!E637,"DD/MM/AAAA hh:mm:ss"),10),"&lt;/td&gt;")</f>
        <v>&lt;td&gt;00/01/1900&lt;/td&gt;</v>
      </c>
      <c r="O637" t="str">
        <f>CONCATENATE("&lt;td&gt;",Zamia!H637,"&lt;/td&gt;")</f>
        <v>&lt;td&gt;&lt;/td&gt;</v>
      </c>
      <c r="P637" t="str">
        <f>CONCATENATE("&lt;td&gt;",Zamia!I637,"&lt;/td&gt;")</f>
        <v>&lt;td&gt;&lt;/td&gt;</v>
      </c>
      <c r="Q637" t="str">
        <f t="shared" si="79"/>
        <v/>
      </c>
    </row>
    <row r="638" spans="1:17" x14ac:dyDescent="0.25">
      <c r="A638">
        <f>Zamia!F638</f>
        <v>0</v>
      </c>
      <c r="B638" t="str">
        <f t="shared" si="83"/>
        <v>-</v>
      </c>
      <c r="C638" t="str">
        <f t="shared" si="84"/>
        <v>-</v>
      </c>
      <c r="D638" t="str">
        <f t="shared" si="80"/>
        <v>-</v>
      </c>
      <c r="E638" t="str">
        <f t="shared" si="81"/>
        <v>-</v>
      </c>
      <c r="F638" t="str">
        <f t="shared" si="82"/>
        <v>-</v>
      </c>
      <c r="G638" t="str">
        <f t="shared" si="77"/>
        <v>- -</v>
      </c>
      <c r="H638" t="str">
        <f>IFERROR(VLOOKUP(G638,Tesaure!A638:B7636,2),"-")</f>
        <v>-</v>
      </c>
      <c r="K638" t="str">
        <f t="shared" si="78"/>
        <v>&lt;td&gt;0&lt;/td&gt;</v>
      </c>
      <c r="L638" t="str">
        <f>CONCATENATE("&lt;td&gt;",Zamia!A638,"&lt;/td&gt;")</f>
        <v>&lt;td&gt;&lt;/td&gt;</v>
      </c>
      <c r="M638" t="str">
        <f>CONCATENATE("&lt;td&gt;",Zamia!K638,"&lt;/td&gt;")</f>
        <v>&lt;td&gt;&lt;/td&gt;</v>
      </c>
      <c r="N638" s="9" t="str">
        <f>CONCATENATE("&lt;td&gt;",LEFT(TEXT(Zamia!E638,"DD/MM/AAAA hh:mm:ss"),10),"&lt;/td&gt;")</f>
        <v>&lt;td&gt;00/01/1900&lt;/td&gt;</v>
      </c>
      <c r="O638" t="str">
        <f>CONCATENATE("&lt;td&gt;",Zamia!H638,"&lt;/td&gt;")</f>
        <v>&lt;td&gt;&lt;/td&gt;</v>
      </c>
      <c r="P638" t="str">
        <f>CONCATENATE("&lt;td&gt;",Zamia!I638,"&lt;/td&gt;")</f>
        <v>&lt;td&gt;&lt;/td&gt;</v>
      </c>
      <c r="Q638" t="str">
        <f t="shared" si="79"/>
        <v/>
      </c>
    </row>
    <row r="639" spans="1:17" x14ac:dyDescent="0.25">
      <c r="A639">
        <f>Zamia!F639</f>
        <v>0</v>
      </c>
      <c r="B639" t="str">
        <f t="shared" si="83"/>
        <v>-</v>
      </c>
      <c r="C639" t="str">
        <f t="shared" si="84"/>
        <v>-</v>
      </c>
      <c r="D639" t="str">
        <f t="shared" si="80"/>
        <v>-</v>
      </c>
      <c r="E639" t="str">
        <f t="shared" si="81"/>
        <v>-</v>
      </c>
      <c r="F639" t="str">
        <f t="shared" si="82"/>
        <v>-</v>
      </c>
      <c r="G639" t="str">
        <f t="shared" si="77"/>
        <v>- -</v>
      </c>
      <c r="H639" t="str">
        <f>IFERROR(VLOOKUP(G639,Tesaure!A639:B7637,2),"-")</f>
        <v>-</v>
      </c>
      <c r="K639" t="str">
        <f t="shared" si="78"/>
        <v>&lt;td&gt;0&lt;/td&gt;</v>
      </c>
      <c r="L639" t="str">
        <f>CONCATENATE("&lt;td&gt;",Zamia!A639,"&lt;/td&gt;")</f>
        <v>&lt;td&gt;&lt;/td&gt;</v>
      </c>
      <c r="M639" t="str">
        <f>CONCATENATE("&lt;td&gt;",Zamia!K639,"&lt;/td&gt;")</f>
        <v>&lt;td&gt;&lt;/td&gt;</v>
      </c>
      <c r="N639" s="9" t="str">
        <f>CONCATENATE("&lt;td&gt;",LEFT(TEXT(Zamia!E639,"DD/MM/AAAA hh:mm:ss"),10),"&lt;/td&gt;")</f>
        <v>&lt;td&gt;00/01/1900&lt;/td&gt;</v>
      </c>
      <c r="O639" t="str">
        <f>CONCATENATE("&lt;td&gt;",Zamia!H639,"&lt;/td&gt;")</f>
        <v>&lt;td&gt;&lt;/td&gt;</v>
      </c>
      <c r="P639" t="str">
        <f>CONCATENATE("&lt;td&gt;",Zamia!I639,"&lt;/td&gt;")</f>
        <v>&lt;td&gt;&lt;/td&gt;</v>
      </c>
      <c r="Q639" t="str">
        <f t="shared" si="79"/>
        <v/>
      </c>
    </row>
    <row r="640" spans="1:17" x14ac:dyDescent="0.25">
      <c r="A640">
        <f>Zamia!F640</f>
        <v>0</v>
      </c>
      <c r="B640" t="str">
        <f t="shared" si="83"/>
        <v>-</v>
      </c>
      <c r="C640" t="str">
        <f t="shared" si="84"/>
        <v>-</v>
      </c>
      <c r="D640" t="str">
        <f t="shared" si="80"/>
        <v>-</v>
      </c>
      <c r="E640" t="str">
        <f t="shared" si="81"/>
        <v>-</v>
      </c>
      <c r="F640" t="str">
        <f t="shared" si="82"/>
        <v>-</v>
      </c>
      <c r="G640" t="str">
        <f t="shared" si="77"/>
        <v>- -</v>
      </c>
      <c r="H640" t="str">
        <f>IFERROR(VLOOKUP(G640,Tesaure!A640:B7638,2),"-")</f>
        <v>-</v>
      </c>
      <c r="K640" t="str">
        <f t="shared" si="78"/>
        <v>&lt;td&gt;0&lt;/td&gt;</v>
      </c>
      <c r="L640" t="str">
        <f>CONCATENATE("&lt;td&gt;",Zamia!A640,"&lt;/td&gt;")</f>
        <v>&lt;td&gt;&lt;/td&gt;</v>
      </c>
      <c r="M640" t="str">
        <f>CONCATENATE("&lt;td&gt;",Zamia!K640,"&lt;/td&gt;")</f>
        <v>&lt;td&gt;&lt;/td&gt;</v>
      </c>
      <c r="N640" s="9" t="str">
        <f>CONCATENATE("&lt;td&gt;",LEFT(TEXT(Zamia!E640,"DD/MM/AAAA hh:mm:ss"),10),"&lt;/td&gt;")</f>
        <v>&lt;td&gt;00/01/1900&lt;/td&gt;</v>
      </c>
      <c r="O640" t="str">
        <f>CONCATENATE("&lt;td&gt;",Zamia!H640,"&lt;/td&gt;")</f>
        <v>&lt;td&gt;&lt;/td&gt;</v>
      </c>
      <c r="P640" t="str">
        <f>CONCATENATE("&lt;td&gt;",Zamia!I640,"&lt;/td&gt;")</f>
        <v>&lt;td&gt;&lt;/td&gt;</v>
      </c>
      <c r="Q640" t="str">
        <f t="shared" si="79"/>
        <v/>
      </c>
    </row>
    <row r="641" spans="1:17" x14ac:dyDescent="0.25">
      <c r="A641">
        <f>Zamia!F641</f>
        <v>0</v>
      </c>
      <c r="B641" t="str">
        <f t="shared" si="83"/>
        <v>-</v>
      </c>
      <c r="C641" t="str">
        <f t="shared" si="84"/>
        <v>-</v>
      </c>
      <c r="D641" t="str">
        <f t="shared" si="80"/>
        <v>-</v>
      </c>
      <c r="E641" t="str">
        <f t="shared" si="81"/>
        <v>-</v>
      </c>
      <c r="F641" t="str">
        <f t="shared" si="82"/>
        <v>-</v>
      </c>
      <c r="G641" t="str">
        <f t="shared" si="77"/>
        <v>- -</v>
      </c>
      <c r="H641" t="str">
        <f>IFERROR(VLOOKUP(G641,Tesaure!A641:B7639,2),"-")</f>
        <v>-</v>
      </c>
      <c r="K641" t="str">
        <f t="shared" si="78"/>
        <v>&lt;td&gt;0&lt;/td&gt;</v>
      </c>
      <c r="L641" t="str">
        <f>CONCATENATE("&lt;td&gt;",Zamia!A641,"&lt;/td&gt;")</f>
        <v>&lt;td&gt;&lt;/td&gt;</v>
      </c>
      <c r="M641" t="str">
        <f>CONCATENATE("&lt;td&gt;",Zamia!K641,"&lt;/td&gt;")</f>
        <v>&lt;td&gt;&lt;/td&gt;</v>
      </c>
      <c r="N641" s="9" t="str">
        <f>CONCATENATE("&lt;td&gt;",LEFT(TEXT(Zamia!E641,"DD/MM/AAAA hh:mm:ss"),10),"&lt;/td&gt;")</f>
        <v>&lt;td&gt;00/01/1900&lt;/td&gt;</v>
      </c>
      <c r="O641" t="str">
        <f>CONCATENATE("&lt;td&gt;",Zamia!H641,"&lt;/td&gt;")</f>
        <v>&lt;td&gt;&lt;/td&gt;</v>
      </c>
      <c r="P641" t="str">
        <f>CONCATENATE("&lt;td&gt;",Zamia!I641,"&lt;/td&gt;")</f>
        <v>&lt;td&gt;&lt;/td&gt;</v>
      </c>
      <c r="Q641" t="str">
        <f t="shared" si="79"/>
        <v/>
      </c>
    </row>
    <row r="642" spans="1:17" x14ac:dyDescent="0.25">
      <c r="A642">
        <f>Zamia!F642</f>
        <v>0</v>
      </c>
      <c r="B642" t="str">
        <f t="shared" si="83"/>
        <v>-</v>
      </c>
      <c r="C642" t="str">
        <f t="shared" si="84"/>
        <v>-</v>
      </c>
      <c r="D642" t="str">
        <f t="shared" si="80"/>
        <v>-</v>
      </c>
      <c r="E642" t="str">
        <f t="shared" si="81"/>
        <v>-</v>
      </c>
      <c r="F642" t="str">
        <f t="shared" si="82"/>
        <v>-</v>
      </c>
      <c r="G642" t="str">
        <f t="shared" si="77"/>
        <v>- -</v>
      </c>
      <c r="H642" t="str">
        <f>IFERROR(VLOOKUP(G642,Tesaure!A642:B7640,2),"-")</f>
        <v>-</v>
      </c>
      <c r="K642" t="str">
        <f t="shared" si="78"/>
        <v>&lt;td&gt;0&lt;/td&gt;</v>
      </c>
      <c r="L642" t="str">
        <f>CONCATENATE("&lt;td&gt;",Zamia!A642,"&lt;/td&gt;")</f>
        <v>&lt;td&gt;&lt;/td&gt;</v>
      </c>
      <c r="M642" t="str">
        <f>CONCATENATE("&lt;td&gt;",Zamia!K642,"&lt;/td&gt;")</f>
        <v>&lt;td&gt;&lt;/td&gt;</v>
      </c>
      <c r="N642" s="9" t="str">
        <f>CONCATENATE("&lt;td&gt;",LEFT(TEXT(Zamia!E642,"DD/MM/AAAA hh:mm:ss"),10),"&lt;/td&gt;")</f>
        <v>&lt;td&gt;00/01/1900&lt;/td&gt;</v>
      </c>
      <c r="O642" t="str">
        <f>CONCATENATE("&lt;td&gt;",Zamia!H642,"&lt;/td&gt;")</f>
        <v>&lt;td&gt;&lt;/td&gt;</v>
      </c>
      <c r="P642" t="str">
        <f>CONCATENATE("&lt;td&gt;",Zamia!I642,"&lt;/td&gt;")</f>
        <v>&lt;td&gt;&lt;/td&gt;</v>
      </c>
      <c r="Q642" t="str">
        <f t="shared" si="79"/>
        <v/>
      </c>
    </row>
    <row r="643" spans="1:17" x14ac:dyDescent="0.25">
      <c r="A643">
        <f>Zamia!F643</f>
        <v>0</v>
      </c>
      <c r="B643" t="str">
        <f t="shared" si="83"/>
        <v>-</v>
      </c>
      <c r="C643" t="str">
        <f t="shared" si="84"/>
        <v>-</v>
      </c>
      <c r="D643" t="str">
        <f t="shared" si="80"/>
        <v>-</v>
      </c>
      <c r="E643" t="str">
        <f t="shared" si="81"/>
        <v>-</v>
      </c>
      <c r="F643" t="str">
        <f t="shared" si="82"/>
        <v>-</v>
      </c>
      <c r="G643" t="str">
        <f t="shared" ref="G643:G706" si="85">IF(F643="-",CONCATENATE(B643," ",D643),CONCATENATE(B643," ",D643," subsp. ",F643))</f>
        <v>- -</v>
      </c>
      <c r="H643" t="str">
        <f>IFERROR(VLOOKUP(G643,Tesaure!A643:B7641,2),"-")</f>
        <v>-</v>
      </c>
      <c r="K643" t="str">
        <f t="shared" ref="K643:K706" si="86">IF(H643&lt;&gt;"-",CONCATENATE("&lt;td&gt;&lt;a target=",CHAR(34),"_blank",CHAR(34), " href=",CHAR(34),H643,CHAR(34),"&gt;",A643,"&lt;/a&gt;&lt;/td&gt;"),CONCATENATE("&lt;td&gt;",A643,"&lt;/td&gt;"))</f>
        <v>&lt;td&gt;0&lt;/td&gt;</v>
      </c>
      <c r="L643" t="str">
        <f>CONCATENATE("&lt;td&gt;",Zamia!A643,"&lt;/td&gt;")</f>
        <v>&lt;td&gt;&lt;/td&gt;</v>
      </c>
      <c r="M643" t="str">
        <f>CONCATENATE("&lt;td&gt;",Zamia!K643,"&lt;/td&gt;")</f>
        <v>&lt;td&gt;&lt;/td&gt;</v>
      </c>
      <c r="N643" s="9" t="str">
        <f>CONCATENATE("&lt;td&gt;",LEFT(TEXT(Zamia!E643,"DD/MM/AAAA hh:mm:ss"),10),"&lt;/td&gt;")</f>
        <v>&lt;td&gt;00/01/1900&lt;/td&gt;</v>
      </c>
      <c r="O643" t="str">
        <f>CONCATENATE("&lt;td&gt;",Zamia!H643,"&lt;/td&gt;")</f>
        <v>&lt;td&gt;&lt;/td&gt;</v>
      </c>
      <c r="P643" t="str">
        <f>CONCATENATE("&lt;td&gt;",Zamia!I643,"&lt;/td&gt;")</f>
        <v>&lt;td&gt;&lt;/td&gt;</v>
      </c>
      <c r="Q643" t="str">
        <f t="shared" ref="Q643:Q706" si="87">IF(A643&lt;&gt;0,CONCATENATE("&lt;tr&gt;",K643,L643,M643,N643,O643,P643,"&lt;/tr&gt;"),"")</f>
        <v/>
      </c>
    </row>
    <row r="644" spans="1:17" x14ac:dyDescent="0.25">
      <c r="A644">
        <f>Zamia!F644</f>
        <v>0</v>
      </c>
      <c r="B644" t="str">
        <f t="shared" si="83"/>
        <v>-</v>
      </c>
      <c r="C644" t="str">
        <f t="shared" si="84"/>
        <v>-</v>
      </c>
      <c r="D644" t="str">
        <f t="shared" si="80"/>
        <v>-</v>
      </c>
      <c r="E644" t="str">
        <f t="shared" si="81"/>
        <v>-</v>
      </c>
      <c r="F644" t="str">
        <f t="shared" si="82"/>
        <v>-</v>
      </c>
      <c r="G644" t="str">
        <f t="shared" si="85"/>
        <v>- -</v>
      </c>
      <c r="H644" t="str">
        <f>IFERROR(VLOOKUP(G644,Tesaure!A644:B7642,2),"-")</f>
        <v>-</v>
      </c>
      <c r="K644" t="str">
        <f t="shared" si="86"/>
        <v>&lt;td&gt;0&lt;/td&gt;</v>
      </c>
      <c r="L644" t="str">
        <f>CONCATENATE("&lt;td&gt;",Zamia!A644,"&lt;/td&gt;")</f>
        <v>&lt;td&gt;&lt;/td&gt;</v>
      </c>
      <c r="M644" t="str">
        <f>CONCATENATE("&lt;td&gt;",Zamia!K644,"&lt;/td&gt;")</f>
        <v>&lt;td&gt;&lt;/td&gt;</v>
      </c>
      <c r="N644" s="9" t="str">
        <f>CONCATENATE("&lt;td&gt;",LEFT(TEXT(Zamia!E644,"DD/MM/AAAA hh:mm:ss"),10),"&lt;/td&gt;")</f>
        <v>&lt;td&gt;00/01/1900&lt;/td&gt;</v>
      </c>
      <c r="O644" t="str">
        <f>CONCATENATE("&lt;td&gt;",Zamia!H644,"&lt;/td&gt;")</f>
        <v>&lt;td&gt;&lt;/td&gt;</v>
      </c>
      <c r="P644" t="str">
        <f>CONCATENATE("&lt;td&gt;",Zamia!I644,"&lt;/td&gt;")</f>
        <v>&lt;td&gt;&lt;/td&gt;</v>
      </c>
      <c r="Q644" t="str">
        <f t="shared" si="87"/>
        <v/>
      </c>
    </row>
    <row r="645" spans="1:17" x14ac:dyDescent="0.25">
      <c r="A645">
        <f>Zamia!F645</f>
        <v>0</v>
      </c>
      <c r="B645" t="str">
        <f t="shared" si="83"/>
        <v>-</v>
      </c>
      <c r="C645" t="str">
        <f t="shared" si="84"/>
        <v>-</v>
      </c>
      <c r="D645" t="str">
        <f t="shared" si="80"/>
        <v>-</v>
      </c>
      <c r="E645" t="str">
        <f t="shared" si="81"/>
        <v>-</v>
      </c>
      <c r="F645" t="str">
        <f t="shared" si="82"/>
        <v>-</v>
      </c>
      <c r="G645" t="str">
        <f t="shared" si="85"/>
        <v>- -</v>
      </c>
      <c r="H645" t="str">
        <f>IFERROR(VLOOKUP(G645,Tesaure!A645:B7643,2),"-")</f>
        <v>-</v>
      </c>
      <c r="K645" t="str">
        <f t="shared" si="86"/>
        <v>&lt;td&gt;0&lt;/td&gt;</v>
      </c>
      <c r="L645" t="str">
        <f>CONCATENATE("&lt;td&gt;",Zamia!A645,"&lt;/td&gt;")</f>
        <v>&lt;td&gt;&lt;/td&gt;</v>
      </c>
      <c r="M645" t="str">
        <f>CONCATENATE("&lt;td&gt;",Zamia!K645,"&lt;/td&gt;")</f>
        <v>&lt;td&gt;&lt;/td&gt;</v>
      </c>
      <c r="N645" s="9" t="str">
        <f>CONCATENATE("&lt;td&gt;",LEFT(TEXT(Zamia!E645,"DD/MM/AAAA hh:mm:ss"),10),"&lt;/td&gt;")</f>
        <v>&lt;td&gt;00/01/1900&lt;/td&gt;</v>
      </c>
      <c r="O645" t="str">
        <f>CONCATENATE("&lt;td&gt;",Zamia!H645,"&lt;/td&gt;")</f>
        <v>&lt;td&gt;&lt;/td&gt;</v>
      </c>
      <c r="P645" t="str">
        <f>CONCATENATE("&lt;td&gt;",Zamia!I645,"&lt;/td&gt;")</f>
        <v>&lt;td&gt;&lt;/td&gt;</v>
      </c>
      <c r="Q645" t="str">
        <f t="shared" si="87"/>
        <v/>
      </c>
    </row>
    <row r="646" spans="1:17" x14ac:dyDescent="0.25">
      <c r="A646">
        <f>Zamia!F646</f>
        <v>0</v>
      </c>
      <c r="B646" t="str">
        <f t="shared" si="83"/>
        <v>-</v>
      </c>
      <c r="C646" t="str">
        <f t="shared" si="84"/>
        <v>-</v>
      </c>
      <c r="D646" t="str">
        <f t="shared" ref="D646:D709" si="88">IFERROR(LEFT(C646,SEARCH(" ",C646)-1),C646)</f>
        <v>-</v>
      </c>
      <c r="E646" t="str">
        <f t="shared" si="81"/>
        <v>-</v>
      </c>
      <c r="F646" t="str">
        <f t="shared" si="82"/>
        <v>-</v>
      </c>
      <c r="G646" t="str">
        <f t="shared" si="85"/>
        <v>- -</v>
      </c>
      <c r="H646" t="str">
        <f>IFERROR(VLOOKUP(G646,Tesaure!A646:B7644,2),"-")</f>
        <v>-</v>
      </c>
      <c r="K646" t="str">
        <f t="shared" si="86"/>
        <v>&lt;td&gt;0&lt;/td&gt;</v>
      </c>
      <c r="L646" t="str">
        <f>CONCATENATE("&lt;td&gt;",Zamia!A646,"&lt;/td&gt;")</f>
        <v>&lt;td&gt;&lt;/td&gt;</v>
      </c>
      <c r="M646" t="str">
        <f>CONCATENATE("&lt;td&gt;",Zamia!K646,"&lt;/td&gt;")</f>
        <v>&lt;td&gt;&lt;/td&gt;</v>
      </c>
      <c r="N646" s="9" t="str">
        <f>CONCATENATE("&lt;td&gt;",LEFT(TEXT(Zamia!E646,"DD/MM/AAAA hh:mm:ss"),10),"&lt;/td&gt;")</f>
        <v>&lt;td&gt;00/01/1900&lt;/td&gt;</v>
      </c>
      <c r="O646" t="str">
        <f>CONCATENATE("&lt;td&gt;",Zamia!H646,"&lt;/td&gt;")</f>
        <v>&lt;td&gt;&lt;/td&gt;</v>
      </c>
      <c r="P646" t="str">
        <f>CONCATENATE("&lt;td&gt;",Zamia!I646,"&lt;/td&gt;")</f>
        <v>&lt;td&gt;&lt;/td&gt;</v>
      </c>
      <c r="Q646" t="str">
        <f t="shared" si="87"/>
        <v/>
      </c>
    </row>
    <row r="647" spans="1:17" x14ac:dyDescent="0.25">
      <c r="A647">
        <f>Zamia!F647</f>
        <v>0</v>
      </c>
      <c r="B647" t="str">
        <f t="shared" si="83"/>
        <v>-</v>
      </c>
      <c r="C647" t="str">
        <f t="shared" si="84"/>
        <v>-</v>
      </c>
      <c r="D647" t="str">
        <f t="shared" si="88"/>
        <v>-</v>
      </c>
      <c r="E647" t="str">
        <f t="shared" ref="E647:E710" si="89">IFERROR(RIGHT(C647,LEN(C647)-(SEARCH(" subsp.",C647)+7)),"-")</f>
        <v>-</v>
      </c>
      <c r="F647" t="str">
        <f t="shared" ref="F647:F710" si="90">IF(E647&lt;&gt;"-",IFERROR(LEFT(E647,SEARCH(" ",E647)-1),E647),"-")</f>
        <v>-</v>
      </c>
      <c r="G647" t="str">
        <f t="shared" si="85"/>
        <v>- -</v>
      </c>
      <c r="H647" t="str">
        <f>IFERROR(VLOOKUP(G647,Tesaure!A647:B7645,2),"-")</f>
        <v>-</v>
      </c>
      <c r="K647" t="str">
        <f t="shared" si="86"/>
        <v>&lt;td&gt;0&lt;/td&gt;</v>
      </c>
      <c r="L647" t="str">
        <f>CONCATENATE("&lt;td&gt;",Zamia!A647,"&lt;/td&gt;")</f>
        <v>&lt;td&gt;&lt;/td&gt;</v>
      </c>
      <c r="M647" t="str">
        <f>CONCATENATE("&lt;td&gt;",Zamia!K647,"&lt;/td&gt;")</f>
        <v>&lt;td&gt;&lt;/td&gt;</v>
      </c>
      <c r="N647" s="9" t="str">
        <f>CONCATENATE("&lt;td&gt;",LEFT(TEXT(Zamia!E647,"DD/MM/AAAA hh:mm:ss"),10),"&lt;/td&gt;")</f>
        <v>&lt;td&gt;00/01/1900&lt;/td&gt;</v>
      </c>
      <c r="O647" t="str">
        <f>CONCATENATE("&lt;td&gt;",Zamia!H647,"&lt;/td&gt;")</f>
        <v>&lt;td&gt;&lt;/td&gt;</v>
      </c>
      <c r="P647" t="str">
        <f>CONCATENATE("&lt;td&gt;",Zamia!I647,"&lt;/td&gt;")</f>
        <v>&lt;td&gt;&lt;/td&gt;</v>
      </c>
      <c r="Q647" t="str">
        <f t="shared" si="87"/>
        <v/>
      </c>
    </row>
    <row r="648" spans="1:17" x14ac:dyDescent="0.25">
      <c r="A648">
        <f>Zamia!F648</f>
        <v>0</v>
      </c>
      <c r="B648" t="str">
        <f t="shared" si="83"/>
        <v>-</v>
      </c>
      <c r="C648" t="str">
        <f t="shared" si="84"/>
        <v>-</v>
      </c>
      <c r="D648" t="str">
        <f t="shared" si="88"/>
        <v>-</v>
      </c>
      <c r="E648" t="str">
        <f t="shared" si="89"/>
        <v>-</v>
      </c>
      <c r="F648" t="str">
        <f t="shared" si="90"/>
        <v>-</v>
      </c>
      <c r="G648" t="str">
        <f t="shared" si="85"/>
        <v>- -</v>
      </c>
      <c r="H648" t="str">
        <f>IFERROR(VLOOKUP(G648,Tesaure!A648:B7646,2),"-")</f>
        <v>-</v>
      </c>
      <c r="K648" t="str">
        <f t="shared" si="86"/>
        <v>&lt;td&gt;0&lt;/td&gt;</v>
      </c>
      <c r="L648" t="str">
        <f>CONCATENATE("&lt;td&gt;",Zamia!A648,"&lt;/td&gt;")</f>
        <v>&lt;td&gt;&lt;/td&gt;</v>
      </c>
      <c r="M648" t="str">
        <f>CONCATENATE("&lt;td&gt;",Zamia!K648,"&lt;/td&gt;")</f>
        <v>&lt;td&gt;&lt;/td&gt;</v>
      </c>
      <c r="N648" s="9" t="str">
        <f>CONCATENATE("&lt;td&gt;",LEFT(TEXT(Zamia!E648,"DD/MM/AAAA hh:mm:ss"),10),"&lt;/td&gt;")</f>
        <v>&lt;td&gt;00/01/1900&lt;/td&gt;</v>
      </c>
      <c r="O648" t="str">
        <f>CONCATENATE("&lt;td&gt;",Zamia!H648,"&lt;/td&gt;")</f>
        <v>&lt;td&gt;&lt;/td&gt;</v>
      </c>
      <c r="P648" t="str">
        <f>CONCATENATE("&lt;td&gt;",Zamia!I648,"&lt;/td&gt;")</f>
        <v>&lt;td&gt;&lt;/td&gt;</v>
      </c>
      <c r="Q648" t="str">
        <f t="shared" si="87"/>
        <v/>
      </c>
    </row>
    <row r="649" spans="1:17" x14ac:dyDescent="0.25">
      <c r="A649">
        <f>Zamia!F649</f>
        <v>0</v>
      </c>
      <c r="B649" t="str">
        <f t="shared" si="83"/>
        <v>-</v>
      </c>
      <c r="C649" t="str">
        <f t="shared" si="84"/>
        <v>-</v>
      </c>
      <c r="D649" t="str">
        <f t="shared" si="88"/>
        <v>-</v>
      </c>
      <c r="E649" t="str">
        <f t="shared" si="89"/>
        <v>-</v>
      </c>
      <c r="F649" t="str">
        <f t="shared" si="90"/>
        <v>-</v>
      </c>
      <c r="G649" t="str">
        <f t="shared" si="85"/>
        <v>- -</v>
      </c>
      <c r="H649" t="str">
        <f>IFERROR(VLOOKUP(G649,Tesaure!A649:B7647,2),"-")</f>
        <v>-</v>
      </c>
      <c r="K649" t="str">
        <f t="shared" si="86"/>
        <v>&lt;td&gt;0&lt;/td&gt;</v>
      </c>
      <c r="L649" t="str">
        <f>CONCATENATE("&lt;td&gt;",Zamia!A649,"&lt;/td&gt;")</f>
        <v>&lt;td&gt;&lt;/td&gt;</v>
      </c>
      <c r="M649" t="str">
        <f>CONCATENATE("&lt;td&gt;",Zamia!K649,"&lt;/td&gt;")</f>
        <v>&lt;td&gt;&lt;/td&gt;</v>
      </c>
      <c r="N649" s="9" t="str">
        <f>CONCATENATE("&lt;td&gt;",LEFT(TEXT(Zamia!E649,"DD/MM/AAAA hh:mm:ss"),10),"&lt;/td&gt;")</f>
        <v>&lt;td&gt;00/01/1900&lt;/td&gt;</v>
      </c>
      <c r="O649" t="str">
        <f>CONCATENATE("&lt;td&gt;",Zamia!H649,"&lt;/td&gt;")</f>
        <v>&lt;td&gt;&lt;/td&gt;</v>
      </c>
      <c r="P649" t="str">
        <f>CONCATENATE("&lt;td&gt;",Zamia!I649,"&lt;/td&gt;")</f>
        <v>&lt;td&gt;&lt;/td&gt;</v>
      </c>
      <c r="Q649" t="str">
        <f t="shared" si="87"/>
        <v/>
      </c>
    </row>
    <row r="650" spans="1:17" x14ac:dyDescent="0.25">
      <c r="A650">
        <f>Zamia!F650</f>
        <v>0</v>
      </c>
      <c r="B650" t="str">
        <f t="shared" si="83"/>
        <v>-</v>
      </c>
      <c r="C650" t="str">
        <f t="shared" si="84"/>
        <v>-</v>
      </c>
      <c r="D650" t="str">
        <f t="shared" si="88"/>
        <v>-</v>
      </c>
      <c r="E650" t="str">
        <f t="shared" si="89"/>
        <v>-</v>
      </c>
      <c r="F650" t="str">
        <f t="shared" si="90"/>
        <v>-</v>
      </c>
      <c r="G650" t="str">
        <f t="shared" si="85"/>
        <v>- -</v>
      </c>
      <c r="H650" t="str">
        <f>IFERROR(VLOOKUP(G650,Tesaure!A650:B7648,2),"-")</f>
        <v>-</v>
      </c>
      <c r="K650" t="str">
        <f t="shared" si="86"/>
        <v>&lt;td&gt;0&lt;/td&gt;</v>
      </c>
      <c r="L650" t="str">
        <f>CONCATENATE("&lt;td&gt;",Zamia!A650,"&lt;/td&gt;")</f>
        <v>&lt;td&gt;&lt;/td&gt;</v>
      </c>
      <c r="M650" t="str">
        <f>CONCATENATE("&lt;td&gt;",Zamia!K650,"&lt;/td&gt;")</f>
        <v>&lt;td&gt;&lt;/td&gt;</v>
      </c>
      <c r="N650" s="9" t="str">
        <f>CONCATENATE("&lt;td&gt;",LEFT(TEXT(Zamia!E650,"DD/MM/AAAA hh:mm:ss"),10),"&lt;/td&gt;")</f>
        <v>&lt;td&gt;00/01/1900&lt;/td&gt;</v>
      </c>
      <c r="O650" t="str">
        <f>CONCATENATE("&lt;td&gt;",Zamia!H650,"&lt;/td&gt;")</f>
        <v>&lt;td&gt;&lt;/td&gt;</v>
      </c>
      <c r="P650" t="str">
        <f>CONCATENATE("&lt;td&gt;",Zamia!I650,"&lt;/td&gt;")</f>
        <v>&lt;td&gt;&lt;/td&gt;</v>
      </c>
      <c r="Q650" t="str">
        <f t="shared" si="87"/>
        <v/>
      </c>
    </row>
    <row r="651" spans="1:17" x14ac:dyDescent="0.25">
      <c r="A651">
        <f>Zamia!F651</f>
        <v>0</v>
      </c>
      <c r="B651" t="str">
        <f t="shared" si="83"/>
        <v>-</v>
      </c>
      <c r="C651" t="str">
        <f t="shared" si="84"/>
        <v>-</v>
      </c>
      <c r="D651" t="str">
        <f t="shared" si="88"/>
        <v>-</v>
      </c>
      <c r="E651" t="str">
        <f t="shared" si="89"/>
        <v>-</v>
      </c>
      <c r="F651" t="str">
        <f t="shared" si="90"/>
        <v>-</v>
      </c>
      <c r="G651" t="str">
        <f t="shared" si="85"/>
        <v>- -</v>
      </c>
      <c r="H651" t="str">
        <f>IFERROR(VLOOKUP(G651,Tesaure!A651:B7649,2),"-")</f>
        <v>-</v>
      </c>
      <c r="K651" t="str">
        <f t="shared" si="86"/>
        <v>&lt;td&gt;0&lt;/td&gt;</v>
      </c>
      <c r="L651" t="str">
        <f>CONCATENATE("&lt;td&gt;",Zamia!A651,"&lt;/td&gt;")</f>
        <v>&lt;td&gt;&lt;/td&gt;</v>
      </c>
      <c r="M651" t="str">
        <f>CONCATENATE("&lt;td&gt;",Zamia!K651,"&lt;/td&gt;")</f>
        <v>&lt;td&gt;&lt;/td&gt;</v>
      </c>
      <c r="N651" s="9" t="str">
        <f>CONCATENATE("&lt;td&gt;",LEFT(TEXT(Zamia!E651,"DD/MM/AAAA hh:mm:ss"),10),"&lt;/td&gt;")</f>
        <v>&lt;td&gt;00/01/1900&lt;/td&gt;</v>
      </c>
      <c r="O651" t="str">
        <f>CONCATENATE("&lt;td&gt;",Zamia!H651,"&lt;/td&gt;")</f>
        <v>&lt;td&gt;&lt;/td&gt;</v>
      </c>
      <c r="P651" t="str">
        <f>CONCATENATE("&lt;td&gt;",Zamia!I651,"&lt;/td&gt;")</f>
        <v>&lt;td&gt;&lt;/td&gt;</v>
      </c>
      <c r="Q651" t="str">
        <f t="shared" si="87"/>
        <v/>
      </c>
    </row>
    <row r="652" spans="1:17" x14ac:dyDescent="0.25">
      <c r="A652">
        <f>Zamia!F652</f>
        <v>0</v>
      </c>
      <c r="B652" t="str">
        <f t="shared" si="83"/>
        <v>-</v>
      </c>
      <c r="C652" t="str">
        <f t="shared" si="84"/>
        <v>-</v>
      </c>
      <c r="D652" t="str">
        <f t="shared" si="88"/>
        <v>-</v>
      </c>
      <c r="E652" t="str">
        <f t="shared" si="89"/>
        <v>-</v>
      </c>
      <c r="F652" t="str">
        <f t="shared" si="90"/>
        <v>-</v>
      </c>
      <c r="G652" t="str">
        <f t="shared" si="85"/>
        <v>- -</v>
      </c>
      <c r="H652" t="str">
        <f>IFERROR(VLOOKUP(G652,Tesaure!A652:B7650,2),"-")</f>
        <v>-</v>
      </c>
      <c r="K652" t="str">
        <f t="shared" si="86"/>
        <v>&lt;td&gt;0&lt;/td&gt;</v>
      </c>
      <c r="L652" t="str">
        <f>CONCATENATE("&lt;td&gt;",Zamia!A652,"&lt;/td&gt;")</f>
        <v>&lt;td&gt;&lt;/td&gt;</v>
      </c>
      <c r="M652" t="str">
        <f>CONCATENATE("&lt;td&gt;",Zamia!K652,"&lt;/td&gt;")</f>
        <v>&lt;td&gt;&lt;/td&gt;</v>
      </c>
      <c r="N652" s="9" t="str">
        <f>CONCATENATE("&lt;td&gt;",LEFT(TEXT(Zamia!E652,"DD/MM/AAAA hh:mm:ss"),10),"&lt;/td&gt;")</f>
        <v>&lt;td&gt;00/01/1900&lt;/td&gt;</v>
      </c>
      <c r="O652" t="str">
        <f>CONCATENATE("&lt;td&gt;",Zamia!H652,"&lt;/td&gt;")</f>
        <v>&lt;td&gt;&lt;/td&gt;</v>
      </c>
      <c r="P652" t="str">
        <f>CONCATENATE("&lt;td&gt;",Zamia!I652,"&lt;/td&gt;")</f>
        <v>&lt;td&gt;&lt;/td&gt;</v>
      </c>
      <c r="Q652" t="str">
        <f t="shared" si="87"/>
        <v/>
      </c>
    </row>
    <row r="653" spans="1:17" x14ac:dyDescent="0.25">
      <c r="A653">
        <f>Zamia!F653</f>
        <v>0</v>
      </c>
      <c r="B653" t="str">
        <f t="shared" si="83"/>
        <v>-</v>
      </c>
      <c r="C653" t="str">
        <f t="shared" si="84"/>
        <v>-</v>
      </c>
      <c r="D653" t="str">
        <f t="shared" si="88"/>
        <v>-</v>
      </c>
      <c r="E653" t="str">
        <f t="shared" si="89"/>
        <v>-</v>
      </c>
      <c r="F653" t="str">
        <f t="shared" si="90"/>
        <v>-</v>
      </c>
      <c r="G653" t="str">
        <f t="shared" si="85"/>
        <v>- -</v>
      </c>
      <c r="H653" t="str">
        <f>IFERROR(VLOOKUP(G653,Tesaure!A653:B7651,2),"-")</f>
        <v>-</v>
      </c>
      <c r="K653" t="str">
        <f t="shared" si="86"/>
        <v>&lt;td&gt;0&lt;/td&gt;</v>
      </c>
      <c r="L653" t="str">
        <f>CONCATENATE("&lt;td&gt;",Zamia!A653,"&lt;/td&gt;")</f>
        <v>&lt;td&gt;&lt;/td&gt;</v>
      </c>
      <c r="M653" t="str">
        <f>CONCATENATE("&lt;td&gt;",Zamia!K653,"&lt;/td&gt;")</f>
        <v>&lt;td&gt;&lt;/td&gt;</v>
      </c>
      <c r="N653" s="9" t="str">
        <f>CONCATENATE("&lt;td&gt;",LEFT(TEXT(Zamia!E653,"DD/MM/AAAA hh:mm:ss"),10),"&lt;/td&gt;")</f>
        <v>&lt;td&gt;00/01/1900&lt;/td&gt;</v>
      </c>
      <c r="O653" t="str">
        <f>CONCATENATE("&lt;td&gt;",Zamia!H653,"&lt;/td&gt;")</f>
        <v>&lt;td&gt;&lt;/td&gt;</v>
      </c>
      <c r="P653" t="str">
        <f>CONCATENATE("&lt;td&gt;",Zamia!I653,"&lt;/td&gt;")</f>
        <v>&lt;td&gt;&lt;/td&gt;</v>
      </c>
      <c r="Q653" t="str">
        <f t="shared" si="87"/>
        <v/>
      </c>
    </row>
    <row r="654" spans="1:17" x14ac:dyDescent="0.25">
      <c r="A654">
        <f>Zamia!F654</f>
        <v>0</v>
      </c>
      <c r="B654" t="str">
        <f t="shared" si="83"/>
        <v>-</v>
      </c>
      <c r="C654" t="str">
        <f t="shared" si="84"/>
        <v>-</v>
      </c>
      <c r="D654" t="str">
        <f t="shared" si="88"/>
        <v>-</v>
      </c>
      <c r="E654" t="str">
        <f t="shared" si="89"/>
        <v>-</v>
      </c>
      <c r="F654" t="str">
        <f t="shared" si="90"/>
        <v>-</v>
      </c>
      <c r="G654" t="str">
        <f t="shared" si="85"/>
        <v>- -</v>
      </c>
      <c r="H654" t="str">
        <f>IFERROR(VLOOKUP(G654,Tesaure!A654:B7652,2),"-")</f>
        <v>-</v>
      </c>
      <c r="K654" t="str">
        <f t="shared" si="86"/>
        <v>&lt;td&gt;0&lt;/td&gt;</v>
      </c>
      <c r="L654" t="str">
        <f>CONCATENATE("&lt;td&gt;",Zamia!A654,"&lt;/td&gt;")</f>
        <v>&lt;td&gt;&lt;/td&gt;</v>
      </c>
      <c r="M654" t="str">
        <f>CONCATENATE("&lt;td&gt;",Zamia!K654,"&lt;/td&gt;")</f>
        <v>&lt;td&gt;&lt;/td&gt;</v>
      </c>
      <c r="N654" s="9" t="str">
        <f>CONCATENATE("&lt;td&gt;",LEFT(TEXT(Zamia!E654,"DD/MM/AAAA hh:mm:ss"),10),"&lt;/td&gt;")</f>
        <v>&lt;td&gt;00/01/1900&lt;/td&gt;</v>
      </c>
      <c r="O654" t="str">
        <f>CONCATENATE("&lt;td&gt;",Zamia!H654,"&lt;/td&gt;")</f>
        <v>&lt;td&gt;&lt;/td&gt;</v>
      </c>
      <c r="P654" t="str">
        <f>CONCATENATE("&lt;td&gt;",Zamia!I654,"&lt;/td&gt;")</f>
        <v>&lt;td&gt;&lt;/td&gt;</v>
      </c>
      <c r="Q654" t="str">
        <f t="shared" si="87"/>
        <v/>
      </c>
    </row>
    <row r="655" spans="1:17" x14ac:dyDescent="0.25">
      <c r="A655">
        <f>Zamia!F655</f>
        <v>0</v>
      </c>
      <c r="B655" t="str">
        <f t="shared" si="83"/>
        <v>-</v>
      </c>
      <c r="C655" t="str">
        <f t="shared" si="84"/>
        <v>-</v>
      </c>
      <c r="D655" t="str">
        <f t="shared" si="88"/>
        <v>-</v>
      </c>
      <c r="E655" t="str">
        <f t="shared" si="89"/>
        <v>-</v>
      </c>
      <c r="F655" t="str">
        <f t="shared" si="90"/>
        <v>-</v>
      </c>
      <c r="G655" t="str">
        <f t="shared" si="85"/>
        <v>- -</v>
      </c>
      <c r="H655" t="str">
        <f>IFERROR(VLOOKUP(G655,Tesaure!A655:B7653,2),"-")</f>
        <v>-</v>
      </c>
      <c r="K655" t="str">
        <f t="shared" si="86"/>
        <v>&lt;td&gt;0&lt;/td&gt;</v>
      </c>
      <c r="L655" t="str">
        <f>CONCATENATE("&lt;td&gt;",Zamia!A655,"&lt;/td&gt;")</f>
        <v>&lt;td&gt;&lt;/td&gt;</v>
      </c>
      <c r="M655" t="str">
        <f>CONCATENATE("&lt;td&gt;",Zamia!K655,"&lt;/td&gt;")</f>
        <v>&lt;td&gt;&lt;/td&gt;</v>
      </c>
      <c r="N655" s="9" t="str">
        <f>CONCATENATE("&lt;td&gt;",LEFT(TEXT(Zamia!E655,"DD/MM/AAAA hh:mm:ss"),10),"&lt;/td&gt;")</f>
        <v>&lt;td&gt;00/01/1900&lt;/td&gt;</v>
      </c>
      <c r="O655" t="str">
        <f>CONCATENATE("&lt;td&gt;",Zamia!H655,"&lt;/td&gt;")</f>
        <v>&lt;td&gt;&lt;/td&gt;</v>
      </c>
      <c r="P655" t="str">
        <f>CONCATENATE("&lt;td&gt;",Zamia!I655,"&lt;/td&gt;")</f>
        <v>&lt;td&gt;&lt;/td&gt;</v>
      </c>
      <c r="Q655" t="str">
        <f t="shared" si="87"/>
        <v/>
      </c>
    </row>
    <row r="656" spans="1:17" x14ac:dyDescent="0.25">
      <c r="A656">
        <f>Zamia!F656</f>
        <v>0</v>
      </c>
      <c r="B656" t="str">
        <f t="shared" si="83"/>
        <v>-</v>
      </c>
      <c r="C656" t="str">
        <f t="shared" si="84"/>
        <v>-</v>
      </c>
      <c r="D656" t="str">
        <f t="shared" si="88"/>
        <v>-</v>
      </c>
      <c r="E656" t="str">
        <f t="shared" si="89"/>
        <v>-</v>
      </c>
      <c r="F656" t="str">
        <f t="shared" si="90"/>
        <v>-</v>
      </c>
      <c r="G656" t="str">
        <f t="shared" si="85"/>
        <v>- -</v>
      </c>
      <c r="H656" t="str">
        <f>IFERROR(VLOOKUP(G656,Tesaure!A656:B7654,2),"-")</f>
        <v>-</v>
      </c>
      <c r="K656" t="str">
        <f t="shared" si="86"/>
        <v>&lt;td&gt;0&lt;/td&gt;</v>
      </c>
      <c r="L656" t="str">
        <f>CONCATENATE("&lt;td&gt;",Zamia!A656,"&lt;/td&gt;")</f>
        <v>&lt;td&gt;&lt;/td&gt;</v>
      </c>
      <c r="M656" t="str">
        <f>CONCATENATE("&lt;td&gt;",Zamia!K656,"&lt;/td&gt;")</f>
        <v>&lt;td&gt;&lt;/td&gt;</v>
      </c>
      <c r="N656" s="9" t="str">
        <f>CONCATENATE("&lt;td&gt;",LEFT(TEXT(Zamia!E656,"DD/MM/AAAA hh:mm:ss"),10),"&lt;/td&gt;")</f>
        <v>&lt;td&gt;00/01/1900&lt;/td&gt;</v>
      </c>
      <c r="O656" t="str">
        <f>CONCATENATE("&lt;td&gt;",Zamia!H656,"&lt;/td&gt;")</f>
        <v>&lt;td&gt;&lt;/td&gt;</v>
      </c>
      <c r="P656" t="str">
        <f>CONCATENATE("&lt;td&gt;",Zamia!I656,"&lt;/td&gt;")</f>
        <v>&lt;td&gt;&lt;/td&gt;</v>
      </c>
      <c r="Q656" t="str">
        <f t="shared" si="87"/>
        <v/>
      </c>
    </row>
    <row r="657" spans="1:17" x14ac:dyDescent="0.25">
      <c r="A657">
        <f>Zamia!F657</f>
        <v>0</v>
      </c>
      <c r="B657" t="str">
        <f t="shared" si="83"/>
        <v>-</v>
      </c>
      <c r="C657" t="str">
        <f t="shared" si="84"/>
        <v>-</v>
      </c>
      <c r="D657" t="str">
        <f t="shared" si="88"/>
        <v>-</v>
      </c>
      <c r="E657" t="str">
        <f t="shared" si="89"/>
        <v>-</v>
      </c>
      <c r="F657" t="str">
        <f t="shared" si="90"/>
        <v>-</v>
      </c>
      <c r="G657" t="str">
        <f t="shared" si="85"/>
        <v>- -</v>
      </c>
      <c r="H657" t="str">
        <f>IFERROR(VLOOKUP(G657,Tesaure!A657:B7655,2),"-")</f>
        <v>-</v>
      </c>
      <c r="K657" t="str">
        <f t="shared" si="86"/>
        <v>&lt;td&gt;0&lt;/td&gt;</v>
      </c>
      <c r="L657" t="str">
        <f>CONCATENATE("&lt;td&gt;",Zamia!A657,"&lt;/td&gt;")</f>
        <v>&lt;td&gt;&lt;/td&gt;</v>
      </c>
      <c r="M657" t="str">
        <f>CONCATENATE("&lt;td&gt;",Zamia!K657,"&lt;/td&gt;")</f>
        <v>&lt;td&gt;&lt;/td&gt;</v>
      </c>
      <c r="N657" s="9" t="str">
        <f>CONCATENATE("&lt;td&gt;",LEFT(TEXT(Zamia!E657,"DD/MM/AAAA hh:mm:ss"),10),"&lt;/td&gt;")</f>
        <v>&lt;td&gt;00/01/1900&lt;/td&gt;</v>
      </c>
      <c r="O657" t="str">
        <f>CONCATENATE("&lt;td&gt;",Zamia!H657,"&lt;/td&gt;")</f>
        <v>&lt;td&gt;&lt;/td&gt;</v>
      </c>
      <c r="P657" t="str">
        <f>CONCATENATE("&lt;td&gt;",Zamia!I657,"&lt;/td&gt;")</f>
        <v>&lt;td&gt;&lt;/td&gt;</v>
      </c>
      <c r="Q657" t="str">
        <f t="shared" si="87"/>
        <v/>
      </c>
    </row>
    <row r="658" spans="1:17" x14ac:dyDescent="0.25">
      <c r="A658">
        <f>Zamia!F658</f>
        <v>0</v>
      </c>
      <c r="B658" t="str">
        <f t="shared" si="83"/>
        <v>-</v>
      </c>
      <c r="C658" t="str">
        <f t="shared" si="84"/>
        <v>-</v>
      </c>
      <c r="D658" t="str">
        <f t="shared" si="88"/>
        <v>-</v>
      </c>
      <c r="E658" t="str">
        <f t="shared" si="89"/>
        <v>-</v>
      </c>
      <c r="F658" t="str">
        <f t="shared" si="90"/>
        <v>-</v>
      </c>
      <c r="G658" t="str">
        <f t="shared" si="85"/>
        <v>- -</v>
      </c>
      <c r="H658" t="str">
        <f>IFERROR(VLOOKUP(G658,Tesaure!A658:B7656,2),"-")</f>
        <v>-</v>
      </c>
      <c r="K658" t="str">
        <f t="shared" si="86"/>
        <v>&lt;td&gt;0&lt;/td&gt;</v>
      </c>
      <c r="L658" t="str">
        <f>CONCATENATE("&lt;td&gt;",Zamia!A658,"&lt;/td&gt;")</f>
        <v>&lt;td&gt;&lt;/td&gt;</v>
      </c>
      <c r="M658" t="str">
        <f>CONCATENATE("&lt;td&gt;",Zamia!K658,"&lt;/td&gt;")</f>
        <v>&lt;td&gt;&lt;/td&gt;</v>
      </c>
      <c r="N658" s="9" t="str">
        <f>CONCATENATE("&lt;td&gt;",LEFT(TEXT(Zamia!E658,"DD/MM/AAAA hh:mm:ss"),10),"&lt;/td&gt;")</f>
        <v>&lt;td&gt;00/01/1900&lt;/td&gt;</v>
      </c>
      <c r="O658" t="str">
        <f>CONCATENATE("&lt;td&gt;",Zamia!H658,"&lt;/td&gt;")</f>
        <v>&lt;td&gt;&lt;/td&gt;</v>
      </c>
      <c r="P658" t="str">
        <f>CONCATENATE("&lt;td&gt;",Zamia!I658,"&lt;/td&gt;")</f>
        <v>&lt;td&gt;&lt;/td&gt;</v>
      </c>
      <c r="Q658" t="str">
        <f t="shared" si="87"/>
        <v/>
      </c>
    </row>
    <row r="659" spans="1:17" x14ac:dyDescent="0.25">
      <c r="A659">
        <f>Zamia!F659</f>
        <v>0</v>
      </c>
      <c r="B659" t="str">
        <f t="shared" si="83"/>
        <v>-</v>
      </c>
      <c r="C659" t="str">
        <f t="shared" si="84"/>
        <v>-</v>
      </c>
      <c r="D659" t="str">
        <f t="shared" si="88"/>
        <v>-</v>
      </c>
      <c r="E659" t="str">
        <f t="shared" si="89"/>
        <v>-</v>
      </c>
      <c r="F659" t="str">
        <f t="shared" si="90"/>
        <v>-</v>
      </c>
      <c r="G659" t="str">
        <f t="shared" si="85"/>
        <v>- -</v>
      </c>
      <c r="H659" t="str">
        <f>IFERROR(VLOOKUP(G659,Tesaure!A659:B7657,2),"-")</f>
        <v>-</v>
      </c>
      <c r="K659" t="str">
        <f t="shared" si="86"/>
        <v>&lt;td&gt;0&lt;/td&gt;</v>
      </c>
      <c r="L659" t="str">
        <f>CONCATENATE("&lt;td&gt;",Zamia!A659,"&lt;/td&gt;")</f>
        <v>&lt;td&gt;&lt;/td&gt;</v>
      </c>
      <c r="M659" t="str">
        <f>CONCATENATE("&lt;td&gt;",Zamia!K659,"&lt;/td&gt;")</f>
        <v>&lt;td&gt;&lt;/td&gt;</v>
      </c>
      <c r="N659" s="9" t="str">
        <f>CONCATENATE("&lt;td&gt;",LEFT(TEXT(Zamia!E659,"DD/MM/AAAA hh:mm:ss"),10),"&lt;/td&gt;")</f>
        <v>&lt;td&gt;00/01/1900&lt;/td&gt;</v>
      </c>
      <c r="O659" t="str">
        <f>CONCATENATE("&lt;td&gt;",Zamia!H659,"&lt;/td&gt;")</f>
        <v>&lt;td&gt;&lt;/td&gt;</v>
      </c>
      <c r="P659" t="str">
        <f>CONCATENATE("&lt;td&gt;",Zamia!I659,"&lt;/td&gt;")</f>
        <v>&lt;td&gt;&lt;/td&gt;</v>
      </c>
      <c r="Q659" t="str">
        <f t="shared" si="87"/>
        <v/>
      </c>
    </row>
    <row r="660" spans="1:17" x14ac:dyDescent="0.25">
      <c r="A660">
        <f>Zamia!F660</f>
        <v>0</v>
      </c>
      <c r="B660" t="str">
        <f t="shared" si="83"/>
        <v>-</v>
      </c>
      <c r="C660" t="str">
        <f t="shared" si="84"/>
        <v>-</v>
      </c>
      <c r="D660" t="str">
        <f t="shared" si="88"/>
        <v>-</v>
      </c>
      <c r="E660" t="str">
        <f t="shared" si="89"/>
        <v>-</v>
      </c>
      <c r="F660" t="str">
        <f t="shared" si="90"/>
        <v>-</v>
      </c>
      <c r="G660" t="str">
        <f t="shared" si="85"/>
        <v>- -</v>
      </c>
      <c r="H660" t="str">
        <f>IFERROR(VLOOKUP(G660,Tesaure!A660:B7658,2),"-")</f>
        <v>-</v>
      </c>
      <c r="K660" t="str">
        <f t="shared" si="86"/>
        <v>&lt;td&gt;0&lt;/td&gt;</v>
      </c>
      <c r="L660" t="str">
        <f>CONCATENATE("&lt;td&gt;",Zamia!A660,"&lt;/td&gt;")</f>
        <v>&lt;td&gt;&lt;/td&gt;</v>
      </c>
      <c r="M660" t="str">
        <f>CONCATENATE("&lt;td&gt;",Zamia!K660,"&lt;/td&gt;")</f>
        <v>&lt;td&gt;&lt;/td&gt;</v>
      </c>
      <c r="N660" s="9" t="str">
        <f>CONCATENATE("&lt;td&gt;",LEFT(TEXT(Zamia!E660,"DD/MM/AAAA hh:mm:ss"),10),"&lt;/td&gt;")</f>
        <v>&lt;td&gt;00/01/1900&lt;/td&gt;</v>
      </c>
      <c r="O660" t="str">
        <f>CONCATENATE("&lt;td&gt;",Zamia!H660,"&lt;/td&gt;")</f>
        <v>&lt;td&gt;&lt;/td&gt;</v>
      </c>
      <c r="P660" t="str">
        <f>CONCATENATE("&lt;td&gt;",Zamia!I660,"&lt;/td&gt;")</f>
        <v>&lt;td&gt;&lt;/td&gt;</v>
      </c>
      <c r="Q660" t="str">
        <f t="shared" si="87"/>
        <v/>
      </c>
    </row>
    <row r="661" spans="1:17" x14ac:dyDescent="0.25">
      <c r="A661">
        <f>Zamia!F661</f>
        <v>0</v>
      </c>
      <c r="B661" t="str">
        <f t="shared" si="83"/>
        <v>-</v>
      </c>
      <c r="C661" t="str">
        <f t="shared" si="84"/>
        <v>-</v>
      </c>
      <c r="D661" t="str">
        <f t="shared" si="88"/>
        <v>-</v>
      </c>
      <c r="E661" t="str">
        <f t="shared" si="89"/>
        <v>-</v>
      </c>
      <c r="F661" t="str">
        <f t="shared" si="90"/>
        <v>-</v>
      </c>
      <c r="G661" t="str">
        <f t="shared" si="85"/>
        <v>- -</v>
      </c>
      <c r="H661" t="str">
        <f>IFERROR(VLOOKUP(G661,Tesaure!A661:B7659,2),"-")</f>
        <v>-</v>
      </c>
      <c r="K661" t="str">
        <f t="shared" si="86"/>
        <v>&lt;td&gt;0&lt;/td&gt;</v>
      </c>
      <c r="L661" t="str">
        <f>CONCATENATE("&lt;td&gt;",Zamia!A661,"&lt;/td&gt;")</f>
        <v>&lt;td&gt;&lt;/td&gt;</v>
      </c>
      <c r="M661" t="str">
        <f>CONCATENATE("&lt;td&gt;",Zamia!K661,"&lt;/td&gt;")</f>
        <v>&lt;td&gt;&lt;/td&gt;</v>
      </c>
      <c r="N661" s="9" t="str">
        <f>CONCATENATE("&lt;td&gt;",LEFT(TEXT(Zamia!E661,"DD/MM/AAAA hh:mm:ss"),10),"&lt;/td&gt;")</f>
        <v>&lt;td&gt;00/01/1900&lt;/td&gt;</v>
      </c>
      <c r="O661" t="str">
        <f>CONCATENATE("&lt;td&gt;",Zamia!H661,"&lt;/td&gt;")</f>
        <v>&lt;td&gt;&lt;/td&gt;</v>
      </c>
      <c r="P661" t="str">
        <f>CONCATENATE("&lt;td&gt;",Zamia!I661,"&lt;/td&gt;")</f>
        <v>&lt;td&gt;&lt;/td&gt;</v>
      </c>
      <c r="Q661" t="str">
        <f t="shared" si="87"/>
        <v/>
      </c>
    </row>
    <row r="662" spans="1:17" x14ac:dyDescent="0.25">
      <c r="A662">
        <f>Zamia!F662</f>
        <v>0</v>
      </c>
      <c r="B662" t="str">
        <f t="shared" si="83"/>
        <v>-</v>
      </c>
      <c r="C662" t="str">
        <f t="shared" si="84"/>
        <v>-</v>
      </c>
      <c r="D662" t="str">
        <f t="shared" si="88"/>
        <v>-</v>
      </c>
      <c r="E662" t="str">
        <f t="shared" si="89"/>
        <v>-</v>
      </c>
      <c r="F662" t="str">
        <f t="shared" si="90"/>
        <v>-</v>
      </c>
      <c r="G662" t="str">
        <f t="shared" si="85"/>
        <v>- -</v>
      </c>
      <c r="H662" t="str">
        <f>IFERROR(VLOOKUP(G662,Tesaure!A662:B7660,2),"-")</f>
        <v>-</v>
      </c>
      <c r="K662" t="str">
        <f t="shared" si="86"/>
        <v>&lt;td&gt;0&lt;/td&gt;</v>
      </c>
      <c r="L662" t="str">
        <f>CONCATENATE("&lt;td&gt;",Zamia!A662,"&lt;/td&gt;")</f>
        <v>&lt;td&gt;&lt;/td&gt;</v>
      </c>
      <c r="M662" t="str">
        <f>CONCATENATE("&lt;td&gt;",Zamia!K662,"&lt;/td&gt;")</f>
        <v>&lt;td&gt;&lt;/td&gt;</v>
      </c>
      <c r="N662" s="9" t="str">
        <f>CONCATENATE("&lt;td&gt;",LEFT(TEXT(Zamia!E662,"DD/MM/AAAA hh:mm:ss"),10),"&lt;/td&gt;")</f>
        <v>&lt;td&gt;00/01/1900&lt;/td&gt;</v>
      </c>
      <c r="O662" t="str">
        <f>CONCATENATE("&lt;td&gt;",Zamia!H662,"&lt;/td&gt;")</f>
        <v>&lt;td&gt;&lt;/td&gt;</v>
      </c>
      <c r="P662" t="str">
        <f>CONCATENATE("&lt;td&gt;",Zamia!I662,"&lt;/td&gt;")</f>
        <v>&lt;td&gt;&lt;/td&gt;</v>
      </c>
      <c r="Q662" t="str">
        <f t="shared" si="87"/>
        <v/>
      </c>
    </row>
    <row r="663" spans="1:17" x14ac:dyDescent="0.25">
      <c r="A663">
        <f>Zamia!F663</f>
        <v>0</v>
      </c>
      <c r="B663" t="str">
        <f t="shared" si="83"/>
        <v>-</v>
      </c>
      <c r="C663" t="str">
        <f t="shared" si="84"/>
        <v>-</v>
      </c>
      <c r="D663" t="str">
        <f t="shared" si="88"/>
        <v>-</v>
      </c>
      <c r="E663" t="str">
        <f t="shared" si="89"/>
        <v>-</v>
      </c>
      <c r="F663" t="str">
        <f t="shared" si="90"/>
        <v>-</v>
      </c>
      <c r="G663" t="str">
        <f t="shared" si="85"/>
        <v>- -</v>
      </c>
      <c r="H663" t="str">
        <f>IFERROR(VLOOKUP(G663,Tesaure!A663:B7661,2),"-")</f>
        <v>-</v>
      </c>
      <c r="K663" t="str">
        <f t="shared" si="86"/>
        <v>&lt;td&gt;0&lt;/td&gt;</v>
      </c>
      <c r="L663" t="str">
        <f>CONCATENATE("&lt;td&gt;",Zamia!A663,"&lt;/td&gt;")</f>
        <v>&lt;td&gt;&lt;/td&gt;</v>
      </c>
      <c r="M663" t="str">
        <f>CONCATENATE("&lt;td&gt;",Zamia!K663,"&lt;/td&gt;")</f>
        <v>&lt;td&gt;&lt;/td&gt;</v>
      </c>
      <c r="N663" s="9" t="str">
        <f>CONCATENATE("&lt;td&gt;",LEFT(TEXT(Zamia!E663,"DD/MM/AAAA hh:mm:ss"),10),"&lt;/td&gt;")</f>
        <v>&lt;td&gt;00/01/1900&lt;/td&gt;</v>
      </c>
      <c r="O663" t="str">
        <f>CONCATENATE("&lt;td&gt;",Zamia!H663,"&lt;/td&gt;")</f>
        <v>&lt;td&gt;&lt;/td&gt;</v>
      </c>
      <c r="P663" t="str">
        <f>CONCATENATE("&lt;td&gt;",Zamia!I663,"&lt;/td&gt;")</f>
        <v>&lt;td&gt;&lt;/td&gt;</v>
      </c>
      <c r="Q663" t="str">
        <f t="shared" si="87"/>
        <v/>
      </c>
    </row>
    <row r="664" spans="1:17" x14ac:dyDescent="0.25">
      <c r="A664">
        <f>Zamia!F664</f>
        <v>0</v>
      </c>
      <c r="B664" t="str">
        <f t="shared" si="83"/>
        <v>-</v>
      </c>
      <c r="C664" t="str">
        <f t="shared" si="84"/>
        <v>-</v>
      </c>
      <c r="D664" t="str">
        <f t="shared" si="88"/>
        <v>-</v>
      </c>
      <c r="E664" t="str">
        <f t="shared" si="89"/>
        <v>-</v>
      </c>
      <c r="F664" t="str">
        <f t="shared" si="90"/>
        <v>-</v>
      </c>
      <c r="G664" t="str">
        <f t="shared" si="85"/>
        <v>- -</v>
      </c>
      <c r="H664" t="str">
        <f>IFERROR(VLOOKUP(G664,Tesaure!A664:B7662,2),"-")</f>
        <v>-</v>
      </c>
      <c r="K664" t="str">
        <f t="shared" si="86"/>
        <v>&lt;td&gt;0&lt;/td&gt;</v>
      </c>
      <c r="L664" t="str">
        <f>CONCATENATE("&lt;td&gt;",Zamia!A664,"&lt;/td&gt;")</f>
        <v>&lt;td&gt;&lt;/td&gt;</v>
      </c>
      <c r="M664" t="str">
        <f>CONCATENATE("&lt;td&gt;",Zamia!K664,"&lt;/td&gt;")</f>
        <v>&lt;td&gt;&lt;/td&gt;</v>
      </c>
      <c r="N664" s="9" t="str">
        <f>CONCATENATE("&lt;td&gt;",LEFT(TEXT(Zamia!E664,"DD/MM/AAAA hh:mm:ss"),10),"&lt;/td&gt;")</f>
        <v>&lt;td&gt;00/01/1900&lt;/td&gt;</v>
      </c>
      <c r="O664" t="str">
        <f>CONCATENATE("&lt;td&gt;",Zamia!H664,"&lt;/td&gt;")</f>
        <v>&lt;td&gt;&lt;/td&gt;</v>
      </c>
      <c r="P664" t="str">
        <f>CONCATENATE("&lt;td&gt;",Zamia!I664,"&lt;/td&gt;")</f>
        <v>&lt;td&gt;&lt;/td&gt;</v>
      </c>
      <c r="Q664" t="str">
        <f t="shared" si="87"/>
        <v/>
      </c>
    </row>
    <row r="665" spans="1:17" x14ac:dyDescent="0.25">
      <c r="A665">
        <f>Zamia!F665</f>
        <v>0</v>
      </c>
      <c r="B665" t="str">
        <f t="shared" si="83"/>
        <v>-</v>
      </c>
      <c r="C665" t="str">
        <f t="shared" si="84"/>
        <v>-</v>
      </c>
      <c r="D665" t="str">
        <f t="shared" si="88"/>
        <v>-</v>
      </c>
      <c r="E665" t="str">
        <f t="shared" si="89"/>
        <v>-</v>
      </c>
      <c r="F665" t="str">
        <f t="shared" si="90"/>
        <v>-</v>
      </c>
      <c r="G665" t="str">
        <f t="shared" si="85"/>
        <v>- -</v>
      </c>
      <c r="H665" t="str">
        <f>IFERROR(VLOOKUP(G665,Tesaure!A665:B7663,2),"-")</f>
        <v>-</v>
      </c>
      <c r="K665" t="str">
        <f t="shared" si="86"/>
        <v>&lt;td&gt;0&lt;/td&gt;</v>
      </c>
      <c r="L665" t="str">
        <f>CONCATENATE("&lt;td&gt;",Zamia!A665,"&lt;/td&gt;")</f>
        <v>&lt;td&gt;&lt;/td&gt;</v>
      </c>
      <c r="M665" t="str">
        <f>CONCATENATE("&lt;td&gt;",Zamia!K665,"&lt;/td&gt;")</f>
        <v>&lt;td&gt;&lt;/td&gt;</v>
      </c>
      <c r="N665" s="9" t="str">
        <f>CONCATENATE("&lt;td&gt;",LEFT(TEXT(Zamia!E665,"DD/MM/AAAA hh:mm:ss"),10),"&lt;/td&gt;")</f>
        <v>&lt;td&gt;00/01/1900&lt;/td&gt;</v>
      </c>
      <c r="O665" t="str">
        <f>CONCATENATE("&lt;td&gt;",Zamia!H665,"&lt;/td&gt;")</f>
        <v>&lt;td&gt;&lt;/td&gt;</v>
      </c>
      <c r="P665" t="str">
        <f>CONCATENATE("&lt;td&gt;",Zamia!I665,"&lt;/td&gt;")</f>
        <v>&lt;td&gt;&lt;/td&gt;</v>
      </c>
      <c r="Q665" t="str">
        <f t="shared" si="87"/>
        <v/>
      </c>
    </row>
    <row r="666" spans="1:17" x14ac:dyDescent="0.25">
      <c r="A666">
        <f>Zamia!F666</f>
        <v>0</v>
      </c>
      <c r="B666" t="str">
        <f t="shared" si="83"/>
        <v>-</v>
      </c>
      <c r="C666" t="str">
        <f t="shared" si="84"/>
        <v>-</v>
      </c>
      <c r="D666" t="str">
        <f t="shared" si="88"/>
        <v>-</v>
      </c>
      <c r="E666" t="str">
        <f t="shared" si="89"/>
        <v>-</v>
      </c>
      <c r="F666" t="str">
        <f t="shared" si="90"/>
        <v>-</v>
      </c>
      <c r="G666" t="str">
        <f t="shared" si="85"/>
        <v>- -</v>
      </c>
      <c r="H666" t="str">
        <f>IFERROR(VLOOKUP(G666,Tesaure!A666:B7664,2),"-")</f>
        <v>-</v>
      </c>
      <c r="K666" t="str">
        <f t="shared" si="86"/>
        <v>&lt;td&gt;0&lt;/td&gt;</v>
      </c>
      <c r="L666" t="str">
        <f>CONCATENATE("&lt;td&gt;",Zamia!A666,"&lt;/td&gt;")</f>
        <v>&lt;td&gt;&lt;/td&gt;</v>
      </c>
      <c r="M666" t="str">
        <f>CONCATENATE("&lt;td&gt;",Zamia!K666,"&lt;/td&gt;")</f>
        <v>&lt;td&gt;&lt;/td&gt;</v>
      </c>
      <c r="N666" s="9" t="str">
        <f>CONCATENATE("&lt;td&gt;",LEFT(TEXT(Zamia!E666,"DD/MM/AAAA hh:mm:ss"),10),"&lt;/td&gt;")</f>
        <v>&lt;td&gt;00/01/1900&lt;/td&gt;</v>
      </c>
      <c r="O666" t="str">
        <f>CONCATENATE("&lt;td&gt;",Zamia!H666,"&lt;/td&gt;")</f>
        <v>&lt;td&gt;&lt;/td&gt;</v>
      </c>
      <c r="P666" t="str">
        <f>CONCATENATE("&lt;td&gt;",Zamia!I666,"&lt;/td&gt;")</f>
        <v>&lt;td&gt;&lt;/td&gt;</v>
      </c>
      <c r="Q666" t="str">
        <f t="shared" si="87"/>
        <v/>
      </c>
    </row>
    <row r="667" spans="1:17" x14ac:dyDescent="0.25">
      <c r="A667">
        <f>Zamia!F667</f>
        <v>0</v>
      </c>
      <c r="B667" t="str">
        <f t="shared" si="83"/>
        <v>-</v>
      </c>
      <c r="C667" t="str">
        <f t="shared" si="84"/>
        <v>-</v>
      </c>
      <c r="D667" t="str">
        <f t="shared" si="88"/>
        <v>-</v>
      </c>
      <c r="E667" t="str">
        <f t="shared" si="89"/>
        <v>-</v>
      </c>
      <c r="F667" t="str">
        <f t="shared" si="90"/>
        <v>-</v>
      </c>
      <c r="G667" t="str">
        <f t="shared" si="85"/>
        <v>- -</v>
      </c>
      <c r="H667" t="str">
        <f>IFERROR(VLOOKUP(G667,Tesaure!A667:B7665,2),"-")</f>
        <v>-</v>
      </c>
      <c r="K667" t="str">
        <f t="shared" si="86"/>
        <v>&lt;td&gt;0&lt;/td&gt;</v>
      </c>
      <c r="L667" t="str">
        <f>CONCATENATE("&lt;td&gt;",Zamia!A667,"&lt;/td&gt;")</f>
        <v>&lt;td&gt;&lt;/td&gt;</v>
      </c>
      <c r="M667" t="str">
        <f>CONCATENATE("&lt;td&gt;",Zamia!K667,"&lt;/td&gt;")</f>
        <v>&lt;td&gt;&lt;/td&gt;</v>
      </c>
      <c r="N667" s="9" t="str">
        <f>CONCATENATE("&lt;td&gt;",LEFT(TEXT(Zamia!E667,"DD/MM/AAAA hh:mm:ss"),10),"&lt;/td&gt;")</f>
        <v>&lt;td&gt;00/01/1900&lt;/td&gt;</v>
      </c>
      <c r="O667" t="str">
        <f>CONCATENATE("&lt;td&gt;",Zamia!H667,"&lt;/td&gt;")</f>
        <v>&lt;td&gt;&lt;/td&gt;</v>
      </c>
      <c r="P667" t="str">
        <f>CONCATENATE("&lt;td&gt;",Zamia!I667,"&lt;/td&gt;")</f>
        <v>&lt;td&gt;&lt;/td&gt;</v>
      </c>
      <c r="Q667" t="str">
        <f t="shared" si="87"/>
        <v/>
      </c>
    </row>
    <row r="668" spans="1:17" x14ac:dyDescent="0.25">
      <c r="A668">
        <f>Zamia!F668</f>
        <v>0</v>
      </c>
      <c r="B668" t="str">
        <f t="shared" si="83"/>
        <v>-</v>
      </c>
      <c r="C668" t="str">
        <f t="shared" si="84"/>
        <v>-</v>
      </c>
      <c r="D668" t="str">
        <f t="shared" si="88"/>
        <v>-</v>
      </c>
      <c r="E668" t="str">
        <f t="shared" si="89"/>
        <v>-</v>
      </c>
      <c r="F668" t="str">
        <f t="shared" si="90"/>
        <v>-</v>
      </c>
      <c r="G668" t="str">
        <f t="shared" si="85"/>
        <v>- -</v>
      </c>
      <c r="H668" t="str">
        <f>IFERROR(VLOOKUP(G668,Tesaure!A668:B7666,2),"-")</f>
        <v>-</v>
      </c>
      <c r="K668" t="str">
        <f t="shared" si="86"/>
        <v>&lt;td&gt;0&lt;/td&gt;</v>
      </c>
      <c r="L668" t="str">
        <f>CONCATENATE("&lt;td&gt;",Zamia!A668,"&lt;/td&gt;")</f>
        <v>&lt;td&gt;&lt;/td&gt;</v>
      </c>
      <c r="M668" t="str">
        <f>CONCATENATE("&lt;td&gt;",Zamia!K668,"&lt;/td&gt;")</f>
        <v>&lt;td&gt;&lt;/td&gt;</v>
      </c>
      <c r="N668" s="9" t="str">
        <f>CONCATENATE("&lt;td&gt;",LEFT(TEXT(Zamia!E668,"DD/MM/AAAA hh:mm:ss"),10),"&lt;/td&gt;")</f>
        <v>&lt;td&gt;00/01/1900&lt;/td&gt;</v>
      </c>
      <c r="O668" t="str">
        <f>CONCATENATE("&lt;td&gt;",Zamia!H668,"&lt;/td&gt;")</f>
        <v>&lt;td&gt;&lt;/td&gt;</v>
      </c>
      <c r="P668" t="str">
        <f>CONCATENATE("&lt;td&gt;",Zamia!I668,"&lt;/td&gt;")</f>
        <v>&lt;td&gt;&lt;/td&gt;</v>
      </c>
      <c r="Q668" t="str">
        <f t="shared" si="87"/>
        <v/>
      </c>
    </row>
    <row r="669" spans="1:17" x14ac:dyDescent="0.25">
      <c r="A669">
        <f>Zamia!F669</f>
        <v>0</v>
      </c>
      <c r="B669" t="str">
        <f t="shared" si="83"/>
        <v>-</v>
      </c>
      <c r="C669" t="str">
        <f t="shared" si="84"/>
        <v>-</v>
      </c>
      <c r="D669" t="str">
        <f t="shared" si="88"/>
        <v>-</v>
      </c>
      <c r="E669" t="str">
        <f t="shared" si="89"/>
        <v>-</v>
      </c>
      <c r="F669" t="str">
        <f t="shared" si="90"/>
        <v>-</v>
      </c>
      <c r="G669" t="str">
        <f t="shared" si="85"/>
        <v>- -</v>
      </c>
      <c r="H669" t="str">
        <f>IFERROR(VLOOKUP(G669,Tesaure!A669:B7667,2),"-")</f>
        <v>-</v>
      </c>
      <c r="K669" t="str">
        <f t="shared" si="86"/>
        <v>&lt;td&gt;0&lt;/td&gt;</v>
      </c>
      <c r="L669" t="str">
        <f>CONCATENATE("&lt;td&gt;",Zamia!A669,"&lt;/td&gt;")</f>
        <v>&lt;td&gt;&lt;/td&gt;</v>
      </c>
      <c r="M669" t="str">
        <f>CONCATENATE("&lt;td&gt;",Zamia!K669,"&lt;/td&gt;")</f>
        <v>&lt;td&gt;&lt;/td&gt;</v>
      </c>
      <c r="N669" s="9" t="str">
        <f>CONCATENATE("&lt;td&gt;",LEFT(TEXT(Zamia!E669,"DD/MM/AAAA hh:mm:ss"),10),"&lt;/td&gt;")</f>
        <v>&lt;td&gt;00/01/1900&lt;/td&gt;</v>
      </c>
      <c r="O669" t="str">
        <f>CONCATENATE("&lt;td&gt;",Zamia!H669,"&lt;/td&gt;")</f>
        <v>&lt;td&gt;&lt;/td&gt;</v>
      </c>
      <c r="P669" t="str">
        <f>CONCATENATE("&lt;td&gt;",Zamia!I669,"&lt;/td&gt;")</f>
        <v>&lt;td&gt;&lt;/td&gt;</v>
      </c>
      <c r="Q669" t="str">
        <f t="shared" si="87"/>
        <v/>
      </c>
    </row>
    <row r="670" spans="1:17" x14ac:dyDescent="0.25">
      <c r="A670">
        <f>Zamia!F670</f>
        <v>0</v>
      </c>
      <c r="B670" t="str">
        <f t="shared" si="83"/>
        <v>-</v>
      </c>
      <c r="C670" t="str">
        <f t="shared" si="84"/>
        <v>-</v>
      </c>
      <c r="D670" t="str">
        <f t="shared" si="88"/>
        <v>-</v>
      </c>
      <c r="E670" t="str">
        <f t="shared" si="89"/>
        <v>-</v>
      </c>
      <c r="F670" t="str">
        <f t="shared" si="90"/>
        <v>-</v>
      </c>
      <c r="G670" t="str">
        <f t="shared" si="85"/>
        <v>- -</v>
      </c>
      <c r="H670" t="str">
        <f>IFERROR(VLOOKUP(G670,Tesaure!A670:B7668,2),"-")</f>
        <v>-</v>
      </c>
      <c r="K670" t="str">
        <f t="shared" si="86"/>
        <v>&lt;td&gt;0&lt;/td&gt;</v>
      </c>
      <c r="L670" t="str">
        <f>CONCATENATE("&lt;td&gt;",Zamia!A670,"&lt;/td&gt;")</f>
        <v>&lt;td&gt;&lt;/td&gt;</v>
      </c>
      <c r="M670" t="str">
        <f>CONCATENATE("&lt;td&gt;",Zamia!K670,"&lt;/td&gt;")</f>
        <v>&lt;td&gt;&lt;/td&gt;</v>
      </c>
      <c r="N670" s="9" t="str">
        <f>CONCATENATE("&lt;td&gt;",LEFT(TEXT(Zamia!E670,"DD/MM/AAAA hh:mm:ss"),10),"&lt;/td&gt;")</f>
        <v>&lt;td&gt;00/01/1900&lt;/td&gt;</v>
      </c>
      <c r="O670" t="str">
        <f>CONCATENATE("&lt;td&gt;",Zamia!H670,"&lt;/td&gt;")</f>
        <v>&lt;td&gt;&lt;/td&gt;</v>
      </c>
      <c r="P670" t="str">
        <f>CONCATENATE("&lt;td&gt;",Zamia!I670,"&lt;/td&gt;")</f>
        <v>&lt;td&gt;&lt;/td&gt;</v>
      </c>
      <c r="Q670" t="str">
        <f t="shared" si="87"/>
        <v/>
      </c>
    </row>
    <row r="671" spans="1:17" x14ac:dyDescent="0.25">
      <c r="A671">
        <f>Zamia!F671</f>
        <v>0</v>
      </c>
      <c r="B671" t="str">
        <f t="shared" si="83"/>
        <v>-</v>
      </c>
      <c r="C671" t="str">
        <f t="shared" si="84"/>
        <v>-</v>
      </c>
      <c r="D671" t="str">
        <f t="shared" si="88"/>
        <v>-</v>
      </c>
      <c r="E671" t="str">
        <f t="shared" si="89"/>
        <v>-</v>
      </c>
      <c r="F671" t="str">
        <f t="shared" si="90"/>
        <v>-</v>
      </c>
      <c r="G671" t="str">
        <f t="shared" si="85"/>
        <v>- -</v>
      </c>
      <c r="H671" t="str">
        <f>IFERROR(VLOOKUP(G671,Tesaure!A671:B7669,2),"-")</f>
        <v>-</v>
      </c>
      <c r="K671" t="str">
        <f t="shared" si="86"/>
        <v>&lt;td&gt;0&lt;/td&gt;</v>
      </c>
      <c r="L671" t="str">
        <f>CONCATENATE("&lt;td&gt;",Zamia!A671,"&lt;/td&gt;")</f>
        <v>&lt;td&gt;&lt;/td&gt;</v>
      </c>
      <c r="M671" t="str">
        <f>CONCATENATE("&lt;td&gt;",Zamia!K671,"&lt;/td&gt;")</f>
        <v>&lt;td&gt;&lt;/td&gt;</v>
      </c>
      <c r="N671" s="9" t="str">
        <f>CONCATENATE("&lt;td&gt;",LEFT(TEXT(Zamia!E671,"DD/MM/AAAA hh:mm:ss"),10),"&lt;/td&gt;")</f>
        <v>&lt;td&gt;00/01/1900&lt;/td&gt;</v>
      </c>
      <c r="O671" t="str">
        <f>CONCATENATE("&lt;td&gt;",Zamia!H671,"&lt;/td&gt;")</f>
        <v>&lt;td&gt;&lt;/td&gt;</v>
      </c>
      <c r="P671" t="str">
        <f>CONCATENATE("&lt;td&gt;",Zamia!I671,"&lt;/td&gt;")</f>
        <v>&lt;td&gt;&lt;/td&gt;</v>
      </c>
      <c r="Q671" t="str">
        <f t="shared" si="87"/>
        <v/>
      </c>
    </row>
    <row r="672" spans="1:17" x14ac:dyDescent="0.25">
      <c r="A672">
        <f>Zamia!F672</f>
        <v>0</v>
      </c>
      <c r="B672" t="str">
        <f t="shared" si="83"/>
        <v>-</v>
      </c>
      <c r="C672" t="str">
        <f t="shared" si="84"/>
        <v>-</v>
      </c>
      <c r="D672" t="str">
        <f t="shared" si="88"/>
        <v>-</v>
      </c>
      <c r="E672" t="str">
        <f t="shared" si="89"/>
        <v>-</v>
      </c>
      <c r="F672" t="str">
        <f t="shared" si="90"/>
        <v>-</v>
      </c>
      <c r="G672" t="str">
        <f t="shared" si="85"/>
        <v>- -</v>
      </c>
      <c r="H672" t="str">
        <f>IFERROR(VLOOKUP(G672,Tesaure!A672:B7670,2),"-")</f>
        <v>-</v>
      </c>
      <c r="K672" t="str">
        <f t="shared" si="86"/>
        <v>&lt;td&gt;0&lt;/td&gt;</v>
      </c>
      <c r="L672" t="str">
        <f>CONCATENATE("&lt;td&gt;",Zamia!A672,"&lt;/td&gt;")</f>
        <v>&lt;td&gt;&lt;/td&gt;</v>
      </c>
      <c r="M672" t="str">
        <f>CONCATENATE("&lt;td&gt;",Zamia!K672,"&lt;/td&gt;")</f>
        <v>&lt;td&gt;&lt;/td&gt;</v>
      </c>
      <c r="N672" s="9" t="str">
        <f>CONCATENATE("&lt;td&gt;",LEFT(TEXT(Zamia!E672,"DD/MM/AAAA hh:mm:ss"),10),"&lt;/td&gt;")</f>
        <v>&lt;td&gt;00/01/1900&lt;/td&gt;</v>
      </c>
      <c r="O672" t="str">
        <f>CONCATENATE("&lt;td&gt;",Zamia!H672,"&lt;/td&gt;")</f>
        <v>&lt;td&gt;&lt;/td&gt;</v>
      </c>
      <c r="P672" t="str">
        <f>CONCATENATE("&lt;td&gt;",Zamia!I672,"&lt;/td&gt;")</f>
        <v>&lt;td&gt;&lt;/td&gt;</v>
      </c>
      <c r="Q672" t="str">
        <f t="shared" si="87"/>
        <v/>
      </c>
    </row>
    <row r="673" spans="1:17" x14ac:dyDescent="0.25">
      <c r="A673">
        <f>Zamia!F673</f>
        <v>0</v>
      </c>
      <c r="B673" t="str">
        <f t="shared" si="83"/>
        <v>-</v>
      </c>
      <c r="C673" t="str">
        <f t="shared" si="84"/>
        <v>-</v>
      </c>
      <c r="D673" t="str">
        <f t="shared" si="88"/>
        <v>-</v>
      </c>
      <c r="E673" t="str">
        <f t="shared" si="89"/>
        <v>-</v>
      </c>
      <c r="F673" t="str">
        <f t="shared" si="90"/>
        <v>-</v>
      </c>
      <c r="G673" t="str">
        <f t="shared" si="85"/>
        <v>- -</v>
      </c>
      <c r="H673" t="str">
        <f>IFERROR(VLOOKUP(G673,Tesaure!A673:B7671,2),"-")</f>
        <v>-</v>
      </c>
      <c r="K673" t="str">
        <f t="shared" si="86"/>
        <v>&lt;td&gt;0&lt;/td&gt;</v>
      </c>
      <c r="L673" t="str">
        <f>CONCATENATE("&lt;td&gt;",Zamia!A673,"&lt;/td&gt;")</f>
        <v>&lt;td&gt;&lt;/td&gt;</v>
      </c>
      <c r="M673" t="str">
        <f>CONCATENATE("&lt;td&gt;",Zamia!K673,"&lt;/td&gt;")</f>
        <v>&lt;td&gt;&lt;/td&gt;</v>
      </c>
      <c r="N673" s="9" t="str">
        <f>CONCATENATE("&lt;td&gt;",LEFT(TEXT(Zamia!E673,"DD/MM/AAAA hh:mm:ss"),10),"&lt;/td&gt;")</f>
        <v>&lt;td&gt;00/01/1900&lt;/td&gt;</v>
      </c>
      <c r="O673" t="str">
        <f>CONCATENATE("&lt;td&gt;",Zamia!H673,"&lt;/td&gt;")</f>
        <v>&lt;td&gt;&lt;/td&gt;</v>
      </c>
      <c r="P673" t="str">
        <f>CONCATENATE("&lt;td&gt;",Zamia!I673,"&lt;/td&gt;")</f>
        <v>&lt;td&gt;&lt;/td&gt;</v>
      </c>
      <c r="Q673" t="str">
        <f t="shared" si="87"/>
        <v/>
      </c>
    </row>
    <row r="674" spans="1:17" x14ac:dyDescent="0.25">
      <c r="A674">
        <f>Zamia!F674</f>
        <v>0</v>
      </c>
      <c r="B674" t="str">
        <f t="shared" si="83"/>
        <v>-</v>
      </c>
      <c r="C674" t="str">
        <f t="shared" si="84"/>
        <v>-</v>
      </c>
      <c r="D674" t="str">
        <f t="shared" si="88"/>
        <v>-</v>
      </c>
      <c r="E674" t="str">
        <f t="shared" si="89"/>
        <v>-</v>
      </c>
      <c r="F674" t="str">
        <f t="shared" si="90"/>
        <v>-</v>
      </c>
      <c r="G674" t="str">
        <f t="shared" si="85"/>
        <v>- -</v>
      </c>
      <c r="H674" t="str">
        <f>IFERROR(VLOOKUP(G674,Tesaure!A674:B7672,2),"-")</f>
        <v>-</v>
      </c>
      <c r="K674" t="str">
        <f t="shared" si="86"/>
        <v>&lt;td&gt;0&lt;/td&gt;</v>
      </c>
      <c r="L674" t="str">
        <f>CONCATENATE("&lt;td&gt;",Zamia!A674,"&lt;/td&gt;")</f>
        <v>&lt;td&gt;&lt;/td&gt;</v>
      </c>
      <c r="M674" t="str">
        <f>CONCATENATE("&lt;td&gt;",Zamia!K674,"&lt;/td&gt;")</f>
        <v>&lt;td&gt;&lt;/td&gt;</v>
      </c>
      <c r="N674" s="9" t="str">
        <f>CONCATENATE("&lt;td&gt;",LEFT(TEXT(Zamia!E674,"DD/MM/AAAA hh:mm:ss"),10),"&lt;/td&gt;")</f>
        <v>&lt;td&gt;00/01/1900&lt;/td&gt;</v>
      </c>
      <c r="O674" t="str">
        <f>CONCATENATE("&lt;td&gt;",Zamia!H674,"&lt;/td&gt;")</f>
        <v>&lt;td&gt;&lt;/td&gt;</v>
      </c>
      <c r="P674" t="str">
        <f>CONCATENATE("&lt;td&gt;",Zamia!I674,"&lt;/td&gt;")</f>
        <v>&lt;td&gt;&lt;/td&gt;</v>
      </c>
      <c r="Q674" t="str">
        <f t="shared" si="87"/>
        <v/>
      </c>
    </row>
    <row r="675" spans="1:17" x14ac:dyDescent="0.25">
      <c r="A675">
        <f>Zamia!F675</f>
        <v>0</v>
      </c>
      <c r="B675" t="str">
        <f t="shared" si="83"/>
        <v>-</v>
      </c>
      <c r="C675" t="str">
        <f t="shared" si="84"/>
        <v>-</v>
      </c>
      <c r="D675" t="str">
        <f t="shared" si="88"/>
        <v>-</v>
      </c>
      <c r="E675" t="str">
        <f t="shared" si="89"/>
        <v>-</v>
      </c>
      <c r="F675" t="str">
        <f t="shared" si="90"/>
        <v>-</v>
      </c>
      <c r="G675" t="str">
        <f t="shared" si="85"/>
        <v>- -</v>
      </c>
      <c r="H675" t="str">
        <f>IFERROR(VLOOKUP(G675,Tesaure!A675:B7673,2),"-")</f>
        <v>-</v>
      </c>
      <c r="K675" t="str">
        <f t="shared" si="86"/>
        <v>&lt;td&gt;0&lt;/td&gt;</v>
      </c>
      <c r="L675" t="str">
        <f>CONCATENATE("&lt;td&gt;",Zamia!A675,"&lt;/td&gt;")</f>
        <v>&lt;td&gt;&lt;/td&gt;</v>
      </c>
      <c r="M675" t="str">
        <f>CONCATENATE("&lt;td&gt;",Zamia!K675,"&lt;/td&gt;")</f>
        <v>&lt;td&gt;&lt;/td&gt;</v>
      </c>
      <c r="N675" s="9" t="str">
        <f>CONCATENATE("&lt;td&gt;",LEFT(TEXT(Zamia!E675,"DD/MM/AAAA hh:mm:ss"),10),"&lt;/td&gt;")</f>
        <v>&lt;td&gt;00/01/1900&lt;/td&gt;</v>
      </c>
      <c r="O675" t="str">
        <f>CONCATENATE("&lt;td&gt;",Zamia!H675,"&lt;/td&gt;")</f>
        <v>&lt;td&gt;&lt;/td&gt;</v>
      </c>
      <c r="P675" t="str">
        <f>CONCATENATE("&lt;td&gt;",Zamia!I675,"&lt;/td&gt;")</f>
        <v>&lt;td&gt;&lt;/td&gt;</v>
      </c>
      <c r="Q675" t="str">
        <f t="shared" si="87"/>
        <v/>
      </c>
    </row>
    <row r="676" spans="1:17" x14ac:dyDescent="0.25">
      <c r="A676">
        <f>Zamia!F676</f>
        <v>0</v>
      </c>
      <c r="B676" t="str">
        <f t="shared" si="83"/>
        <v>-</v>
      </c>
      <c r="C676" t="str">
        <f t="shared" si="84"/>
        <v>-</v>
      </c>
      <c r="D676" t="str">
        <f t="shared" si="88"/>
        <v>-</v>
      </c>
      <c r="E676" t="str">
        <f t="shared" si="89"/>
        <v>-</v>
      </c>
      <c r="F676" t="str">
        <f t="shared" si="90"/>
        <v>-</v>
      </c>
      <c r="G676" t="str">
        <f t="shared" si="85"/>
        <v>- -</v>
      </c>
      <c r="H676" t="str">
        <f>IFERROR(VLOOKUP(G676,Tesaure!A676:B7674,2),"-")</f>
        <v>-</v>
      </c>
      <c r="K676" t="str">
        <f t="shared" si="86"/>
        <v>&lt;td&gt;0&lt;/td&gt;</v>
      </c>
      <c r="L676" t="str">
        <f>CONCATENATE("&lt;td&gt;",Zamia!A676,"&lt;/td&gt;")</f>
        <v>&lt;td&gt;&lt;/td&gt;</v>
      </c>
      <c r="M676" t="str">
        <f>CONCATENATE("&lt;td&gt;",Zamia!K676,"&lt;/td&gt;")</f>
        <v>&lt;td&gt;&lt;/td&gt;</v>
      </c>
      <c r="N676" s="9" t="str">
        <f>CONCATENATE("&lt;td&gt;",LEFT(TEXT(Zamia!E676,"DD/MM/AAAA hh:mm:ss"),10),"&lt;/td&gt;")</f>
        <v>&lt;td&gt;00/01/1900&lt;/td&gt;</v>
      </c>
      <c r="O676" t="str">
        <f>CONCATENATE("&lt;td&gt;",Zamia!H676,"&lt;/td&gt;")</f>
        <v>&lt;td&gt;&lt;/td&gt;</v>
      </c>
      <c r="P676" t="str">
        <f>CONCATENATE("&lt;td&gt;",Zamia!I676,"&lt;/td&gt;")</f>
        <v>&lt;td&gt;&lt;/td&gt;</v>
      </c>
      <c r="Q676" t="str">
        <f t="shared" si="87"/>
        <v/>
      </c>
    </row>
    <row r="677" spans="1:17" x14ac:dyDescent="0.25">
      <c r="A677">
        <f>Zamia!F677</f>
        <v>0</v>
      </c>
      <c r="B677" t="str">
        <f t="shared" si="83"/>
        <v>-</v>
      </c>
      <c r="C677" t="str">
        <f t="shared" si="84"/>
        <v>-</v>
      </c>
      <c r="D677" t="str">
        <f t="shared" si="88"/>
        <v>-</v>
      </c>
      <c r="E677" t="str">
        <f t="shared" si="89"/>
        <v>-</v>
      </c>
      <c r="F677" t="str">
        <f t="shared" si="90"/>
        <v>-</v>
      </c>
      <c r="G677" t="str">
        <f t="shared" si="85"/>
        <v>- -</v>
      </c>
      <c r="H677" t="str">
        <f>IFERROR(VLOOKUP(G677,Tesaure!A677:B7675,2),"-")</f>
        <v>-</v>
      </c>
      <c r="K677" t="str">
        <f t="shared" si="86"/>
        <v>&lt;td&gt;0&lt;/td&gt;</v>
      </c>
      <c r="L677" t="str">
        <f>CONCATENATE("&lt;td&gt;",Zamia!A677,"&lt;/td&gt;")</f>
        <v>&lt;td&gt;&lt;/td&gt;</v>
      </c>
      <c r="M677" t="str">
        <f>CONCATENATE("&lt;td&gt;",Zamia!K677,"&lt;/td&gt;")</f>
        <v>&lt;td&gt;&lt;/td&gt;</v>
      </c>
      <c r="N677" s="9" t="str">
        <f>CONCATENATE("&lt;td&gt;",LEFT(TEXT(Zamia!E677,"DD/MM/AAAA hh:mm:ss"),10),"&lt;/td&gt;")</f>
        <v>&lt;td&gt;00/01/1900&lt;/td&gt;</v>
      </c>
      <c r="O677" t="str">
        <f>CONCATENATE("&lt;td&gt;",Zamia!H677,"&lt;/td&gt;")</f>
        <v>&lt;td&gt;&lt;/td&gt;</v>
      </c>
      <c r="P677" t="str">
        <f>CONCATENATE("&lt;td&gt;",Zamia!I677,"&lt;/td&gt;")</f>
        <v>&lt;td&gt;&lt;/td&gt;</v>
      </c>
      <c r="Q677" t="str">
        <f t="shared" si="87"/>
        <v/>
      </c>
    </row>
    <row r="678" spans="1:17" x14ac:dyDescent="0.25">
      <c r="A678">
        <f>Zamia!F678</f>
        <v>0</v>
      </c>
      <c r="B678" t="str">
        <f t="shared" si="83"/>
        <v>-</v>
      </c>
      <c r="C678" t="str">
        <f t="shared" si="84"/>
        <v>-</v>
      </c>
      <c r="D678" t="str">
        <f t="shared" si="88"/>
        <v>-</v>
      </c>
      <c r="E678" t="str">
        <f t="shared" si="89"/>
        <v>-</v>
      </c>
      <c r="F678" t="str">
        <f t="shared" si="90"/>
        <v>-</v>
      </c>
      <c r="G678" t="str">
        <f t="shared" si="85"/>
        <v>- -</v>
      </c>
      <c r="H678" t="str">
        <f>IFERROR(VLOOKUP(G678,Tesaure!A678:B7676,2),"-")</f>
        <v>-</v>
      </c>
      <c r="K678" t="str">
        <f t="shared" si="86"/>
        <v>&lt;td&gt;0&lt;/td&gt;</v>
      </c>
      <c r="L678" t="str">
        <f>CONCATENATE("&lt;td&gt;",Zamia!A678,"&lt;/td&gt;")</f>
        <v>&lt;td&gt;&lt;/td&gt;</v>
      </c>
      <c r="M678" t="str">
        <f>CONCATENATE("&lt;td&gt;",Zamia!K678,"&lt;/td&gt;")</f>
        <v>&lt;td&gt;&lt;/td&gt;</v>
      </c>
      <c r="N678" s="9" t="str">
        <f>CONCATENATE("&lt;td&gt;",LEFT(TEXT(Zamia!E678,"DD/MM/AAAA hh:mm:ss"),10),"&lt;/td&gt;")</f>
        <v>&lt;td&gt;00/01/1900&lt;/td&gt;</v>
      </c>
      <c r="O678" t="str">
        <f>CONCATENATE("&lt;td&gt;",Zamia!H678,"&lt;/td&gt;")</f>
        <v>&lt;td&gt;&lt;/td&gt;</v>
      </c>
      <c r="P678" t="str">
        <f>CONCATENATE("&lt;td&gt;",Zamia!I678,"&lt;/td&gt;")</f>
        <v>&lt;td&gt;&lt;/td&gt;</v>
      </c>
      <c r="Q678" t="str">
        <f t="shared" si="87"/>
        <v/>
      </c>
    </row>
    <row r="679" spans="1:17" x14ac:dyDescent="0.25">
      <c r="A679">
        <f>Zamia!F679</f>
        <v>0</v>
      </c>
      <c r="B679" t="str">
        <f t="shared" ref="B679:B742" si="91">IF(A679&lt;&gt;0,LEFT(A679,SEARCH(" ",A679)-1),"-")</f>
        <v>-</v>
      </c>
      <c r="C679" t="str">
        <f t="shared" ref="C679:C742" si="92">IF(A679&lt;&gt;0,RIGHT(A679,LEN(A679)-SEARCH(" ",A679)),"-")</f>
        <v>-</v>
      </c>
      <c r="D679" t="str">
        <f t="shared" si="88"/>
        <v>-</v>
      </c>
      <c r="E679" t="str">
        <f t="shared" si="89"/>
        <v>-</v>
      </c>
      <c r="F679" t="str">
        <f t="shared" si="90"/>
        <v>-</v>
      </c>
      <c r="G679" t="str">
        <f t="shared" si="85"/>
        <v>- -</v>
      </c>
      <c r="H679" t="str">
        <f>IFERROR(VLOOKUP(G679,Tesaure!A679:B7677,2),"-")</f>
        <v>-</v>
      </c>
      <c r="K679" t="str">
        <f t="shared" si="86"/>
        <v>&lt;td&gt;0&lt;/td&gt;</v>
      </c>
      <c r="L679" t="str">
        <f>CONCATENATE("&lt;td&gt;",Zamia!A679,"&lt;/td&gt;")</f>
        <v>&lt;td&gt;&lt;/td&gt;</v>
      </c>
      <c r="M679" t="str">
        <f>CONCATENATE("&lt;td&gt;",Zamia!K679,"&lt;/td&gt;")</f>
        <v>&lt;td&gt;&lt;/td&gt;</v>
      </c>
      <c r="N679" s="9" t="str">
        <f>CONCATENATE("&lt;td&gt;",LEFT(TEXT(Zamia!E679,"DD/MM/AAAA hh:mm:ss"),10),"&lt;/td&gt;")</f>
        <v>&lt;td&gt;00/01/1900&lt;/td&gt;</v>
      </c>
      <c r="O679" t="str">
        <f>CONCATENATE("&lt;td&gt;",Zamia!H679,"&lt;/td&gt;")</f>
        <v>&lt;td&gt;&lt;/td&gt;</v>
      </c>
      <c r="P679" t="str">
        <f>CONCATENATE("&lt;td&gt;",Zamia!I679,"&lt;/td&gt;")</f>
        <v>&lt;td&gt;&lt;/td&gt;</v>
      </c>
      <c r="Q679" t="str">
        <f t="shared" si="87"/>
        <v/>
      </c>
    </row>
    <row r="680" spans="1:17" x14ac:dyDescent="0.25">
      <c r="A680">
        <f>Zamia!F680</f>
        <v>0</v>
      </c>
      <c r="B680" t="str">
        <f t="shared" si="91"/>
        <v>-</v>
      </c>
      <c r="C680" t="str">
        <f t="shared" si="92"/>
        <v>-</v>
      </c>
      <c r="D680" t="str">
        <f t="shared" si="88"/>
        <v>-</v>
      </c>
      <c r="E680" t="str">
        <f t="shared" si="89"/>
        <v>-</v>
      </c>
      <c r="F680" t="str">
        <f t="shared" si="90"/>
        <v>-</v>
      </c>
      <c r="G680" t="str">
        <f t="shared" si="85"/>
        <v>- -</v>
      </c>
      <c r="H680" t="str">
        <f>IFERROR(VLOOKUP(G680,Tesaure!A680:B7678,2),"-")</f>
        <v>-</v>
      </c>
      <c r="K680" t="str">
        <f t="shared" si="86"/>
        <v>&lt;td&gt;0&lt;/td&gt;</v>
      </c>
      <c r="L680" t="str">
        <f>CONCATENATE("&lt;td&gt;",Zamia!A680,"&lt;/td&gt;")</f>
        <v>&lt;td&gt;&lt;/td&gt;</v>
      </c>
      <c r="M680" t="str">
        <f>CONCATENATE("&lt;td&gt;",Zamia!K680,"&lt;/td&gt;")</f>
        <v>&lt;td&gt;&lt;/td&gt;</v>
      </c>
      <c r="N680" s="9" t="str">
        <f>CONCATENATE("&lt;td&gt;",LEFT(TEXT(Zamia!E680,"DD/MM/AAAA hh:mm:ss"),10),"&lt;/td&gt;")</f>
        <v>&lt;td&gt;00/01/1900&lt;/td&gt;</v>
      </c>
      <c r="O680" t="str">
        <f>CONCATENATE("&lt;td&gt;",Zamia!H680,"&lt;/td&gt;")</f>
        <v>&lt;td&gt;&lt;/td&gt;</v>
      </c>
      <c r="P680" t="str">
        <f>CONCATENATE("&lt;td&gt;",Zamia!I680,"&lt;/td&gt;")</f>
        <v>&lt;td&gt;&lt;/td&gt;</v>
      </c>
      <c r="Q680" t="str">
        <f t="shared" si="87"/>
        <v/>
      </c>
    </row>
    <row r="681" spans="1:17" x14ac:dyDescent="0.25">
      <c r="A681">
        <f>Zamia!F681</f>
        <v>0</v>
      </c>
      <c r="B681" t="str">
        <f t="shared" si="91"/>
        <v>-</v>
      </c>
      <c r="C681" t="str">
        <f t="shared" si="92"/>
        <v>-</v>
      </c>
      <c r="D681" t="str">
        <f t="shared" si="88"/>
        <v>-</v>
      </c>
      <c r="E681" t="str">
        <f t="shared" si="89"/>
        <v>-</v>
      </c>
      <c r="F681" t="str">
        <f t="shared" si="90"/>
        <v>-</v>
      </c>
      <c r="G681" t="str">
        <f t="shared" si="85"/>
        <v>- -</v>
      </c>
      <c r="H681" t="str">
        <f>IFERROR(VLOOKUP(G681,Tesaure!A681:B7679,2),"-")</f>
        <v>-</v>
      </c>
      <c r="K681" t="str">
        <f t="shared" si="86"/>
        <v>&lt;td&gt;0&lt;/td&gt;</v>
      </c>
      <c r="L681" t="str">
        <f>CONCATENATE("&lt;td&gt;",Zamia!A681,"&lt;/td&gt;")</f>
        <v>&lt;td&gt;&lt;/td&gt;</v>
      </c>
      <c r="M681" t="str">
        <f>CONCATENATE("&lt;td&gt;",Zamia!K681,"&lt;/td&gt;")</f>
        <v>&lt;td&gt;&lt;/td&gt;</v>
      </c>
      <c r="N681" s="9" t="str">
        <f>CONCATENATE("&lt;td&gt;",LEFT(TEXT(Zamia!E681,"DD/MM/AAAA hh:mm:ss"),10),"&lt;/td&gt;")</f>
        <v>&lt;td&gt;00/01/1900&lt;/td&gt;</v>
      </c>
      <c r="O681" t="str">
        <f>CONCATENATE("&lt;td&gt;",Zamia!H681,"&lt;/td&gt;")</f>
        <v>&lt;td&gt;&lt;/td&gt;</v>
      </c>
      <c r="P681" t="str">
        <f>CONCATENATE("&lt;td&gt;",Zamia!I681,"&lt;/td&gt;")</f>
        <v>&lt;td&gt;&lt;/td&gt;</v>
      </c>
      <c r="Q681" t="str">
        <f t="shared" si="87"/>
        <v/>
      </c>
    </row>
    <row r="682" spans="1:17" x14ac:dyDescent="0.25">
      <c r="A682">
        <f>Zamia!F682</f>
        <v>0</v>
      </c>
      <c r="B682" t="str">
        <f t="shared" si="91"/>
        <v>-</v>
      </c>
      <c r="C682" t="str">
        <f t="shared" si="92"/>
        <v>-</v>
      </c>
      <c r="D682" t="str">
        <f t="shared" si="88"/>
        <v>-</v>
      </c>
      <c r="E682" t="str">
        <f t="shared" si="89"/>
        <v>-</v>
      </c>
      <c r="F682" t="str">
        <f t="shared" si="90"/>
        <v>-</v>
      </c>
      <c r="G682" t="str">
        <f t="shared" si="85"/>
        <v>- -</v>
      </c>
      <c r="H682" t="str">
        <f>IFERROR(VLOOKUP(G682,Tesaure!A682:B7680,2),"-")</f>
        <v>-</v>
      </c>
      <c r="K682" t="str">
        <f t="shared" si="86"/>
        <v>&lt;td&gt;0&lt;/td&gt;</v>
      </c>
      <c r="L682" t="str">
        <f>CONCATENATE("&lt;td&gt;",Zamia!A682,"&lt;/td&gt;")</f>
        <v>&lt;td&gt;&lt;/td&gt;</v>
      </c>
      <c r="M682" t="str">
        <f>CONCATENATE("&lt;td&gt;",Zamia!K682,"&lt;/td&gt;")</f>
        <v>&lt;td&gt;&lt;/td&gt;</v>
      </c>
      <c r="N682" s="9" t="str">
        <f>CONCATENATE("&lt;td&gt;",LEFT(TEXT(Zamia!E682,"DD/MM/AAAA hh:mm:ss"),10),"&lt;/td&gt;")</f>
        <v>&lt;td&gt;00/01/1900&lt;/td&gt;</v>
      </c>
      <c r="O682" t="str">
        <f>CONCATENATE("&lt;td&gt;",Zamia!H682,"&lt;/td&gt;")</f>
        <v>&lt;td&gt;&lt;/td&gt;</v>
      </c>
      <c r="P682" t="str">
        <f>CONCATENATE("&lt;td&gt;",Zamia!I682,"&lt;/td&gt;")</f>
        <v>&lt;td&gt;&lt;/td&gt;</v>
      </c>
      <c r="Q682" t="str">
        <f t="shared" si="87"/>
        <v/>
      </c>
    </row>
    <row r="683" spans="1:17" x14ac:dyDescent="0.25">
      <c r="A683">
        <f>Zamia!F683</f>
        <v>0</v>
      </c>
      <c r="B683" t="str">
        <f t="shared" si="91"/>
        <v>-</v>
      </c>
      <c r="C683" t="str">
        <f t="shared" si="92"/>
        <v>-</v>
      </c>
      <c r="D683" t="str">
        <f t="shared" si="88"/>
        <v>-</v>
      </c>
      <c r="E683" t="str">
        <f t="shared" si="89"/>
        <v>-</v>
      </c>
      <c r="F683" t="str">
        <f t="shared" si="90"/>
        <v>-</v>
      </c>
      <c r="G683" t="str">
        <f t="shared" si="85"/>
        <v>- -</v>
      </c>
      <c r="H683" t="str">
        <f>IFERROR(VLOOKUP(G683,Tesaure!A683:B7681,2),"-")</f>
        <v>-</v>
      </c>
      <c r="K683" t="str">
        <f t="shared" si="86"/>
        <v>&lt;td&gt;0&lt;/td&gt;</v>
      </c>
      <c r="L683" t="str">
        <f>CONCATENATE("&lt;td&gt;",Zamia!A683,"&lt;/td&gt;")</f>
        <v>&lt;td&gt;&lt;/td&gt;</v>
      </c>
      <c r="M683" t="str">
        <f>CONCATENATE("&lt;td&gt;",Zamia!K683,"&lt;/td&gt;")</f>
        <v>&lt;td&gt;&lt;/td&gt;</v>
      </c>
      <c r="N683" s="9" t="str">
        <f>CONCATENATE("&lt;td&gt;",LEFT(TEXT(Zamia!E683,"DD/MM/AAAA hh:mm:ss"),10),"&lt;/td&gt;")</f>
        <v>&lt;td&gt;00/01/1900&lt;/td&gt;</v>
      </c>
      <c r="O683" t="str">
        <f>CONCATENATE("&lt;td&gt;",Zamia!H683,"&lt;/td&gt;")</f>
        <v>&lt;td&gt;&lt;/td&gt;</v>
      </c>
      <c r="P683" t="str">
        <f>CONCATENATE("&lt;td&gt;",Zamia!I683,"&lt;/td&gt;")</f>
        <v>&lt;td&gt;&lt;/td&gt;</v>
      </c>
      <c r="Q683" t="str">
        <f t="shared" si="87"/>
        <v/>
      </c>
    </row>
    <row r="684" spans="1:17" x14ac:dyDescent="0.25">
      <c r="A684">
        <f>Zamia!F684</f>
        <v>0</v>
      </c>
      <c r="B684" t="str">
        <f t="shared" si="91"/>
        <v>-</v>
      </c>
      <c r="C684" t="str">
        <f t="shared" si="92"/>
        <v>-</v>
      </c>
      <c r="D684" t="str">
        <f t="shared" si="88"/>
        <v>-</v>
      </c>
      <c r="E684" t="str">
        <f t="shared" si="89"/>
        <v>-</v>
      </c>
      <c r="F684" t="str">
        <f t="shared" si="90"/>
        <v>-</v>
      </c>
      <c r="G684" t="str">
        <f t="shared" si="85"/>
        <v>- -</v>
      </c>
      <c r="H684" t="str">
        <f>IFERROR(VLOOKUP(G684,Tesaure!A684:B7682,2),"-")</f>
        <v>-</v>
      </c>
      <c r="K684" t="str">
        <f t="shared" si="86"/>
        <v>&lt;td&gt;0&lt;/td&gt;</v>
      </c>
      <c r="L684" t="str">
        <f>CONCATENATE("&lt;td&gt;",Zamia!A684,"&lt;/td&gt;")</f>
        <v>&lt;td&gt;&lt;/td&gt;</v>
      </c>
      <c r="M684" t="str">
        <f>CONCATENATE("&lt;td&gt;",Zamia!K684,"&lt;/td&gt;")</f>
        <v>&lt;td&gt;&lt;/td&gt;</v>
      </c>
      <c r="N684" s="9" t="str">
        <f>CONCATENATE("&lt;td&gt;",LEFT(TEXT(Zamia!E684,"DD/MM/AAAA hh:mm:ss"),10),"&lt;/td&gt;")</f>
        <v>&lt;td&gt;00/01/1900&lt;/td&gt;</v>
      </c>
      <c r="O684" t="str">
        <f>CONCATENATE("&lt;td&gt;",Zamia!H684,"&lt;/td&gt;")</f>
        <v>&lt;td&gt;&lt;/td&gt;</v>
      </c>
      <c r="P684" t="str">
        <f>CONCATENATE("&lt;td&gt;",Zamia!I684,"&lt;/td&gt;")</f>
        <v>&lt;td&gt;&lt;/td&gt;</v>
      </c>
      <c r="Q684" t="str">
        <f t="shared" si="87"/>
        <v/>
      </c>
    </row>
    <row r="685" spans="1:17" x14ac:dyDescent="0.25">
      <c r="A685">
        <f>Zamia!F685</f>
        <v>0</v>
      </c>
      <c r="B685" t="str">
        <f t="shared" si="91"/>
        <v>-</v>
      </c>
      <c r="C685" t="str">
        <f t="shared" si="92"/>
        <v>-</v>
      </c>
      <c r="D685" t="str">
        <f t="shared" si="88"/>
        <v>-</v>
      </c>
      <c r="E685" t="str">
        <f t="shared" si="89"/>
        <v>-</v>
      </c>
      <c r="F685" t="str">
        <f t="shared" si="90"/>
        <v>-</v>
      </c>
      <c r="G685" t="str">
        <f t="shared" si="85"/>
        <v>- -</v>
      </c>
      <c r="H685" t="str">
        <f>IFERROR(VLOOKUP(G685,Tesaure!A685:B7683,2),"-")</f>
        <v>-</v>
      </c>
      <c r="K685" t="str">
        <f t="shared" si="86"/>
        <v>&lt;td&gt;0&lt;/td&gt;</v>
      </c>
      <c r="L685" t="str">
        <f>CONCATENATE("&lt;td&gt;",Zamia!A685,"&lt;/td&gt;")</f>
        <v>&lt;td&gt;&lt;/td&gt;</v>
      </c>
      <c r="M685" t="str">
        <f>CONCATENATE("&lt;td&gt;",Zamia!K685,"&lt;/td&gt;")</f>
        <v>&lt;td&gt;&lt;/td&gt;</v>
      </c>
      <c r="N685" s="9" t="str">
        <f>CONCATENATE("&lt;td&gt;",LEFT(TEXT(Zamia!E685,"DD/MM/AAAA hh:mm:ss"),10),"&lt;/td&gt;")</f>
        <v>&lt;td&gt;00/01/1900&lt;/td&gt;</v>
      </c>
      <c r="O685" t="str">
        <f>CONCATENATE("&lt;td&gt;",Zamia!H685,"&lt;/td&gt;")</f>
        <v>&lt;td&gt;&lt;/td&gt;</v>
      </c>
      <c r="P685" t="str">
        <f>CONCATENATE("&lt;td&gt;",Zamia!I685,"&lt;/td&gt;")</f>
        <v>&lt;td&gt;&lt;/td&gt;</v>
      </c>
      <c r="Q685" t="str">
        <f t="shared" si="87"/>
        <v/>
      </c>
    </row>
    <row r="686" spans="1:17" x14ac:dyDescent="0.25">
      <c r="A686">
        <f>Zamia!F686</f>
        <v>0</v>
      </c>
      <c r="B686" t="str">
        <f t="shared" si="91"/>
        <v>-</v>
      </c>
      <c r="C686" t="str">
        <f t="shared" si="92"/>
        <v>-</v>
      </c>
      <c r="D686" t="str">
        <f t="shared" si="88"/>
        <v>-</v>
      </c>
      <c r="E686" t="str">
        <f t="shared" si="89"/>
        <v>-</v>
      </c>
      <c r="F686" t="str">
        <f t="shared" si="90"/>
        <v>-</v>
      </c>
      <c r="G686" t="str">
        <f t="shared" si="85"/>
        <v>- -</v>
      </c>
      <c r="H686" t="str">
        <f>IFERROR(VLOOKUP(G686,Tesaure!A686:B7684,2),"-")</f>
        <v>-</v>
      </c>
      <c r="K686" t="str">
        <f t="shared" si="86"/>
        <v>&lt;td&gt;0&lt;/td&gt;</v>
      </c>
      <c r="L686" t="str">
        <f>CONCATENATE("&lt;td&gt;",Zamia!A686,"&lt;/td&gt;")</f>
        <v>&lt;td&gt;&lt;/td&gt;</v>
      </c>
      <c r="M686" t="str">
        <f>CONCATENATE("&lt;td&gt;",Zamia!K686,"&lt;/td&gt;")</f>
        <v>&lt;td&gt;&lt;/td&gt;</v>
      </c>
      <c r="N686" s="9" t="str">
        <f>CONCATENATE("&lt;td&gt;",LEFT(TEXT(Zamia!E686,"DD/MM/AAAA hh:mm:ss"),10),"&lt;/td&gt;")</f>
        <v>&lt;td&gt;00/01/1900&lt;/td&gt;</v>
      </c>
      <c r="O686" t="str">
        <f>CONCATENATE("&lt;td&gt;",Zamia!H686,"&lt;/td&gt;")</f>
        <v>&lt;td&gt;&lt;/td&gt;</v>
      </c>
      <c r="P686" t="str">
        <f>CONCATENATE("&lt;td&gt;",Zamia!I686,"&lt;/td&gt;")</f>
        <v>&lt;td&gt;&lt;/td&gt;</v>
      </c>
      <c r="Q686" t="str">
        <f t="shared" si="87"/>
        <v/>
      </c>
    </row>
    <row r="687" spans="1:17" x14ac:dyDescent="0.25">
      <c r="A687">
        <f>Zamia!F687</f>
        <v>0</v>
      </c>
      <c r="B687" t="str">
        <f t="shared" si="91"/>
        <v>-</v>
      </c>
      <c r="C687" t="str">
        <f t="shared" si="92"/>
        <v>-</v>
      </c>
      <c r="D687" t="str">
        <f t="shared" si="88"/>
        <v>-</v>
      </c>
      <c r="E687" t="str">
        <f t="shared" si="89"/>
        <v>-</v>
      </c>
      <c r="F687" t="str">
        <f t="shared" si="90"/>
        <v>-</v>
      </c>
      <c r="G687" t="str">
        <f t="shared" si="85"/>
        <v>- -</v>
      </c>
      <c r="H687" t="str">
        <f>IFERROR(VLOOKUP(G687,Tesaure!A687:B7685,2),"-")</f>
        <v>-</v>
      </c>
      <c r="K687" t="str">
        <f t="shared" si="86"/>
        <v>&lt;td&gt;0&lt;/td&gt;</v>
      </c>
      <c r="L687" t="str">
        <f>CONCATENATE("&lt;td&gt;",Zamia!A687,"&lt;/td&gt;")</f>
        <v>&lt;td&gt;&lt;/td&gt;</v>
      </c>
      <c r="M687" t="str">
        <f>CONCATENATE("&lt;td&gt;",Zamia!K687,"&lt;/td&gt;")</f>
        <v>&lt;td&gt;&lt;/td&gt;</v>
      </c>
      <c r="N687" s="9" t="str">
        <f>CONCATENATE("&lt;td&gt;",LEFT(TEXT(Zamia!E687,"DD/MM/AAAA hh:mm:ss"),10),"&lt;/td&gt;")</f>
        <v>&lt;td&gt;00/01/1900&lt;/td&gt;</v>
      </c>
      <c r="O687" t="str">
        <f>CONCATENATE("&lt;td&gt;",Zamia!H687,"&lt;/td&gt;")</f>
        <v>&lt;td&gt;&lt;/td&gt;</v>
      </c>
      <c r="P687" t="str">
        <f>CONCATENATE("&lt;td&gt;",Zamia!I687,"&lt;/td&gt;")</f>
        <v>&lt;td&gt;&lt;/td&gt;</v>
      </c>
      <c r="Q687" t="str">
        <f t="shared" si="87"/>
        <v/>
      </c>
    </row>
    <row r="688" spans="1:17" x14ac:dyDescent="0.25">
      <c r="A688">
        <f>Zamia!F688</f>
        <v>0</v>
      </c>
      <c r="B688" t="str">
        <f t="shared" si="91"/>
        <v>-</v>
      </c>
      <c r="C688" t="str">
        <f t="shared" si="92"/>
        <v>-</v>
      </c>
      <c r="D688" t="str">
        <f t="shared" si="88"/>
        <v>-</v>
      </c>
      <c r="E688" t="str">
        <f t="shared" si="89"/>
        <v>-</v>
      </c>
      <c r="F688" t="str">
        <f t="shared" si="90"/>
        <v>-</v>
      </c>
      <c r="G688" t="str">
        <f t="shared" si="85"/>
        <v>- -</v>
      </c>
      <c r="H688" t="str">
        <f>IFERROR(VLOOKUP(G688,Tesaure!A688:B7686,2),"-")</f>
        <v>-</v>
      </c>
      <c r="K688" t="str">
        <f t="shared" si="86"/>
        <v>&lt;td&gt;0&lt;/td&gt;</v>
      </c>
      <c r="L688" t="str">
        <f>CONCATENATE("&lt;td&gt;",Zamia!A688,"&lt;/td&gt;")</f>
        <v>&lt;td&gt;&lt;/td&gt;</v>
      </c>
      <c r="M688" t="str">
        <f>CONCATENATE("&lt;td&gt;",Zamia!K688,"&lt;/td&gt;")</f>
        <v>&lt;td&gt;&lt;/td&gt;</v>
      </c>
      <c r="N688" s="9" t="str">
        <f>CONCATENATE("&lt;td&gt;",LEFT(TEXT(Zamia!E688,"DD/MM/AAAA hh:mm:ss"),10),"&lt;/td&gt;")</f>
        <v>&lt;td&gt;00/01/1900&lt;/td&gt;</v>
      </c>
      <c r="O688" t="str">
        <f>CONCATENATE("&lt;td&gt;",Zamia!H688,"&lt;/td&gt;")</f>
        <v>&lt;td&gt;&lt;/td&gt;</v>
      </c>
      <c r="P688" t="str">
        <f>CONCATENATE("&lt;td&gt;",Zamia!I688,"&lt;/td&gt;")</f>
        <v>&lt;td&gt;&lt;/td&gt;</v>
      </c>
      <c r="Q688" t="str">
        <f t="shared" si="87"/>
        <v/>
      </c>
    </row>
    <row r="689" spans="1:17" x14ac:dyDescent="0.25">
      <c r="A689">
        <f>Zamia!F689</f>
        <v>0</v>
      </c>
      <c r="B689" t="str">
        <f t="shared" si="91"/>
        <v>-</v>
      </c>
      <c r="C689" t="str">
        <f t="shared" si="92"/>
        <v>-</v>
      </c>
      <c r="D689" t="str">
        <f t="shared" si="88"/>
        <v>-</v>
      </c>
      <c r="E689" t="str">
        <f t="shared" si="89"/>
        <v>-</v>
      </c>
      <c r="F689" t="str">
        <f t="shared" si="90"/>
        <v>-</v>
      </c>
      <c r="G689" t="str">
        <f t="shared" si="85"/>
        <v>- -</v>
      </c>
      <c r="H689" t="str">
        <f>IFERROR(VLOOKUP(G689,Tesaure!A689:B7687,2),"-")</f>
        <v>-</v>
      </c>
      <c r="K689" t="str">
        <f t="shared" si="86"/>
        <v>&lt;td&gt;0&lt;/td&gt;</v>
      </c>
      <c r="L689" t="str">
        <f>CONCATENATE("&lt;td&gt;",Zamia!A689,"&lt;/td&gt;")</f>
        <v>&lt;td&gt;&lt;/td&gt;</v>
      </c>
      <c r="M689" t="str">
        <f>CONCATENATE("&lt;td&gt;",Zamia!K689,"&lt;/td&gt;")</f>
        <v>&lt;td&gt;&lt;/td&gt;</v>
      </c>
      <c r="N689" s="9" t="str">
        <f>CONCATENATE("&lt;td&gt;",LEFT(TEXT(Zamia!E689,"DD/MM/AAAA hh:mm:ss"),10),"&lt;/td&gt;")</f>
        <v>&lt;td&gt;00/01/1900&lt;/td&gt;</v>
      </c>
      <c r="O689" t="str">
        <f>CONCATENATE("&lt;td&gt;",Zamia!H689,"&lt;/td&gt;")</f>
        <v>&lt;td&gt;&lt;/td&gt;</v>
      </c>
      <c r="P689" t="str">
        <f>CONCATENATE("&lt;td&gt;",Zamia!I689,"&lt;/td&gt;")</f>
        <v>&lt;td&gt;&lt;/td&gt;</v>
      </c>
      <c r="Q689" t="str">
        <f t="shared" si="87"/>
        <v/>
      </c>
    </row>
    <row r="690" spans="1:17" x14ac:dyDescent="0.25">
      <c r="A690">
        <f>Zamia!F690</f>
        <v>0</v>
      </c>
      <c r="B690" t="str">
        <f t="shared" si="91"/>
        <v>-</v>
      </c>
      <c r="C690" t="str">
        <f t="shared" si="92"/>
        <v>-</v>
      </c>
      <c r="D690" t="str">
        <f t="shared" si="88"/>
        <v>-</v>
      </c>
      <c r="E690" t="str">
        <f t="shared" si="89"/>
        <v>-</v>
      </c>
      <c r="F690" t="str">
        <f t="shared" si="90"/>
        <v>-</v>
      </c>
      <c r="G690" t="str">
        <f t="shared" si="85"/>
        <v>- -</v>
      </c>
      <c r="H690" t="str">
        <f>IFERROR(VLOOKUP(G690,Tesaure!A690:B7688,2),"-")</f>
        <v>-</v>
      </c>
      <c r="K690" t="str">
        <f t="shared" si="86"/>
        <v>&lt;td&gt;0&lt;/td&gt;</v>
      </c>
      <c r="L690" t="str">
        <f>CONCATENATE("&lt;td&gt;",Zamia!A690,"&lt;/td&gt;")</f>
        <v>&lt;td&gt;&lt;/td&gt;</v>
      </c>
      <c r="M690" t="str">
        <f>CONCATENATE("&lt;td&gt;",Zamia!K690,"&lt;/td&gt;")</f>
        <v>&lt;td&gt;&lt;/td&gt;</v>
      </c>
      <c r="N690" s="9" t="str">
        <f>CONCATENATE("&lt;td&gt;",LEFT(TEXT(Zamia!E690,"DD/MM/AAAA hh:mm:ss"),10),"&lt;/td&gt;")</f>
        <v>&lt;td&gt;00/01/1900&lt;/td&gt;</v>
      </c>
      <c r="O690" t="str">
        <f>CONCATENATE("&lt;td&gt;",Zamia!H690,"&lt;/td&gt;")</f>
        <v>&lt;td&gt;&lt;/td&gt;</v>
      </c>
      <c r="P690" t="str">
        <f>CONCATENATE("&lt;td&gt;",Zamia!I690,"&lt;/td&gt;")</f>
        <v>&lt;td&gt;&lt;/td&gt;</v>
      </c>
      <c r="Q690" t="str">
        <f t="shared" si="87"/>
        <v/>
      </c>
    </row>
    <row r="691" spans="1:17" x14ac:dyDescent="0.25">
      <c r="A691">
        <f>Zamia!F691</f>
        <v>0</v>
      </c>
      <c r="B691" t="str">
        <f t="shared" si="91"/>
        <v>-</v>
      </c>
      <c r="C691" t="str">
        <f t="shared" si="92"/>
        <v>-</v>
      </c>
      <c r="D691" t="str">
        <f t="shared" si="88"/>
        <v>-</v>
      </c>
      <c r="E691" t="str">
        <f t="shared" si="89"/>
        <v>-</v>
      </c>
      <c r="F691" t="str">
        <f t="shared" si="90"/>
        <v>-</v>
      </c>
      <c r="G691" t="str">
        <f t="shared" si="85"/>
        <v>- -</v>
      </c>
      <c r="H691" t="str">
        <f>IFERROR(VLOOKUP(G691,Tesaure!A691:B7689,2),"-")</f>
        <v>-</v>
      </c>
      <c r="K691" t="str">
        <f t="shared" si="86"/>
        <v>&lt;td&gt;0&lt;/td&gt;</v>
      </c>
      <c r="L691" t="str">
        <f>CONCATENATE("&lt;td&gt;",Zamia!A691,"&lt;/td&gt;")</f>
        <v>&lt;td&gt;&lt;/td&gt;</v>
      </c>
      <c r="M691" t="str">
        <f>CONCATENATE("&lt;td&gt;",Zamia!K691,"&lt;/td&gt;")</f>
        <v>&lt;td&gt;&lt;/td&gt;</v>
      </c>
      <c r="N691" s="9" t="str">
        <f>CONCATENATE("&lt;td&gt;",LEFT(TEXT(Zamia!E691,"DD/MM/AAAA hh:mm:ss"),10),"&lt;/td&gt;")</f>
        <v>&lt;td&gt;00/01/1900&lt;/td&gt;</v>
      </c>
      <c r="O691" t="str">
        <f>CONCATENATE("&lt;td&gt;",Zamia!H691,"&lt;/td&gt;")</f>
        <v>&lt;td&gt;&lt;/td&gt;</v>
      </c>
      <c r="P691" t="str">
        <f>CONCATENATE("&lt;td&gt;",Zamia!I691,"&lt;/td&gt;")</f>
        <v>&lt;td&gt;&lt;/td&gt;</v>
      </c>
      <c r="Q691" t="str">
        <f t="shared" si="87"/>
        <v/>
      </c>
    </row>
    <row r="692" spans="1:17" x14ac:dyDescent="0.25">
      <c r="A692">
        <f>Zamia!F692</f>
        <v>0</v>
      </c>
      <c r="B692" t="str">
        <f t="shared" si="91"/>
        <v>-</v>
      </c>
      <c r="C692" t="str">
        <f t="shared" si="92"/>
        <v>-</v>
      </c>
      <c r="D692" t="str">
        <f t="shared" si="88"/>
        <v>-</v>
      </c>
      <c r="E692" t="str">
        <f t="shared" si="89"/>
        <v>-</v>
      </c>
      <c r="F692" t="str">
        <f t="shared" si="90"/>
        <v>-</v>
      </c>
      <c r="G692" t="str">
        <f t="shared" si="85"/>
        <v>- -</v>
      </c>
      <c r="H692" t="str">
        <f>IFERROR(VLOOKUP(G692,Tesaure!A692:B7690,2),"-")</f>
        <v>-</v>
      </c>
      <c r="K692" t="str">
        <f t="shared" si="86"/>
        <v>&lt;td&gt;0&lt;/td&gt;</v>
      </c>
      <c r="L692" t="str">
        <f>CONCATENATE("&lt;td&gt;",Zamia!A692,"&lt;/td&gt;")</f>
        <v>&lt;td&gt;&lt;/td&gt;</v>
      </c>
      <c r="M692" t="str">
        <f>CONCATENATE("&lt;td&gt;",Zamia!K692,"&lt;/td&gt;")</f>
        <v>&lt;td&gt;&lt;/td&gt;</v>
      </c>
      <c r="N692" s="9" t="str">
        <f>CONCATENATE("&lt;td&gt;",LEFT(TEXT(Zamia!E692,"DD/MM/AAAA hh:mm:ss"),10),"&lt;/td&gt;")</f>
        <v>&lt;td&gt;00/01/1900&lt;/td&gt;</v>
      </c>
      <c r="O692" t="str">
        <f>CONCATENATE("&lt;td&gt;",Zamia!H692,"&lt;/td&gt;")</f>
        <v>&lt;td&gt;&lt;/td&gt;</v>
      </c>
      <c r="P692" t="str">
        <f>CONCATENATE("&lt;td&gt;",Zamia!I692,"&lt;/td&gt;")</f>
        <v>&lt;td&gt;&lt;/td&gt;</v>
      </c>
      <c r="Q692" t="str">
        <f t="shared" si="87"/>
        <v/>
      </c>
    </row>
    <row r="693" spans="1:17" x14ac:dyDescent="0.25">
      <c r="A693">
        <f>Zamia!F693</f>
        <v>0</v>
      </c>
      <c r="B693" t="str">
        <f t="shared" si="91"/>
        <v>-</v>
      </c>
      <c r="C693" t="str">
        <f t="shared" si="92"/>
        <v>-</v>
      </c>
      <c r="D693" t="str">
        <f t="shared" si="88"/>
        <v>-</v>
      </c>
      <c r="E693" t="str">
        <f t="shared" si="89"/>
        <v>-</v>
      </c>
      <c r="F693" t="str">
        <f t="shared" si="90"/>
        <v>-</v>
      </c>
      <c r="G693" t="str">
        <f t="shared" si="85"/>
        <v>- -</v>
      </c>
      <c r="H693" t="str">
        <f>IFERROR(VLOOKUP(G693,Tesaure!A693:B7691,2),"-")</f>
        <v>-</v>
      </c>
      <c r="K693" t="str">
        <f t="shared" si="86"/>
        <v>&lt;td&gt;0&lt;/td&gt;</v>
      </c>
      <c r="L693" t="str">
        <f>CONCATENATE("&lt;td&gt;",Zamia!A693,"&lt;/td&gt;")</f>
        <v>&lt;td&gt;&lt;/td&gt;</v>
      </c>
      <c r="M693" t="str">
        <f>CONCATENATE("&lt;td&gt;",Zamia!K693,"&lt;/td&gt;")</f>
        <v>&lt;td&gt;&lt;/td&gt;</v>
      </c>
      <c r="N693" s="9" t="str">
        <f>CONCATENATE("&lt;td&gt;",LEFT(TEXT(Zamia!E693,"DD/MM/AAAA hh:mm:ss"),10),"&lt;/td&gt;")</f>
        <v>&lt;td&gt;00/01/1900&lt;/td&gt;</v>
      </c>
      <c r="O693" t="str">
        <f>CONCATENATE("&lt;td&gt;",Zamia!H693,"&lt;/td&gt;")</f>
        <v>&lt;td&gt;&lt;/td&gt;</v>
      </c>
      <c r="P693" t="str">
        <f>CONCATENATE("&lt;td&gt;",Zamia!I693,"&lt;/td&gt;")</f>
        <v>&lt;td&gt;&lt;/td&gt;</v>
      </c>
      <c r="Q693" t="str">
        <f t="shared" si="87"/>
        <v/>
      </c>
    </row>
    <row r="694" spans="1:17" x14ac:dyDescent="0.25">
      <c r="A694">
        <f>Zamia!F694</f>
        <v>0</v>
      </c>
      <c r="B694" t="str">
        <f t="shared" si="91"/>
        <v>-</v>
      </c>
      <c r="C694" t="str">
        <f t="shared" si="92"/>
        <v>-</v>
      </c>
      <c r="D694" t="str">
        <f t="shared" si="88"/>
        <v>-</v>
      </c>
      <c r="E694" t="str">
        <f t="shared" si="89"/>
        <v>-</v>
      </c>
      <c r="F694" t="str">
        <f t="shared" si="90"/>
        <v>-</v>
      </c>
      <c r="G694" t="str">
        <f t="shared" si="85"/>
        <v>- -</v>
      </c>
      <c r="H694" t="str">
        <f>IFERROR(VLOOKUP(G694,Tesaure!A694:B7692,2),"-")</f>
        <v>-</v>
      </c>
      <c r="K694" t="str">
        <f t="shared" si="86"/>
        <v>&lt;td&gt;0&lt;/td&gt;</v>
      </c>
      <c r="L694" t="str">
        <f>CONCATENATE("&lt;td&gt;",Zamia!A694,"&lt;/td&gt;")</f>
        <v>&lt;td&gt;&lt;/td&gt;</v>
      </c>
      <c r="M694" t="str">
        <f>CONCATENATE("&lt;td&gt;",Zamia!K694,"&lt;/td&gt;")</f>
        <v>&lt;td&gt;&lt;/td&gt;</v>
      </c>
      <c r="N694" s="9" t="str">
        <f>CONCATENATE("&lt;td&gt;",LEFT(TEXT(Zamia!E694,"DD/MM/AAAA hh:mm:ss"),10),"&lt;/td&gt;")</f>
        <v>&lt;td&gt;00/01/1900&lt;/td&gt;</v>
      </c>
      <c r="O694" t="str">
        <f>CONCATENATE("&lt;td&gt;",Zamia!H694,"&lt;/td&gt;")</f>
        <v>&lt;td&gt;&lt;/td&gt;</v>
      </c>
      <c r="P694" t="str">
        <f>CONCATENATE("&lt;td&gt;",Zamia!I694,"&lt;/td&gt;")</f>
        <v>&lt;td&gt;&lt;/td&gt;</v>
      </c>
      <c r="Q694" t="str">
        <f t="shared" si="87"/>
        <v/>
      </c>
    </row>
    <row r="695" spans="1:17" x14ac:dyDescent="0.25">
      <c r="A695">
        <f>Zamia!F695</f>
        <v>0</v>
      </c>
      <c r="B695" t="str">
        <f t="shared" si="91"/>
        <v>-</v>
      </c>
      <c r="C695" t="str">
        <f t="shared" si="92"/>
        <v>-</v>
      </c>
      <c r="D695" t="str">
        <f t="shared" si="88"/>
        <v>-</v>
      </c>
      <c r="E695" t="str">
        <f t="shared" si="89"/>
        <v>-</v>
      </c>
      <c r="F695" t="str">
        <f t="shared" si="90"/>
        <v>-</v>
      </c>
      <c r="G695" t="str">
        <f t="shared" si="85"/>
        <v>- -</v>
      </c>
      <c r="H695" t="str">
        <f>IFERROR(VLOOKUP(G695,Tesaure!A695:B7693,2),"-")</f>
        <v>-</v>
      </c>
      <c r="K695" t="str">
        <f t="shared" si="86"/>
        <v>&lt;td&gt;0&lt;/td&gt;</v>
      </c>
      <c r="L695" t="str">
        <f>CONCATENATE("&lt;td&gt;",Zamia!A695,"&lt;/td&gt;")</f>
        <v>&lt;td&gt;&lt;/td&gt;</v>
      </c>
      <c r="M695" t="str">
        <f>CONCATENATE("&lt;td&gt;",Zamia!K695,"&lt;/td&gt;")</f>
        <v>&lt;td&gt;&lt;/td&gt;</v>
      </c>
      <c r="N695" s="9" t="str">
        <f>CONCATENATE("&lt;td&gt;",LEFT(TEXT(Zamia!E695,"DD/MM/AAAA hh:mm:ss"),10),"&lt;/td&gt;")</f>
        <v>&lt;td&gt;00/01/1900&lt;/td&gt;</v>
      </c>
      <c r="O695" t="str">
        <f>CONCATENATE("&lt;td&gt;",Zamia!H695,"&lt;/td&gt;")</f>
        <v>&lt;td&gt;&lt;/td&gt;</v>
      </c>
      <c r="P695" t="str">
        <f>CONCATENATE("&lt;td&gt;",Zamia!I695,"&lt;/td&gt;")</f>
        <v>&lt;td&gt;&lt;/td&gt;</v>
      </c>
      <c r="Q695" t="str">
        <f t="shared" si="87"/>
        <v/>
      </c>
    </row>
    <row r="696" spans="1:17" x14ac:dyDescent="0.25">
      <c r="A696">
        <f>Zamia!F696</f>
        <v>0</v>
      </c>
      <c r="B696" t="str">
        <f t="shared" si="91"/>
        <v>-</v>
      </c>
      <c r="C696" t="str">
        <f t="shared" si="92"/>
        <v>-</v>
      </c>
      <c r="D696" t="str">
        <f t="shared" si="88"/>
        <v>-</v>
      </c>
      <c r="E696" t="str">
        <f t="shared" si="89"/>
        <v>-</v>
      </c>
      <c r="F696" t="str">
        <f t="shared" si="90"/>
        <v>-</v>
      </c>
      <c r="G696" t="str">
        <f t="shared" si="85"/>
        <v>- -</v>
      </c>
      <c r="H696" t="str">
        <f>IFERROR(VLOOKUP(G696,Tesaure!A696:B7694,2),"-")</f>
        <v>-</v>
      </c>
      <c r="K696" t="str">
        <f t="shared" si="86"/>
        <v>&lt;td&gt;0&lt;/td&gt;</v>
      </c>
      <c r="L696" t="str">
        <f>CONCATENATE("&lt;td&gt;",Zamia!A696,"&lt;/td&gt;")</f>
        <v>&lt;td&gt;&lt;/td&gt;</v>
      </c>
      <c r="M696" t="str">
        <f>CONCATENATE("&lt;td&gt;",Zamia!K696,"&lt;/td&gt;")</f>
        <v>&lt;td&gt;&lt;/td&gt;</v>
      </c>
      <c r="N696" s="9" t="str">
        <f>CONCATENATE("&lt;td&gt;",LEFT(TEXT(Zamia!E696,"DD/MM/AAAA hh:mm:ss"),10),"&lt;/td&gt;")</f>
        <v>&lt;td&gt;00/01/1900&lt;/td&gt;</v>
      </c>
      <c r="O696" t="str">
        <f>CONCATENATE("&lt;td&gt;",Zamia!H696,"&lt;/td&gt;")</f>
        <v>&lt;td&gt;&lt;/td&gt;</v>
      </c>
      <c r="P696" t="str">
        <f>CONCATENATE("&lt;td&gt;",Zamia!I696,"&lt;/td&gt;")</f>
        <v>&lt;td&gt;&lt;/td&gt;</v>
      </c>
      <c r="Q696" t="str">
        <f t="shared" si="87"/>
        <v/>
      </c>
    </row>
    <row r="697" spans="1:17" x14ac:dyDescent="0.25">
      <c r="A697">
        <f>Zamia!F697</f>
        <v>0</v>
      </c>
      <c r="B697" t="str">
        <f t="shared" si="91"/>
        <v>-</v>
      </c>
      <c r="C697" t="str">
        <f t="shared" si="92"/>
        <v>-</v>
      </c>
      <c r="D697" t="str">
        <f t="shared" si="88"/>
        <v>-</v>
      </c>
      <c r="E697" t="str">
        <f t="shared" si="89"/>
        <v>-</v>
      </c>
      <c r="F697" t="str">
        <f t="shared" si="90"/>
        <v>-</v>
      </c>
      <c r="G697" t="str">
        <f t="shared" si="85"/>
        <v>- -</v>
      </c>
      <c r="H697" t="str">
        <f>IFERROR(VLOOKUP(G697,Tesaure!A697:B7695,2),"-")</f>
        <v>-</v>
      </c>
      <c r="K697" t="str">
        <f t="shared" si="86"/>
        <v>&lt;td&gt;0&lt;/td&gt;</v>
      </c>
      <c r="L697" t="str">
        <f>CONCATENATE("&lt;td&gt;",Zamia!A697,"&lt;/td&gt;")</f>
        <v>&lt;td&gt;&lt;/td&gt;</v>
      </c>
      <c r="M697" t="str">
        <f>CONCATENATE("&lt;td&gt;",Zamia!K697,"&lt;/td&gt;")</f>
        <v>&lt;td&gt;&lt;/td&gt;</v>
      </c>
      <c r="N697" s="9" t="str">
        <f>CONCATENATE("&lt;td&gt;",LEFT(TEXT(Zamia!E697,"DD/MM/AAAA hh:mm:ss"),10),"&lt;/td&gt;")</f>
        <v>&lt;td&gt;00/01/1900&lt;/td&gt;</v>
      </c>
      <c r="O697" t="str">
        <f>CONCATENATE("&lt;td&gt;",Zamia!H697,"&lt;/td&gt;")</f>
        <v>&lt;td&gt;&lt;/td&gt;</v>
      </c>
      <c r="P697" t="str">
        <f>CONCATENATE("&lt;td&gt;",Zamia!I697,"&lt;/td&gt;")</f>
        <v>&lt;td&gt;&lt;/td&gt;</v>
      </c>
      <c r="Q697" t="str">
        <f t="shared" si="87"/>
        <v/>
      </c>
    </row>
    <row r="698" spans="1:17" x14ac:dyDescent="0.25">
      <c r="A698">
        <f>Zamia!F698</f>
        <v>0</v>
      </c>
      <c r="B698" t="str">
        <f t="shared" si="91"/>
        <v>-</v>
      </c>
      <c r="C698" t="str">
        <f t="shared" si="92"/>
        <v>-</v>
      </c>
      <c r="D698" t="str">
        <f t="shared" si="88"/>
        <v>-</v>
      </c>
      <c r="E698" t="str">
        <f t="shared" si="89"/>
        <v>-</v>
      </c>
      <c r="F698" t="str">
        <f t="shared" si="90"/>
        <v>-</v>
      </c>
      <c r="G698" t="str">
        <f t="shared" si="85"/>
        <v>- -</v>
      </c>
      <c r="H698" t="str">
        <f>IFERROR(VLOOKUP(G698,Tesaure!A698:B7696,2),"-")</f>
        <v>-</v>
      </c>
      <c r="K698" t="str">
        <f t="shared" si="86"/>
        <v>&lt;td&gt;0&lt;/td&gt;</v>
      </c>
      <c r="L698" t="str">
        <f>CONCATENATE("&lt;td&gt;",Zamia!A698,"&lt;/td&gt;")</f>
        <v>&lt;td&gt;&lt;/td&gt;</v>
      </c>
      <c r="M698" t="str">
        <f>CONCATENATE("&lt;td&gt;",Zamia!K698,"&lt;/td&gt;")</f>
        <v>&lt;td&gt;&lt;/td&gt;</v>
      </c>
      <c r="N698" s="9" t="str">
        <f>CONCATENATE("&lt;td&gt;",LEFT(TEXT(Zamia!E698,"DD/MM/AAAA hh:mm:ss"),10),"&lt;/td&gt;")</f>
        <v>&lt;td&gt;00/01/1900&lt;/td&gt;</v>
      </c>
      <c r="O698" t="str">
        <f>CONCATENATE("&lt;td&gt;",Zamia!H698,"&lt;/td&gt;")</f>
        <v>&lt;td&gt;&lt;/td&gt;</v>
      </c>
      <c r="P698" t="str">
        <f>CONCATENATE("&lt;td&gt;",Zamia!I698,"&lt;/td&gt;")</f>
        <v>&lt;td&gt;&lt;/td&gt;</v>
      </c>
      <c r="Q698" t="str">
        <f t="shared" si="87"/>
        <v/>
      </c>
    </row>
    <row r="699" spans="1:17" x14ac:dyDescent="0.25">
      <c r="A699">
        <f>Zamia!F699</f>
        <v>0</v>
      </c>
      <c r="B699" t="str">
        <f t="shared" si="91"/>
        <v>-</v>
      </c>
      <c r="C699" t="str">
        <f t="shared" si="92"/>
        <v>-</v>
      </c>
      <c r="D699" t="str">
        <f t="shared" si="88"/>
        <v>-</v>
      </c>
      <c r="E699" t="str">
        <f t="shared" si="89"/>
        <v>-</v>
      </c>
      <c r="F699" t="str">
        <f t="shared" si="90"/>
        <v>-</v>
      </c>
      <c r="G699" t="str">
        <f t="shared" si="85"/>
        <v>- -</v>
      </c>
      <c r="H699" t="str">
        <f>IFERROR(VLOOKUP(G699,Tesaure!A699:B7697,2),"-")</f>
        <v>-</v>
      </c>
      <c r="K699" t="str">
        <f t="shared" si="86"/>
        <v>&lt;td&gt;0&lt;/td&gt;</v>
      </c>
      <c r="L699" t="str">
        <f>CONCATENATE("&lt;td&gt;",Zamia!A699,"&lt;/td&gt;")</f>
        <v>&lt;td&gt;&lt;/td&gt;</v>
      </c>
      <c r="M699" t="str">
        <f>CONCATENATE("&lt;td&gt;",Zamia!K699,"&lt;/td&gt;")</f>
        <v>&lt;td&gt;&lt;/td&gt;</v>
      </c>
      <c r="N699" s="9" t="str">
        <f>CONCATENATE("&lt;td&gt;",LEFT(TEXT(Zamia!E699,"DD/MM/AAAA hh:mm:ss"),10),"&lt;/td&gt;")</f>
        <v>&lt;td&gt;00/01/1900&lt;/td&gt;</v>
      </c>
      <c r="O699" t="str">
        <f>CONCATENATE("&lt;td&gt;",Zamia!H699,"&lt;/td&gt;")</f>
        <v>&lt;td&gt;&lt;/td&gt;</v>
      </c>
      <c r="P699" t="str">
        <f>CONCATENATE("&lt;td&gt;",Zamia!I699,"&lt;/td&gt;")</f>
        <v>&lt;td&gt;&lt;/td&gt;</v>
      </c>
      <c r="Q699" t="str">
        <f t="shared" si="87"/>
        <v/>
      </c>
    </row>
    <row r="700" spans="1:17" x14ac:dyDescent="0.25">
      <c r="A700">
        <f>Zamia!F700</f>
        <v>0</v>
      </c>
      <c r="B700" t="str">
        <f t="shared" si="91"/>
        <v>-</v>
      </c>
      <c r="C700" t="str">
        <f t="shared" si="92"/>
        <v>-</v>
      </c>
      <c r="D700" t="str">
        <f t="shared" si="88"/>
        <v>-</v>
      </c>
      <c r="E700" t="str">
        <f t="shared" si="89"/>
        <v>-</v>
      </c>
      <c r="F700" t="str">
        <f t="shared" si="90"/>
        <v>-</v>
      </c>
      <c r="G700" t="str">
        <f t="shared" si="85"/>
        <v>- -</v>
      </c>
      <c r="H700" t="str">
        <f>IFERROR(VLOOKUP(G700,Tesaure!A700:B7698,2),"-")</f>
        <v>-</v>
      </c>
      <c r="K700" t="str">
        <f t="shared" si="86"/>
        <v>&lt;td&gt;0&lt;/td&gt;</v>
      </c>
      <c r="L700" t="str">
        <f>CONCATENATE("&lt;td&gt;",Zamia!A700,"&lt;/td&gt;")</f>
        <v>&lt;td&gt;&lt;/td&gt;</v>
      </c>
      <c r="M700" t="str">
        <f>CONCATENATE("&lt;td&gt;",Zamia!K700,"&lt;/td&gt;")</f>
        <v>&lt;td&gt;&lt;/td&gt;</v>
      </c>
      <c r="N700" s="9" t="str">
        <f>CONCATENATE("&lt;td&gt;",LEFT(TEXT(Zamia!E700,"DD/MM/AAAA hh:mm:ss"),10),"&lt;/td&gt;")</f>
        <v>&lt;td&gt;00/01/1900&lt;/td&gt;</v>
      </c>
      <c r="O700" t="str">
        <f>CONCATENATE("&lt;td&gt;",Zamia!H700,"&lt;/td&gt;")</f>
        <v>&lt;td&gt;&lt;/td&gt;</v>
      </c>
      <c r="P700" t="str">
        <f>CONCATENATE("&lt;td&gt;",Zamia!I700,"&lt;/td&gt;")</f>
        <v>&lt;td&gt;&lt;/td&gt;</v>
      </c>
      <c r="Q700" t="str">
        <f t="shared" si="87"/>
        <v/>
      </c>
    </row>
    <row r="701" spans="1:17" x14ac:dyDescent="0.25">
      <c r="A701">
        <f>Zamia!F701</f>
        <v>0</v>
      </c>
      <c r="B701" t="str">
        <f t="shared" si="91"/>
        <v>-</v>
      </c>
      <c r="C701" t="str">
        <f t="shared" si="92"/>
        <v>-</v>
      </c>
      <c r="D701" t="str">
        <f t="shared" si="88"/>
        <v>-</v>
      </c>
      <c r="E701" t="str">
        <f t="shared" si="89"/>
        <v>-</v>
      </c>
      <c r="F701" t="str">
        <f t="shared" si="90"/>
        <v>-</v>
      </c>
      <c r="G701" t="str">
        <f t="shared" si="85"/>
        <v>- -</v>
      </c>
      <c r="H701" t="str">
        <f>IFERROR(VLOOKUP(G701,Tesaure!A701:B7699,2),"-")</f>
        <v>-</v>
      </c>
      <c r="K701" t="str">
        <f t="shared" si="86"/>
        <v>&lt;td&gt;0&lt;/td&gt;</v>
      </c>
      <c r="L701" t="str">
        <f>CONCATENATE("&lt;td&gt;",Zamia!A701,"&lt;/td&gt;")</f>
        <v>&lt;td&gt;&lt;/td&gt;</v>
      </c>
      <c r="M701" t="str">
        <f>CONCATENATE("&lt;td&gt;",Zamia!K701,"&lt;/td&gt;")</f>
        <v>&lt;td&gt;&lt;/td&gt;</v>
      </c>
      <c r="N701" s="9" t="str">
        <f>CONCATENATE("&lt;td&gt;",LEFT(TEXT(Zamia!E701,"DD/MM/AAAA hh:mm:ss"),10),"&lt;/td&gt;")</f>
        <v>&lt;td&gt;00/01/1900&lt;/td&gt;</v>
      </c>
      <c r="O701" t="str">
        <f>CONCATENATE("&lt;td&gt;",Zamia!H701,"&lt;/td&gt;")</f>
        <v>&lt;td&gt;&lt;/td&gt;</v>
      </c>
      <c r="P701" t="str">
        <f>CONCATENATE("&lt;td&gt;",Zamia!I701,"&lt;/td&gt;")</f>
        <v>&lt;td&gt;&lt;/td&gt;</v>
      </c>
      <c r="Q701" t="str">
        <f t="shared" si="87"/>
        <v/>
      </c>
    </row>
    <row r="702" spans="1:17" x14ac:dyDescent="0.25">
      <c r="A702">
        <f>Zamia!F702</f>
        <v>0</v>
      </c>
      <c r="B702" t="str">
        <f t="shared" si="91"/>
        <v>-</v>
      </c>
      <c r="C702" t="str">
        <f t="shared" si="92"/>
        <v>-</v>
      </c>
      <c r="D702" t="str">
        <f t="shared" si="88"/>
        <v>-</v>
      </c>
      <c r="E702" t="str">
        <f t="shared" si="89"/>
        <v>-</v>
      </c>
      <c r="F702" t="str">
        <f t="shared" si="90"/>
        <v>-</v>
      </c>
      <c r="G702" t="str">
        <f t="shared" si="85"/>
        <v>- -</v>
      </c>
      <c r="H702" t="str">
        <f>IFERROR(VLOOKUP(G702,Tesaure!A702:B7700,2),"-")</f>
        <v>-</v>
      </c>
      <c r="K702" t="str">
        <f t="shared" si="86"/>
        <v>&lt;td&gt;0&lt;/td&gt;</v>
      </c>
      <c r="L702" t="str">
        <f>CONCATENATE("&lt;td&gt;",Zamia!A702,"&lt;/td&gt;")</f>
        <v>&lt;td&gt;&lt;/td&gt;</v>
      </c>
      <c r="M702" t="str">
        <f>CONCATENATE("&lt;td&gt;",Zamia!K702,"&lt;/td&gt;")</f>
        <v>&lt;td&gt;&lt;/td&gt;</v>
      </c>
      <c r="N702" s="9" t="str">
        <f>CONCATENATE("&lt;td&gt;",LEFT(TEXT(Zamia!E702,"DD/MM/AAAA hh:mm:ss"),10),"&lt;/td&gt;")</f>
        <v>&lt;td&gt;00/01/1900&lt;/td&gt;</v>
      </c>
      <c r="O702" t="str">
        <f>CONCATENATE("&lt;td&gt;",Zamia!H702,"&lt;/td&gt;")</f>
        <v>&lt;td&gt;&lt;/td&gt;</v>
      </c>
      <c r="P702" t="str">
        <f>CONCATENATE("&lt;td&gt;",Zamia!I702,"&lt;/td&gt;")</f>
        <v>&lt;td&gt;&lt;/td&gt;</v>
      </c>
      <c r="Q702" t="str">
        <f t="shared" si="87"/>
        <v/>
      </c>
    </row>
    <row r="703" spans="1:17" x14ac:dyDescent="0.25">
      <c r="A703">
        <f>Zamia!F703</f>
        <v>0</v>
      </c>
      <c r="B703" t="str">
        <f t="shared" si="91"/>
        <v>-</v>
      </c>
      <c r="C703" t="str">
        <f t="shared" si="92"/>
        <v>-</v>
      </c>
      <c r="D703" t="str">
        <f t="shared" si="88"/>
        <v>-</v>
      </c>
      <c r="E703" t="str">
        <f t="shared" si="89"/>
        <v>-</v>
      </c>
      <c r="F703" t="str">
        <f t="shared" si="90"/>
        <v>-</v>
      </c>
      <c r="G703" t="str">
        <f t="shared" si="85"/>
        <v>- -</v>
      </c>
      <c r="H703" t="str">
        <f>IFERROR(VLOOKUP(G703,Tesaure!A703:B7701,2),"-")</f>
        <v>-</v>
      </c>
      <c r="K703" t="str">
        <f t="shared" si="86"/>
        <v>&lt;td&gt;0&lt;/td&gt;</v>
      </c>
      <c r="L703" t="str">
        <f>CONCATENATE("&lt;td&gt;",Zamia!A703,"&lt;/td&gt;")</f>
        <v>&lt;td&gt;&lt;/td&gt;</v>
      </c>
      <c r="M703" t="str">
        <f>CONCATENATE("&lt;td&gt;",Zamia!K703,"&lt;/td&gt;")</f>
        <v>&lt;td&gt;&lt;/td&gt;</v>
      </c>
      <c r="N703" s="9" t="str">
        <f>CONCATENATE("&lt;td&gt;",LEFT(TEXT(Zamia!E703,"DD/MM/AAAA hh:mm:ss"),10),"&lt;/td&gt;")</f>
        <v>&lt;td&gt;00/01/1900&lt;/td&gt;</v>
      </c>
      <c r="O703" t="str">
        <f>CONCATENATE("&lt;td&gt;",Zamia!H703,"&lt;/td&gt;")</f>
        <v>&lt;td&gt;&lt;/td&gt;</v>
      </c>
      <c r="P703" t="str">
        <f>CONCATENATE("&lt;td&gt;",Zamia!I703,"&lt;/td&gt;")</f>
        <v>&lt;td&gt;&lt;/td&gt;</v>
      </c>
      <c r="Q703" t="str">
        <f t="shared" si="87"/>
        <v/>
      </c>
    </row>
    <row r="704" spans="1:17" x14ac:dyDescent="0.25">
      <c r="A704">
        <f>Zamia!F704</f>
        <v>0</v>
      </c>
      <c r="B704" t="str">
        <f t="shared" si="91"/>
        <v>-</v>
      </c>
      <c r="C704" t="str">
        <f t="shared" si="92"/>
        <v>-</v>
      </c>
      <c r="D704" t="str">
        <f t="shared" si="88"/>
        <v>-</v>
      </c>
      <c r="E704" t="str">
        <f t="shared" si="89"/>
        <v>-</v>
      </c>
      <c r="F704" t="str">
        <f t="shared" si="90"/>
        <v>-</v>
      </c>
      <c r="G704" t="str">
        <f t="shared" si="85"/>
        <v>- -</v>
      </c>
      <c r="H704" t="str">
        <f>IFERROR(VLOOKUP(G704,Tesaure!A704:B7702,2),"-")</f>
        <v>-</v>
      </c>
      <c r="K704" t="str">
        <f t="shared" si="86"/>
        <v>&lt;td&gt;0&lt;/td&gt;</v>
      </c>
      <c r="L704" t="str">
        <f>CONCATENATE("&lt;td&gt;",Zamia!A704,"&lt;/td&gt;")</f>
        <v>&lt;td&gt;&lt;/td&gt;</v>
      </c>
      <c r="M704" t="str">
        <f>CONCATENATE("&lt;td&gt;",Zamia!K704,"&lt;/td&gt;")</f>
        <v>&lt;td&gt;&lt;/td&gt;</v>
      </c>
      <c r="N704" s="9" t="str">
        <f>CONCATENATE("&lt;td&gt;",LEFT(TEXT(Zamia!E704,"DD/MM/AAAA hh:mm:ss"),10),"&lt;/td&gt;")</f>
        <v>&lt;td&gt;00/01/1900&lt;/td&gt;</v>
      </c>
      <c r="O704" t="str">
        <f>CONCATENATE("&lt;td&gt;",Zamia!H704,"&lt;/td&gt;")</f>
        <v>&lt;td&gt;&lt;/td&gt;</v>
      </c>
      <c r="P704" t="str">
        <f>CONCATENATE("&lt;td&gt;",Zamia!I704,"&lt;/td&gt;")</f>
        <v>&lt;td&gt;&lt;/td&gt;</v>
      </c>
      <c r="Q704" t="str">
        <f t="shared" si="87"/>
        <v/>
      </c>
    </row>
    <row r="705" spans="1:17" x14ac:dyDescent="0.25">
      <c r="A705">
        <f>Zamia!F705</f>
        <v>0</v>
      </c>
      <c r="B705" t="str">
        <f t="shared" si="91"/>
        <v>-</v>
      </c>
      <c r="C705" t="str">
        <f t="shared" si="92"/>
        <v>-</v>
      </c>
      <c r="D705" t="str">
        <f t="shared" si="88"/>
        <v>-</v>
      </c>
      <c r="E705" t="str">
        <f t="shared" si="89"/>
        <v>-</v>
      </c>
      <c r="F705" t="str">
        <f t="shared" si="90"/>
        <v>-</v>
      </c>
      <c r="G705" t="str">
        <f t="shared" si="85"/>
        <v>- -</v>
      </c>
      <c r="H705" t="str">
        <f>IFERROR(VLOOKUP(G705,Tesaure!A705:B7703,2),"-")</f>
        <v>-</v>
      </c>
      <c r="K705" t="str">
        <f t="shared" si="86"/>
        <v>&lt;td&gt;0&lt;/td&gt;</v>
      </c>
      <c r="L705" t="str">
        <f>CONCATENATE("&lt;td&gt;",Zamia!A705,"&lt;/td&gt;")</f>
        <v>&lt;td&gt;&lt;/td&gt;</v>
      </c>
      <c r="M705" t="str">
        <f>CONCATENATE("&lt;td&gt;",Zamia!K705,"&lt;/td&gt;")</f>
        <v>&lt;td&gt;&lt;/td&gt;</v>
      </c>
      <c r="N705" s="9" t="str">
        <f>CONCATENATE("&lt;td&gt;",LEFT(TEXT(Zamia!E705,"DD/MM/AAAA hh:mm:ss"),10),"&lt;/td&gt;")</f>
        <v>&lt;td&gt;00/01/1900&lt;/td&gt;</v>
      </c>
      <c r="O705" t="str">
        <f>CONCATENATE("&lt;td&gt;",Zamia!H705,"&lt;/td&gt;")</f>
        <v>&lt;td&gt;&lt;/td&gt;</v>
      </c>
      <c r="P705" t="str">
        <f>CONCATENATE("&lt;td&gt;",Zamia!I705,"&lt;/td&gt;")</f>
        <v>&lt;td&gt;&lt;/td&gt;</v>
      </c>
      <c r="Q705" t="str">
        <f t="shared" si="87"/>
        <v/>
      </c>
    </row>
    <row r="706" spans="1:17" x14ac:dyDescent="0.25">
      <c r="A706">
        <f>Zamia!F706</f>
        <v>0</v>
      </c>
      <c r="B706" t="str">
        <f t="shared" si="91"/>
        <v>-</v>
      </c>
      <c r="C706" t="str">
        <f t="shared" si="92"/>
        <v>-</v>
      </c>
      <c r="D706" t="str">
        <f t="shared" si="88"/>
        <v>-</v>
      </c>
      <c r="E706" t="str">
        <f t="shared" si="89"/>
        <v>-</v>
      </c>
      <c r="F706" t="str">
        <f t="shared" si="90"/>
        <v>-</v>
      </c>
      <c r="G706" t="str">
        <f t="shared" si="85"/>
        <v>- -</v>
      </c>
      <c r="H706" t="str">
        <f>IFERROR(VLOOKUP(G706,Tesaure!A706:B7704,2),"-")</f>
        <v>-</v>
      </c>
      <c r="K706" t="str">
        <f t="shared" si="86"/>
        <v>&lt;td&gt;0&lt;/td&gt;</v>
      </c>
      <c r="L706" t="str">
        <f>CONCATENATE("&lt;td&gt;",Zamia!A706,"&lt;/td&gt;")</f>
        <v>&lt;td&gt;&lt;/td&gt;</v>
      </c>
      <c r="M706" t="str">
        <f>CONCATENATE("&lt;td&gt;",Zamia!K706,"&lt;/td&gt;")</f>
        <v>&lt;td&gt;&lt;/td&gt;</v>
      </c>
      <c r="N706" s="9" t="str">
        <f>CONCATENATE("&lt;td&gt;",LEFT(TEXT(Zamia!E706,"DD/MM/AAAA hh:mm:ss"),10),"&lt;/td&gt;")</f>
        <v>&lt;td&gt;00/01/1900&lt;/td&gt;</v>
      </c>
      <c r="O706" t="str">
        <f>CONCATENATE("&lt;td&gt;",Zamia!H706,"&lt;/td&gt;")</f>
        <v>&lt;td&gt;&lt;/td&gt;</v>
      </c>
      <c r="P706" t="str">
        <f>CONCATENATE("&lt;td&gt;",Zamia!I706,"&lt;/td&gt;")</f>
        <v>&lt;td&gt;&lt;/td&gt;</v>
      </c>
      <c r="Q706" t="str">
        <f t="shared" si="87"/>
        <v/>
      </c>
    </row>
    <row r="707" spans="1:17" x14ac:dyDescent="0.25">
      <c r="A707">
        <f>Zamia!F707</f>
        <v>0</v>
      </c>
      <c r="B707" t="str">
        <f t="shared" si="91"/>
        <v>-</v>
      </c>
      <c r="C707" t="str">
        <f t="shared" si="92"/>
        <v>-</v>
      </c>
      <c r="D707" t="str">
        <f t="shared" si="88"/>
        <v>-</v>
      </c>
      <c r="E707" t="str">
        <f t="shared" si="89"/>
        <v>-</v>
      </c>
      <c r="F707" t="str">
        <f t="shared" si="90"/>
        <v>-</v>
      </c>
      <c r="G707" t="str">
        <f t="shared" ref="G707:G770" si="93">IF(F707="-",CONCATENATE(B707," ",D707),CONCATENATE(B707," ",D707," subsp. ",F707))</f>
        <v>- -</v>
      </c>
      <c r="H707" t="str">
        <f>IFERROR(VLOOKUP(G707,Tesaure!A707:B7705,2),"-")</f>
        <v>-</v>
      </c>
      <c r="K707" t="str">
        <f t="shared" ref="K707:K770" si="94">IF(H707&lt;&gt;"-",CONCATENATE("&lt;td&gt;&lt;a target=",CHAR(34),"_blank",CHAR(34), " href=",CHAR(34),H707,CHAR(34),"&gt;",A707,"&lt;/a&gt;&lt;/td&gt;"),CONCATENATE("&lt;td&gt;",A707,"&lt;/td&gt;"))</f>
        <v>&lt;td&gt;0&lt;/td&gt;</v>
      </c>
      <c r="L707" t="str">
        <f>CONCATENATE("&lt;td&gt;",Zamia!A707,"&lt;/td&gt;")</f>
        <v>&lt;td&gt;&lt;/td&gt;</v>
      </c>
      <c r="M707" t="str">
        <f>CONCATENATE("&lt;td&gt;",Zamia!K707,"&lt;/td&gt;")</f>
        <v>&lt;td&gt;&lt;/td&gt;</v>
      </c>
      <c r="N707" s="9" t="str">
        <f>CONCATENATE("&lt;td&gt;",LEFT(TEXT(Zamia!E707,"DD/MM/AAAA hh:mm:ss"),10),"&lt;/td&gt;")</f>
        <v>&lt;td&gt;00/01/1900&lt;/td&gt;</v>
      </c>
      <c r="O707" t="str">
        <f>CONCATENATE("&lt;td&gt;",Zamia!H707,"&lt;/td&gt;")</f>
        <v>&lt;td&gt;&lt;/td&gt;</v>
      </c>
      <c r="P707" t="str">
        <f>CONCATENATE("&lt;td&gt;",Zamia!I707,"&lt;/td&gt;")</f>
        <v>&lt;td&gt;&lt;/td&gt;</v>
      </c>
      <c r="Q707" t="str">
        <f t="shared" ref="Q707:Q770" si="95">IF(A707&lt;&gt;0,CONCATENATE("&lt;tr&gt;",K707,L707,M707,N707,O707,P707,"&lt;/tr&gt;"),"")</f>
        <v/>
      </c>
    </row>
    <row r="708" spans="1:17" x14ac:dyDescent="0.25">
      <c r="A708">
        <f>Zamia!F708</f>
        <v>0</v>
      </c>
      <c r="B708" t="str">
        <f t="shared" si="91"/>
        <v>-</v>
      </c>
      <c r="C708" t="str">
        <f t="shared" si="92"/>
        <v>-</v>
      </c>
      <c r="D708" t="str">
        <f t="shared" si="88"/>
        <v>-</v>
      </c>
      <c r="E708" t="str">
        <f t="shared" si="89"/>
        <v>-</v>
      </c>
      <c r="F708" t="str">
        <f t="shared" si="90"/>
        <v>-</v>
      </c>
      <c r="G708" t="str">
        <f t="shared" si="93"/>
        <v>- -</v>
      </c>
      <c r="H708" t="str">
        <f>IFERROR(VLOOKUP(G708,Tesaure!A708:B7706,2),"-")</f>
        <v>-</v>
      </c>
      <c r="K708" t="str">
        <f t="shared" si="94"/>
        <v>&lt;td&gt;0&lt;/td&gt;</v>
      </c>
      <c r="L708" t="str">
        <f>CONCATENATE("&lt;td&gt;",Zamia!A708,"&lt;/td&gt;")</f>
        <v>&lt;td&gt;&lt;/td&gt;</v>
      </c>
      <c r="M708" t="str">
        <f>CONCATENATE("&lt;td&gt;",Zamia!K708,"&lt;/td&gt;")</f>
        <v>&lt;td&gt;&lt;/td&gt;</v>
      </c>
      <c r="N708" s="9" t="str">
        <f>CONCATENATE("&lt;td&gt;",LEFT(TEXT(Zamia!E708,"DD/MM/AAAA hh:mm:ss"),10),"&lt;/td&gt;")</f>
        <v>&lt;td&gt;00/01/1900&lt;/td&gt;</v>
      </c>
      <c r="O708" t="str">
        <f>CONCATENATE("&lt;td&gt;",Zamia!H708,"&lt;/td&gt;")</f>
        <v>&lt;td&gt;&lt;/td&gt;</v>
      </c>
      <c r="P708" t="str">
        <f>CONCATENATE("&lt;td&gt;",Zamia!I708,"&lt;/td&gt;")</f>
        <v>&lt;td&gt;&lt;/td&gt;</v>
      </c>
      <c r="Q708" t="str">
        <f t="shared" si="95"/>
        <v/>
      </c>
    </row>
    <row r="709" spans="1:17" x14ac:dyDescent="0.25">
      <c r="A709">
        <f>Zamia!F709</f>
        <v>0</v>
      </c>
      <c r="B709" t="str">
        <f t="shared" si="91"/>
        <v>-</v>
      </c>
      <c r="C709" t="str">
        <f t="shared" si="92"/>
        <v>-</v>
      </c>
      <c r="D709" t="str">
        <f t="shared" si="88"/>
        <v>-</v>
      </c>
      <c r="E709" t="str">
        <f t="shared" si="89"/>
        <v>-</v>
      </c>
      <c r="F709" t="str">
        <f t="shared" si="90"/>
        <v>-</v>
      </c>
      <c r="G709" t="str">
        <f t="shared" si="93"/>
        <v>- -</v>
      </c>
      <c r="H709" t="str">
        <f>IFERROR(VLOOKUP(G709,Tesaure!A709:B7707,2),"-")</f>
        <v>-</v>
      </c>
      <c r="K709" t="str">
        <f t="shared" si="94"/>
        <v>&lt;td&gt;0&lt;/td&gt;</v>
      </c>
      <c r="L709" t="str">
        <f>CONCATENATE("&lt;td&gt;",Zamia!A709,"&lt;/td&gt;")</f>
        <v>&lt;td&gt;&lt;/td&gt;</v>
      </c>
      <c r="M709" t="str">
        <f>CONCATENATE("&lt;td&gt;",Zamia!K709,"&lt;/td&gt;")</f>
        <v>&lt;td&gt;&lt;/td&gt;</v>
      </c>
      <c r="N709" s="9" t="str">
        <f>CONCATENATE("&lt;td&gt;",LEFT(TEXT(Zamia!E709,"DD/MM/AAAA hh:mm:ss"),10),"&lt;/td&gt;")</f>
        <v>&lt;td&gt;00/01/1900&lt;/td&gt;</v>
      </c>
      <c r="O709" t="str">
        <f>CONCATENATE("&lt;td&gt;",Zamia!H709,"&lt;/td&gt;")</f>
        <v>&lt;td&gt;&lt;/td&gt;</v>
      </c>
      <c r="P709" t="str">
        <f>CONCATENATE("&lt;td&gt;",Zamia!I709,"&lt;/td&gt;")</f>
        <v>&lt;td&gt;&lt;/td&gt;</v>
      </c>
      <c r="Q709" t="str">
        <f t="shared" si="95"/>
        <v/>
      </c>
    </row>
    <row r="710" spans="1:17" x14ac:dyDescent="0.25">
      <c r="A710">
        <f>Zamia!F710</f>
        <v>0</v>
      </c>
      <c r="B710" t="str">
        <f t="shared" si="91"/>
        <v>-</v>
      </c>
      <c r="C710" t="str">
        <f t="shared" si="92"/>
        <v>-</v>
      </c>
      <c r="D710" t="str">
        <f t="shared" ref="D710:D773" si="96">IFERROR(LEFT(C710,SEARCH(" ",C710)-1),C710)</f>
        <v>-</v>
      </c>
      <c r="E710" t="str">
        <f t="shared" si="89"/>
        <v>-</v>
      </c>
      <c r="F710" t="str">
        <f t="shared" si="90"/>
        <v>-</v>
      </c>
      <c r="G710" t="str">
        <f t="shared" si="93"/>
        <v>- -</v>
      </c>
      <c r="H710" t="str">
        <f>IFERROR(VLOOKUP(G710,Tesaure!A710:B7708,2),"-")</f>
        <v>-</v>
      </c>
      <c r="K710" t="str">
        <f t="shared" si="94"/>
        <v>&lt;td&gt;0&lt;/td&gt;</v>
      </c>
      <c r="L710" t="str">
        <f>CONCATENATE("&lt;td&gt;",Zamia!A710,"&lt;/td&gt;")</f>
        <v>&lt;td&gt;&lt;/td&gt;</v>
      </c>
      <c r="M710" t="str">
        <f>CONCATENATE("&lt;td&gt;",Zamia!K710,"&lt;/td&gt;")</f>
        <v>&lt;td&gt;&lt;/td&gt;</v>
      </c>
      <c r="N710" s="9" t="str">
        <f>CONCATENATE("&lt;td&gt;",LEFT(TEXT(Zamia!E710,"DD/MM/AAAA hh:mm:ss"),10),"&lt;/td&gt;")</f>
        <v>&lt;td&gt;00/01/1900&lt;/td&gt;</v>
      </c>
      <c r="O710" t="str">
        <f>CONCATENATE("&lt;td&gt;",Zamia!H710,"&lt;/td&gt;")</f>
        <v>&lt;td&gt;&lt;/td&gt;</v>
      </c>
      <c r="P710" t="str">
        <f>CONCATENATE("&lt;td&gt;",Zamia!I710,"&lt;/td&gt;")</f>
        <v>&lt;td&gt;&lt;/td&gt;</v>
      </c>
      <c r="Q710" t="str">
        <f t="shared" si="95"/>
        <v/>
      </c>
    </row>
    <row r="711" spans="1:17" x14ac:dyDescent="0.25">
      <c r="A711">
        <f>Zamia!F711</f>
        <v>0</v>
      </c>
      <c r="B711" t="str">
        <f t="shared" si="91"/>
        <v>-</v>
      </c>
      <c r="C711" t="str">
        <f t="shared" si="92"/>
        <v>-</v>
      </c>
      <c r="D711" t="str">
        <f t="shared" si="96"/>
        <v>-</v>
      </c>
      <c r="E711" t="str">
        <f t="shared" ref="E711:E774" si="97">IFERROR(RIGHT(C711,LEN(C711)-(SEARCH(" subsp.",C711)+7)),"-")</f>
        <v>-</v>
      </c>
      <c r="F711" t="str">
        <f t="shared" ref="F711:F774" si="98">IF(E711&lt;&gt;"-",IFERROR(LEFT(E711,SEARCH(" ",E711)-1),E711),"-")</f>
        <v>-</v>
      </c>
      <c r="G711" t="str">
        <f t="shared" si="93"/>
        <v>- -</v>
      </c>
      <c r="H711" t="str">
        <f>IFERROR(VLOOKUP(G711,Tesaure!A711:B7709,2),"-")</f>
        <v>-</v>
      </c>
      <c r="K711" t="str">
        <f t="shared" si="94"/>
        <v>&lt;td&gt;0&lt;/td&gt;</v>
      </c>
      <c r="L711" t="str">
        <f>CONCATENATE("&lt;td&gt;",Zamia!A711,"&lt;/td&gt;")</f>
        <v>&lt;td&gt;&lt;/td&gt;</v>
      </c>
      <c r="M711" t="str">
        <f>CONCATENATE("&lt;td&gt;",Zamia!K711,"&lt;/td&gt;")</f>
        <v>&lt;td&gt;&lt;/td&gt;</v>
      </c>
      <c r="N711" s="9" t="str">
        <f>CONCATENATE("&lt;td&gt;",LEFT(TEXT(Zamia!E711,"DD/MM/AAAA hh:mm:ss"),10),"&lt;/td&gt;")</f>
        <v>&lt;td&gt;00/01/1900&lt;/td&gt;</v>
      </c>
      <c r="O711" t="str">
        <f>CONCATENATE("&lt;td&gt;",Zamia!H711,"&lt;/td&gt;")</f>
        <v>&lt;td&gt;&lt;/td&gt;</v>
      </c>
      <c r="P711" t="str">
        <f>CONCATENATE("&lt;td&gt;",Zamia!I711,"&lt;/td&gt;")</f>
        <v>&lt;td&gt;&lt;/td&gt;</v>
      </c>
      <c r="Q711" t="str">
        <f t="shared" si="95"/>
        <v/>
      </c>
    </row>
    <row r="712" spans="1:17" x14ac:dyDescent="0.25">
      <c r="A712">
        <f>Zamia!F712</f>
        <v>0</v>
      </c>
      <c r="B712" t="str">
        <f t="shared" si="91"/>
        <v>-</v>
      </c>
      <c r="C712" t="str">
        <f t="shared" si="92"/>
        <v>-</v>
      </c>
      <c r="D712" t="str">
        <f t="shared" si="96"/>
        <v>-</v>
      </c>
      <c r="E712" t="str">
        <f t="shared" si="97"/>
        <v>-</v>
      </c>
      <c r="F712" t="str">
        <f t="shared" si="98"/>
        <v>-</v>
      </c>
      <c r="G712" t="str">
        <f t="shared" si="93"/>
        <v>- -</v>
      </c>
      <c r="H712" t="str">
        <f>IFERROR(VLOOKUP(G712,Tesaure!A712:B7710,2),"-")</f>
        <v>-</v>
      </c>
      <c r="K712" t="str">
        <f t="shared" si="94"/>
        <v>&lt;td&gt;0&lt;/td&gt;</v>
      </c>
      <c r="L712" t="str">
        <f>CONCATENATE("&lt;td&gt;",Zamia!A712,"&lt;/td&gt;")</f>
        <v>&lt;td&gt;&lt;/td&gt;</v>
      </c>
      <c r="M712" t="str">
        <f>CONCATENATE("&lt;td&gt;",Zamia!K712,"&lt;/td&gt;")</f>
        <v>&lt;td&gt;&lt;/td&gt;</v>
      </c>
      <c r="N712" s="9" t="str">
        <f>CONCATENATE("&lt;td&gt;",LEFT(TEXT(Zamia!E712,"DD/MM/AAAA hh:mm:ss"),10),"&lt;/td&gt;")</f>
        <v>&lt;td&gt;00/01/1900&lt;/td&gt;</v>
      </c>
      <c r="O712" t="str">
        <f>CONCATENATE("&lt;td&gt;",Zamia!H712,"&lt;/td&gt;")</f>
        <v>&lt;td&gt;&lt;/td&gt;</v>
      </c>
      <c r="P712" t="str">
        <f>CONCATENATE("&lt;td&gt;",Zamia!I712,"&lt;/td&gt;")</f>
        <v>&lt;td&gt;&lt;/td&gt;</v>
      </c>
      <c r="Q712" t="str">
        <f t="shared" si="95"/>
        <v/>
      </c>
    </row>
    <row r="713" spans="1:17" x14ac:dyDescent="0.25">
      <c r="A713">
        <f>Zamia!F713</f>
        <v>0</v>
      </c>
      <c r="B713" t="str">
        <f t="shared" si="91"/>
        <v>-</v>
      </c>
      <c r="C713" t="str">
        <f t="shared" si="92"/>
        <v>-</v>
      </c>
      <c r="D713" t="str">
        <f t="shared" si="96"/>
        <v>-</v>
      </c>
      <c r="E713" t="str">
        <f t="shared" si="97"/>
        <v>-</v>
      </c>
      <c r="F713" t="str">
        <f t="shared" si="98"/>
        <v>-</v>
      </c>
      <c r="G713" t="str">
        <f t="shared" si="93"/>
        <v>- -</v>
      </c>
      <c r="H713" t="str">
        <f>IFERROR(VLOOKUP(G713,Tesaure!A713:B7711,2),"-")</f>
        <v>-</v>
      </c>
      <c r="K713" t="str">
        <f t="shared" si="94"/>
        <v>&lt;td&gt;0&lt;/td&gt;</v>
      </c>
      <c r="L713" t="str">
        <f>CONCATENATE("&lt;td&gt;",Zamia!A713,"&lt;/td&gt;")</f>
        <v>&lt;td&gt;&lt;/td&gt;</v>
      </c>
      <c r="M713" t="str">
        <f>CONCATENATE("&lt;td&gt;",Zamia!K713,"&lt;/td&gt;")</f>
        <v>&lt;td&gt;&lt;/td&gt;</v>
      </c>
      <c r="N713" s="9" t="str">
        <f>CONCATENATE("&lt;td&gt;",LEFT(TEXT(Zamia!E713,"DD/MM/AAAA hh:mm:ss"),10),"&lt;/td&gt;")</f>
        <v>&lt;td&gt;00/01/1900&lt;/td&gt;</v>
      </c>
      <c r="O713" t="str">
        <f>CONCATENATE("&lt;td&gt;",Zamia!H713,"&lt;/td&gt;")</f>
        <v>&lt;td&gt;&lt;/td&gt;</v>
      </c>
      <c r="P713" t="str">
        <f>CONCATENATE("&lt;td&gt;",Zamia!I713,"&lt;/td&gt;")</f>
        <v>&lt;td&gt;&lt;/td&gt;</v>
      </c>
      <c r="Q713" t="str">
        <f t="shared" si="95"/>
        <v/>
      </c>
    </row>
    <row r="714" spans="1:17" x14ac:dyDescent="0.25">
      <c r="A714">
        <f>Zamia!F714</f>
        <v>0</v>
      </c>
      <c r="B714" t="str">
        <f t="shared" si="91"/>
        <v>-</v>
      </c>
      <c r="C714" t="str">
        <f t="shared" si="92"/>
        <v>-</v>
      </c>
      <c r="D714" t="str">
        <f t="shared" si="96"/>
        <v>-</v>
      </c>
      <c r="E714" t="str">
        <f t="shared" si="97"/>
        <v>-</v>
      </c>
      <c r="F714" t="str">
        <f t="shared" si="98"/>
        <v>-</v>
      </c>
      <c r="G714" t="str">
        <f t="shared" si="93"/>
        <v>- -</v>
      </c>
      <c r="H714" t="str">
        <f>IFERROR(VLOOKUP(G714,Tesaure!A714:B7712,2),"-")</f>
        <v>-</v>
      </c>
      <c r="K714" t="str">
        <f t="shared" si="94"/>
        <v>&lt;td&gt;0&lt;/td&gt;</v>
      </c>
      <c r="L714" t="str">
        <f>CONCATENATE("&lt;td&gt;",Zamia!A714,"&lt;/td&gt;")</f>
        <v>&lt;td&gt;&lt;/td&gt;</v>
      </c>
      <c r="M714" t="str">
        <f>CONCATENATE("&lt;td&gt;",Zamia!K714,"&lt;/td&gt;")</f>
        <v>&lt;td&gt;&lt;/td&gt;</v>
      </c>
      <c r="N714" s="9" t="str">
        <f>CONCATENATE("&lt;td&gt;",LEFT(TEXT(Zamia!E714,"DD/MM/AAAA hh:mm:ss"),10),"&lt;/td&gt;")</f>
        <v>&lt;td&gt;00/01/1900&lt;/td&gt;</v>
      </c>
      <c r="O714" t="str">
        <f>CONCATENATE("&lt;td&gt;",Zamia!H714,"&lt;/td&gt;")</f>
        <v>&lt;td&gt;&lt;/td&gt;</v>
      </c>
      <c r="P714" t="str">
        <f>CONCATENATE("&lt;td&gt;",Zamia!I714,"&lt;/td&gt;")</f>
        <v>&lt;td&gt;&lt;/td&gt;</v>
      </c>
      <c r="Q714" t="str">
        <f t="shared" si="95"/>
        <v/>
      </c>
    </row>
    <row r="715" spans="1:17" x14ac:dyDescent="0.25">
      <c r="A715">
        <f>Zamia!F715</f>
        <v>0</v>
      </c>
      <c r="B715" t="str">
        <f t="shared" si="91"/>
        <v>-</v>
      </c>
      <c r="C715" t="str">
        <f t="shared" si="92"/>
        <v>-</v>
      </c>
      <c r="D715" t="str">
        <f t="shared" si="96"/>
        <v>-</v>
      </c>
      <c r="E715" t="str">
        <f t="shared" si="97"/>
        <v>-</v>
      </c>
      <c r="F715" t="str">
        <f t="shared" si="98"/>
        <v>-</v>
      </c>
      <c r="G715" t="str">
        <f t="shared" si="93"/>
        <v>- -</v>
      </c>
      <c r="H715" t="str">
        <f>IFERROR(VLOOKUP(G715,Tesaure!A715:B7713,2),"-")</f>
        <v>-</v>
      </c>
      <c r="K715" t="str">
        <f t="shared" si="94"/>
        <v>&lt;td&gt;0&lt;/td&gt;</v>
      </c>
      <c r="L715" t="str">
        <f>CONCATENATE("&lt;td&gt;",Zamia!A715,"&lt;/td&gt;")</f>
        <v>&lt;td&gt;&lt;/td&gt;</v>
      </c>
      <c r="M715" t="str">
        <f>CONCATENATE("&lt;td&gt;",Zamia!K715,"&lt;/td&gt;")</f>
        <v>&lt;td&gt;&lt;/td&gt;</v>
      </c>
      <c r="N715" s="9" t="str">
        <f>CONCATENATE("&lt;td&gt;",LEFT(TEXT(Zamia!E715,"DD/MM/AAAA hh:mm:ss"),10),"&lt;/td&gt;")</f>
        <v>&lt;td&gt;00/01/1900&lt;/td&gt;</v>
      </c>
      <c r="O715" t="str">
        <f>CONCATENATE("&lt;td&gt;",Zamia!H715,"&lt;/td&gt;")</f>
        <v>&lt;td&gt;&lt;/td&gt;</v>
      </c>
      <c r="P715" t="str">
        <f>CONCATENATE("&lt;td&gt;",Zamia!I715,"&lt;/td&gt;")</f>
        <v>&lt;td&gt;&lt;/td&gt;</v>
      </c>
      <c r="Q715" t="str">
        <f t="shared" si="95"/>
        <v/>
      </c>
    </row>
    <row r="716" spans="1:17" x14ac:dyDescent="0.25">
      <c r="A716">
        <f>Zamia!F716</f>
        <v>0</v>
      </c>
      <c r="B716" t="str">
        <f t="shared" si="91"/>
        <v>-</v>
      </c>
      <c r="C716" t="str">
        <f t="shared" si="92"/>
        <v>-</v>
      </c>
      <c r="D716" t="str">
        <f t="shared" si="96"/>
        <v>-</v>
      </c>
      <c r="E716" t="str">
        <f t="shared" si="97"/>
        <v>-</v>
      </c>
      <c r="F716" t="str">
        <f t="shared" si="98"/>
        <v>-</v>
      </c>
      <c r="G716" t="str">
        <f t="shared" si="93"/>
        <v>- -</v>
      </c>
      <c r="H716" t="str">
        <f>IFERROR(VLOOKUP(G716,Tesaure!A716:B7714,2),"-")</f>
        <v>-</v>
      </c>
      <c r="K716" t="str">
        <f t="shared" si="94"/>
        <v>&lt;td&gt;0&lt;/td&gt;</v>
      </c>
      <c r="L716" t="str">
        <f>CONCATENATE("&lt;td&gt;",Zamia!A716,"&lt;/td&gt;")</f>
        <v>&lt;td&gt;&lt;/td&gt;</v>
      </c>
      <c r="M716" t="str">
        <f>CONCATENATE("&lt;td&gt;",Zamia!K716,"&lt;/td&gt;")</f>
        <v>&lt;td&gt;&lt;/td&gt;</v>
      </c>
      <c r="N716" s="9" t="str">
        <f>CONCATENATE("&lt;td&gt;",LEFT(TEXT(Zamia!E716,"DD/MM/AAAA hh:mm:ss"),10),"&lt;/td&gt;")</f>
        <v>&lt;td&gt;00/01/1900&lt;/td&gt;</v>
      </c>
      <c r="O716" t="str">
        <f>CONCATENATE("&lt;td&gt;",Zamia!H716,"&lt;/td&gt;")</f>
        <v>&lt;td&gt;&lt;/td&gt;</v>
      </c>
      <c r="P716" t="str">
        <f>CONCATENATE("&lt;td&gt;",Zamia!I716,"&lt;/td&gt;")</f>
        <v>&lt;td&gt;&lt;/td&gt;</v>
      </c>
      <c r="Q716" t="str">
        <f t="shared" si="95"/>
        <v/>
      </c>
    </row>
    <row r="717" spans="1:17" x14ac:dyDescent="0.25">
      <c r="A717">
        <f>Zamia!F717</f>
        <v>0</v>
      </c>
      <c r="B717" t="str">
        <f t="shared" si="91"/>
        <v>-</v>
      </c>
      <c r="C717" t="str">
        <f t="shared" si="92"/>
        <v>-</v>
      </c>
      <c r="D717" t="str">
        <f t="shared" si="96"/>
        <v>-</v>
      </c>
      <c r="E717" t="str">
        <f t="shared" si="97"/>
        <v>-</v>
      </c>
      <c r="F717" t="str">
        <f t="shared" si="98"/>
        <v>-</v>
      </c>
      <c r="G717" t="str">
        <f t="shared" si="93"/>
        <v>- -</v>
      </c>
      <c r="H717" t="str">
        <f>IFERROR(VLOOKUP(G717,Tesaure!A717:B7715,2),"-")</f>
        <v>-</v>
      </c>
      <c r="K717" t="str">
        <f t="shared" si="94"/>
        <v>&lt;td&gt;0&lt;/td&gt;</v>
      </c>
      <c r="L717" t="str">
        <f>CONCATENATE("&lt;td&gt;",Zamia!A717,"&lt;/td&gt;")</f>
        <v>&lt;td&gt;&lt;/td&gt;</v>
      </c>
      <c r="M717" t="str">
        <f>CONCATENATE("&lt;td&gt;",Zamia!K717,"&lt;/td&gt;")</f>
        <v>&lt;td&gt;&lt;/td&gt;</v>
      </c>
      <c r="N717" s="9" t="str">
        <f>CONCATENATE("&lt;td&gt;",LEFT(TEXT(Zamia!E717,"DD/MM/AAAA hh:mm:ss"),10),"&lt;/td&gt;")</f>
        <v>&lt;td&gt;00/01/1900&lt;/td&gt;</v>
      </c>
      <c r="O717" t="str">
        <f>CONCATENATE("&lt;td&gt;",Zamia!H717,"&lt;/td&gt;")</f>
        <v>&lt;td&gt;&lt;/td&gt;</v>
      </c>
      <c r="P717" t="str">
        <f>CONCATENATE("&lt;td&gt;",Zamia!I717,"&lt;/td&gt;")</f>
        <v>&lt;td&gt;&lt;/td&gt;</v>
      </c>
      <c r="Q717" t="str">
        <f t="shared" si="95"/>
        <v/>
      </c>
    </row>
    <row r="718" spans="1:17" x14ac:dyDescent="0.25">
      <c r="A718">
        <f>Zamia!F718</f>
        <v>0</v>
      </c>
      <c r="B718" t="str">
        <f t="shared" si="91"/>
        <v>-</v>
      </c>
      <c r="C718" t="str">
        <f t="shared" si="92"/>
        <v>-</v>
      </c>
      <c r="D718" t="str">
        <f t="shared" si="96"/>
        <v>-</v>
      </c>
      <c r="E718" t="str">
        <f t="shared" si="97"/>
        <v>-</v>
      </c>
      <c r="F718" t="str">
        <f t="shared" si="98"/>
        <v>-</v>
      </c>
      <c r="G718" t="str">
        <f t="shared" si="93"/>
        <v>- -</v>
      </c>
      <c r="H718" t="str">
        <f>IFERROR(VLOOKUP(G718,Tesaure!A718:B7716,2),"-")</f>
        <v>-</v>
      </c>
      <c r="K718" t="str">
        <f t="shared" si="94"/>
        <v>&lt;td&gt;0&lt;/td&gt;</v>
      </c>
      <c r="L718" t="str">
        <f>CONCATENATE("&lt;td&gt;",Zamia!A718,"&lt;/td&gt;")</f>
        <v>&lt;td&gt;&lt;/td&gt;</v>
      </c>
      <c r="M718" t="str">
        <f>CONCATENATE("&lt;td&gt;",Zamia!K718,"&lt;/td&gt;")</f>
        <v>&lt;td&gt;&lt;/td&gt;</v>
      </c>
      <c r="N718" s="9" t="str">
        <f>CONCATENATE("&lt;td&gt;",LEFT(TEXT(Zamia!E718,"DD/MM/AAAA hh:mm:ss"),10),"&lt;/td&gt;")</f>
        <v>&lt;td&gt;00/01/1900&lt;/td&gt;</v>
      </c>
      <c r="O718" t="str">
        <f>CONCATENATE("&lt;td&gt;",Zamia!H718,"&lt;/td&gt;")</f>
        <v>&lt;td&gt;&lt;/td&gt;</v>
      </c>
      <c r="P718" t="str">
        <f>CONCATENATE("&lt;td&gt;",Zamia!I718,"&lt;/td&gt;")</f>
        <v>&lt;td&gt;&lt;/td&gt;</v>
      </c>
      <c r="Q718" t="str">
        <f t="shared" si="95"/>
        <v/>
      </c>
    </row>
    <row r="719" spans="1:17" x14ac:dyDescent="0.25">
      <c r="A719">
        <f>Zamia!F719</f>
        <v>0</v>
      </c>
      <c r="B719" t="str">
        <f t="shared" si="91"/>
        <v>-</v>
      </c>
      <c r="C719" t="str">
        <f t="shared" si="92"/>
        <v>-</v>
      </c>
      <c r="D719" t="str">
        <f t="shared" si="96"/>
        <v>-</v>
      </c>
      <c r="E719" t="str">
        <f t="shared" si="97"/>
        <v>-</v>
      </c>
      <c r="F719" t="str">
        <f t="shared" si="98"/>
        <v>-</v>
      </c>
      <c r="G719" t="str">
        <f t="shared" si="93"/>
        <v>- -</v>
      </c>
      <c r="H719" t="str">
        <f>IFERROR(VLOOKUP(G719,Tesaure!A719:B7717,2),"-")</f>
        <v>-</v>
      </c>
      <c r="K719" t="str">
        <f t="shared" si="94"/>
        <v>&lt;td&gt;0&lt;/td&gt;</v>
      </c>
      <c r="L719" t="str">
        <f>CONCATENATE("&lt;td&gt;",Zamia!A719,"&lt;/td&gt;")</f>
        <v>&lt;td&gt;&lt;/td&gt;</v>
      </c>
      <c r="M719" t="str">
        <f>CONCATENATE("&lt;td&gt;",Zamia!K719,"&lt;/td&gt;")</f>
        <v>&lt;td&gt;&lt;/td&gt;</v>
      </c>
      <c r="N719" s="9" t="str">
        <f>CONCATENATE("&lt;td&gt;",LEFT(TEXT(Zamia!E719,"DD/MM/AAAA hh:mm:ss"),10),"&lt;/td&gt;")</f>
        <v>&lt;td&gt;00/01/1900&lt;/td&gt;</v>
      </c>
      <c r="O719" t="str">
        <f>CONCATENATE("&lt;td&gt;",Zamia!H719,"&lt;/td&gt;")</f>
        <v>&lt;td&gt;&lt;/td&gt;</v>
      </c>
      <c r="P719" t="str">
        <f>CONCATENATE("&lt;td&gt;",Zamia!I719,"&lt;/td&gt;")</f>
        <v>&lt;td&gt;&lt;/td&gt;</v>
      </c>
      <c r="Q719" t="str">
        <f t="shared" si="95"/>
        <v/>
      </c>
    </row>
    <row r="720" spans="1:17" x14ac:dyDescent="0.25">
      <c r="A720">
        <f>Zamia!F720</f>
        <v>0</v>
      </c>
      <c r="B720" t="str">
        <f t="shared" si="91"/>
        <v>-</v>
      </c>
      <c r="C720" t="str">
        <f t="shared" si="92"/>
        <v>-</v>
      </c>
      <c r="D720" t="str">
        <f t="shared" si="96"/>
        <v>-</v>
      </c>
      <c r="E720" t="str">
        <f t="shared" si="97"/>
        <v>-</v>
      </c>
      <c r="F720" t="str">
        <f t="shared" si="98"/>
        <v>-</v>
      </c>
      <c r="G720" t="str">
        <f t="shared" si="93"/>
        <v>- -</v>
      </c>
      <c r="H720" t="str">
        <f>IFERROR(VLOOKUP(G720,Tesaure!A720:B7718,2),"-")</f>
        <v>-</v>
      </c>
      <c r="K720" t="str">
        <f t="shared" si="94"/>
        <v>&lt;td&gt;0&lt;/td&gt;</v>
      </c>
      <c r="L720" t="str">
        <f>CONCATENATE("&lt;td&gt;",Zamia!A720,"&lt;/td&gt;")</f>
        <v>&lt;td&gt;&lt;/td&gt;</v>
      </c>
      <c r="M720" t="str">
        <f>CONCATENATE("&lt;td&gt;",Zamia!K720,"&lt;/td&gt;")</f>
        <v>&lt;td&gt;&lt;/td&gt;</v>
      </c>
      <c r="N720" s="9" t="str">
        <f>CONCATENATE("&lt;td&gt;",LEFT(TEXT(Zamia!E720,"DD/MM/AAAA hh:mm:ss"),10),"&lt;/td&gt;")</f>
        <v>&lt;td&gt;00/01/1900&lt;/td&gt;</v>
      </c>
      <c r="O720" t="str">
        <f>CONCATENATE("&lt;td&gt;",Zamia!H720,"&lt;/td&gt;")</f>
        <v>&lt;td&gt;&lt;/td&gt;</v>
      </c>
      <c r="P720" t="str">
        <f>CONCATENATE("&lt;td&gt;",Zamia!I720,"&lt;/td&gt;")</f>
        <v>&lt;td&gt;&lt;/td&gt;</v>
      </c>
      <c r="Q720" t="str">
        <f t="shared" si="95"/>
        <v/>
      </c>
    </row>
    <row r="721" spans="1:17" x14ac:dyDescent="0.25">
      <c r="A721">
        <f>Zamia!F721</f>
        <v>0</v>
      </c>
      <c r="B721" t="str">
        <f t="shared" si="91"/>
        <v>-</v>
      </c>
      <c r="C721" t="str">
        <f t="shared" si="92"/>
        <v>-</v>
      </c>
      <c r="D721" t="str">
        <f t="shared" si="96"/>
        <v>-</v>
      </c>
      <c r="E721" t="str">
        <f t="shared" si="97"/>
        <v>-</v>
      </c>
      <c r="F721" t="str">
        <f t="shared" si="98"/>
        <v>-</v>
      </c>
      <c r="G721" t="str">
        <f t="shared" si="93"/>
        <v>- -</v>
      </c>
      <c r="H721" t="str">
        <f>IFERROR(VLOOKUP(G721,Tesaure!A721:B7719,2),"-")</f>
        <v>-</v>
      </c>
      <c r="K721" t="str">
        <f t="shared" si="94"/>
        <v>&lt;td&gt;0&lt;/td&gt;</v>
      </c>
      <c r="L721" t="str">
        <f>CONCATENATE("&lt;td&gt;",Zamia!A721,"&lt;/td&gt;")</f>
        <v>&lt;td&gt;&lt;/td&gt;</v>
      </c>
      <c r="M721" t="str">
        <f>CONCATENATE("&lt;td&gt;",Zamia!K721,"&lt;/td&gt;")</f>
        <v>&lt;td&gt;&lt;/td&gt;</v>
      </c>
      <c r="N721" s="9" t="str">
        <f>CONCATENATE("&lt;td&gt;",LEFT(TEXT(Zamia!E721,"DD/MM/AAAA hh:mm:ss"),10),"&lt;/td&gt;")</f>
        <v>&lt;td&gt;00/01/1900&lt;/td&gt;</v>
      </c>
      <c r="O721" t="str">
        <f>CONCATENATE("&lt;td&gt;",Zamia!H721,"&lt;/td&gt;")</f>
        <v>&lt;td&gt;&lt;/td&gt;</v>
      </c>
      <c r="P721" t="str">
        <f>CONCATENATE("&lt;td&gt;",Zamia!I721,"&lt;/td&gt;")</f>
        <v>&lt;td&gt;&lt;/td&gt;</v>
      </c>
      <c r="Q721" t="str">
        <f t="shared" si="95"/>
        <v/>
      </c>
    </row>
    <row r="722" spans="1:17" x14ac:dyDescent="0.25">
      <c r="A722">
        <f>Zamia!F722</f>
        <v>0</v>
      </c>
      <c r="B722" t="str">
        <f t="shared" si="91"/>
        <v>-</v>
      </c>
      <c r="C722" t="str">
        <f t="shared" si="92"/>
        <v>-</v>
      </c>
      <c r="D722" t="str">
        <f t="shared" si="96"/>
        <v>-</v>
      </c>
      <c r="E722" t="str">
        <f t="shared" si="97"/>
        <v>-</v>
      </c>
      <c r="F722" t="str">
        <f t="shared" si="98"/>
        <v>-</v>
      </c>
      <c r="G722" t="str">
        <f t="shared" si="93"/>
        <v>- -</v>
      </c>
      <c r="H722" t="str">
        <f>IFERROR(VLOOKUP(G722,Tesaure!A722:B7720,2),"-")</f>
        <v>-</v>
      </c>
      <c r="K722" t="str">
        <f t="shared" si="94"/>
        <v>&lt;td&gt;0&lt;/td&gt;</v>
      </c>
      <c r="L722" t="str">
        <f>CONCATENATE("&lt;td&gt;",Zamia!A722,"&lt;/td&gt;")</f>
        <v>&lt;td&gt;&lt;/td&gt;</v>
      </c>
      <c r="M722" t="str">
        <f>CONCATENATE("&lt;td&gt;",Zamia!K722,"&lt;/td&gt;")</f>
        <v>&lt;td&gt;&lt;/td&gt;</v>
      </c>
      <c r="N722" s="9" t="str">
        <f>CONCATENATE("&lt;td&gt;",LEFT(TEXT(Zamia!E722,"DD/MM/AAAA hh:mm:ss"),10),"&lt;/td&gt;")</f>
        <v>&lt;td&gt;00/01/1900&lt;/td&gt;</v>
      </c>
      <c r="O722" t="str">
        <f>CONCATENATE("&lt;td&gt;",Zamia!H722,"&lt;/td&gt;")</f>
        <v>&lt;td&gt;&lt;/td&gt;</v>
      </c>
      <c r="P722" t="str">
        <f>CONCATENATE("&lt;td&gt;",Zamia!I722,"&lt;/td&gt;")</f>
        <v>&lt;td&gt;&lt;/td&gt;</v>
      </c>
      <c r="Q722" t="str">
        <f t="shared" si="95"/>
        <v/>
      </c>
    </row>
    <row r="723" spans="1:17" x14ac:dyDescent="0.25">
      <c r="A723">
        <f>Zamia!F723</f>
        <v>0</v>
      </c>
      <c r="B723" t="str">
        <f t="shared" si="91"/>
        <v>-</v>
      </c>
      <c r="C723" t="str">
        <f t="shared" si="92"/>
        <v>-</v>
      </c>
      <c r="D723" t="str">
        <f t="shared" si="96"/>
        <v>-</v>
      </c>
      <c r="E723" t="str">
        <f t="shared" si="97"/>
        <v>-</v>
      </c>
      <c r="F723" t="str">
        <f t="shared" si="98"/>
        <v>-</v>
      </c>
      <c r="G723" t="str">
        <f t="shared" si="93"/>
        <v>- -</v>
      </c>
      <c r="H723" t="str">
        <f>IFERROR(VLOOKUP(G723,Tesaure!A723:B7721,2),"-")</f>
        <v>-</v>
      </c>
      <c r="K723" t="str">
        <f t="shared" si="94"/>
        <v>&lt;td&gt;0&lt;/td&gt;</v>
      </c>
      <c r="L723" t="str">
        <f>CONCATENATE("&lt;td&gt;",Zamia!A723,"&lt;/td&gt;")</f>
        <v>&lt;td&gt;&lt;/td&gt;</v>
      </c>
      <c r="M723" t="str">
        <f>CONCATENATE("&lt;td&gt;",Zamia!K723,"&lt;/td&gt;")</f>
        <v>&lt;td&gt;&lt;/td&gt;</v>
      </c>
      <c r="N723" s="9" t="str">
        <f>CONCATENATE("&lt;td&gt;",LEFT(TEXT(Zamia!E723,"DD/MM/AAAA hh:mm:ss"),10),"&lt;/td&gt;")</f>
        <v>&lt;td&gt;00/01/1900&lt;/td&gt;</v>
      </c>
      <c r="O723" t="str">
        <f>CONCATENATE("&lt;td&gt;",Zamia!H723,"&lt;/td&gt;")</f>
        <v>&lt;td&gt;&lt;/td&gt;</v>
      </c>
      <c r="P723" t="str">
        <f>CONCATENATE("&lt;td&gt;",Zamia!I723,"&lt;/td&gt;")</f>
        <v>&lt;td&gt;&lt;/td&gt;</v>
      </c>
      <c r="Q723" t="str">
        <f t="shared" si="95"/>
        <v/>
      </c>
    </row>
    <row r="724" spans="1:17" x14ac:dyDescent="0.25">
      <c r="A724">
        <f>Zamia!F724</f>
        <v>0</v>
      </c>
      <c r="B724" t="str">
        <f t="shared" si="91"/>
        <v>-</v>
      </c>
      <c r="C724" t="str">
        <f t="shared" si="92"/>
        <v>-</v>
      </c>
      <c r="D724" t="str">
        <f t="shared" si="96"/>
        <v>-</v>
      </c>
      <c r="E724" t="str">
        <f t="shared" si="97"/>
        <v>-</v>
      </c>
      <c r="F724" t="str">
        <f t="shared" si="98"/>
        <v>-</v>
      </c>
      <c r="G724" t="str">
        <f t="shared" si="93"/>
        <v>- -</v>
      </c>
      <c r="H724" t="str">
        <f>IFERROR(VLOOKUP(G724,Tesaure!A724:B7722,2),"-")</f>
        <v>-</v>
      </c>
      <c r="K724" t="str">
        <f t="shared" si="94"/>
        <v>&lt;td&gt;0&lt;/td&gt;</v>
      </c>
      <c r="L724" t="str">
        <f>CONCATENATE("&lt;td&gt;",Zamia!A724,"&lt;/td&gt;")</f>
        <v>&lt;td&gt;&lt;/td&gt;</v>
      </c>
      <c r="M724" t="str">
        <f>CONCATENATE("&lt;td&gt;",Zamia!K724,"&lt;/td&gt;")</f>
        <v>&lt;td&gt;&lt;/td&gt;</v>
      </c>
      <c r="N724" s="9" t="str">
        <f>CONCATENATE("&lt;td&gt;",LEFT(TEXT(Zamia!E724,"DD/MM/AAAA hh:mm:ss"),10),"&lt;/td&gt;")</f>
        <v>&lt;td&gt;00/01/1900&lt;/td&gt;</v>
      </c>
      <c r="O724" t="str">
        <f>CONCATENATE("&lt;td&gt;",Zamia!H724,"&lt;/td&gt;")</f>
        <v>&lt;td&gt;&lt;/td&gt;</v>
      </c>
      <c r="P724" t="str">
        <f>CONCATENATE("&lt;td&gt;",Zamia!I724,"&lt;/td&gt;")</f>
        <v>&lt;td&gt;&lt;/td&gt;</v>
      </c>
      <c r="Q724" t="str">
        <f t="shared" si="95"/>
        <v/>
      </c>
    </row>
    <row r="725" spans="1:17" x14ac:dyDescent="0.25">
      <c r="A725">
        <f>Zamia!F725</f>
        <v>0</v>
      </c>
      <c r="B725" t="str">
        <f t="shared" si="91"/>
        <v>-</v>
      </c>
      <c r="C725" t="str">
        <f t="shared" si="92"/>
        <v>-</v>
      </c>
      <c r="D725" t="str">
        <f t="shared" si="96"/>
        <v>-</v>
      </c>
      <c r="E725" t="str">
        <f t="shared" si="97"/>
        <v>-</v>
      </c>
      <c r="F725" t="str">
        <f t="shared" si="98"/>
        <v>-</v>
      </c>
      <c r="G725" t="str">
        <f t="shared" si="93"/>
        <v>- -</v>
      </c>
      <c r="H725" t="str">
        <f>IFERROR(VLOOKUP(G725,Tesaure!A725:B7723,2),"-")</f>
        <v>-</v>
      </c>
      <c r="K725" t="str">
        <f t="shared" si="94"/>
        <v>&lt;td&gt;0&lt;/td&gt;</v>
      </c>
      <c r="L725" t="str">
        <f>CONCATENATE("&lt;td&gt;",Zamia!A725,"&lt;/td&gt;")</f>
        <v>&lt;td&gt;&lt;/td&gt;</v>
      </c>
      <c r="M725" t="str">
        <f>CONCATENATE("&lt;td&gt;",Zamia!K725,"&lt;/td&gt;")</f>
        <v>&lt;td&gt;&lt;/td&gt;</v>
      </c>
      <c r="N725" s="9" t="str">
        <f>CONCATENATE("&lt;td&gt;",LEFT(TEXT(Zamia!E725,"DD/MM/AAAA hh:mm:ss"),10),"&lt;/td&gt;")</f>
        <v>&lt;td&gt;00/01/1900&lt;/td&gt;</v>
      </c>
      <c r="O725" t="str">
        <f>CONCATENATE("&lt;td&gt;",Zamia!H725,"&lt;/td&gt;")</f>
        <v>&lt;td&gt;&lt;/td&gt;</v>
      </c>
      <c r="P725" t="str">
        <f>CONCATENATE("&lt;td&gt;",Zamia!I725,"&lt;/td&gt;")</f>
        <v>&lt;td&gt;&lt;/td&gt;</v>
      </c>
      <c r="Q725" t="str">
        <f t="shared" si="95"/>
        <v/>
      </c>
    </row>
    <row r="726" spans="1:17" x14ac:dyDescent="0.25">
      <c r="A726">
        <f>Zamia!F726</f>
        <v>0</v>
      </c>
      <c r="B726" t="str">
        <f t="shared" si="91"/>
        <v>-</v>
      </c>
      <c r="C726" t="str">
        <f t="shared" si="92"/>
        <v>-</v>
      </c>
      <c r="D726" t="str">
        <f t="shared" si="96"/>
        <v>-</v>
      </c>
      <c r="E726" t="str">
        <f t="shared" si="97"/>
        <v>-</v>
      </c>
      <c r="F726" t="str">
        <f t="shared" si="98"/>
        <v>-</v>
      </c>
      <c r="G726" t="str">
        <f t="shared" si="93"/>
        <v>- -</v>
      </c>
      <c r="H726" t="str">
        <f>IFERROR(VLOOKUP(G726,Tesaure!A726:B7724,2),"-")</f>
        <v>-</v>
      </c>
      <c r="K726" t="str">
        <f t="shared" si="94"/>
        <v>&lt;td&gt;0&lt;/td&gt;</v>
      </c>
      <c r="L726" t="str">
        <f>CONCATENATE("&lt;td&gt;",Zamia!A726,"&lt;/td&gt;")</f>
        <v>&lt;td&gt;&lt;/td&gt;</v>
      </c>
      <c r="M726" t="str">
        <f>CONCATENATE("&lt;td&gt;",Zamia!K726,"&lt;/td&gt;")</f>
        <v>&lt;td&gt;&lt;/td&gt;</v>
      </c>
      <c r="N726" s="9" t="str">
        <f>CONCATENATE("&lt;td&gt;",LEFT(TEXT(Zamia!E726,"DD/MM/AAAA hh:mm:ss"),10),"&lt;/td&gt;")</f>
        <v>&lt;td&gt;00/01/1900&lt;/td&gt;</v>
      </c>
      <c r="O726" t="str">
        <f>CONCATENATE("&lt;td&gt;",Zamia!H726,"&lt;/td&gt;")</f>
        <v>&lt;td&gt;&lt;/td&gt;</v>
      </c>
      <c r="P726" t="str">
        <f>CONCATENATE("&lt;td&gt;",Zamia!I726,"&lt;/td&gt;")</f>
        <v>&lt;td&gt;&lt;/td&gt;</v>
      </c>
      <c r="Q726" t="str">
        <f t="shared" si="95"/>
        <v/>
      </c>
    </row>
    <row r="727" spans="1:17" x14ac:dyDescent="0.25">
      <c r="A727">
        <f>Zamia!F727</f>
        <v>0</v>
      </c>
      <c r="B727" t="str">
        <f t="shared" si="91"/>
        <v>-</v>
      </c>
      <c r="C727" t="str">
        <f t="shared" si="92"/>
        <v>-</v>
      </c>
      <c r="D727" t="str">
        <f t="shared" si="96"/>
        <v>-</v>
      </c>
      <c r="E727" t="str">
        <f t="shared" si="97"/>
        <v>-</v>
      </c>
      <c r="F727" t="str">
        <f t="shared" si="98"/>
        <v>-</v>
      </c>
      <c r="G727" t="str">
        <f t="shared" si="93"/>
        <v>- -</v>
      </c>
      <c r="H727" t="str">
        <f>IFERROR(VLOOKUP(G727,Tesaure!A727:B7725,2),"-")</f>
        <v>-</v>
      </c>
      <c r="K727" t="str">
        <f t="shared" si="94"/>
        <v>&lt;td&gt;0&lt;/td&gt;</v>
      </c>
      <c r="L727" t="str">
        <f>CONCATENATE("&lt;td&gt;",Zamia!A727,"&lt;/td&gt;")</f>
        <v>&lt;td&gt;&lt;/td&gt;</v>
      </c>
      <c r="M727" t="str">
        <f>CONCATENATE("&lt;td&gt;",Zamia!K727,"&lt;/td&gt;")</f>
        <v>&lt;td&gt;&lt;/td&gt;</v>
      </c>
      <c r="N727" s="9" t="str">
        <f>CONCATENATE("&lt;td&gt;",LEFT(TEXT(Zamia!E727,"DD/MM/AAAA hh:mm:ss"),10),"&lt;/td&gt;")</f>
        <v>&lt;td&gt;00/01/1900&lt;/td&gt;</v>
      </c>
      <c r="O727" t="str">
        <f>CONCATENATE("&lt;td&gt;",Zamia!H727,"&lt;/td&gt;")</f>
        <v>&lt;td&gt;&lt;/td&gt;</v>
      </c>
      <c r="P727" t="str">
        <f>CONCATENATE("&lt;td&gt;",Zamia!I727,"&lt;/td&gt;")</f>
        <v>&lt;td&gt;&lt;/td&gt;</v>
      </c>
      <c r="Q727" t="str">
        <f t="shared" si="95"/>
        <v/>
      </c>
    </row>
    <row r="728" spans="1:17" x14ac:dyDescent="0.25">
      <c r="A728">
        <f>Zamia!F728</f>
        <v>0</v>
      </c>
      <c r="B728" t="str">
        <f t="shared" si="91"/>
        <v>-</v>
      </c>
      <c r="C728" t="str">
        <f t="shared" si="92"/>
        <v>-</v>
      </c>
      <c r="D728" t="str">
        <f t="shared" si="96"/>
        <v>-</v>
      </c>
      <c r="E728" t="str">
        <f t="shared" si="97"/>
        <v>-</v>
      </c>
      <c r="F728" t="str">
        <f t="shared" si="98"/>
        <v>-</v>
      </c>
      <c r="G728" t="str">
        <f t="shared" si="93"/>
        <v>- -</v>
      </c>
      <c r="H728" t="str">
        <f>IFERROR(VLOOKUP(G728,Tesaure!A728:B7726,2),"-")</f>
        <v>-</v>
      </c>
      <c r="K728" t="str">
        <f t="shared" si="94"/>
        <v>&lt;td&gt;0&lt;/td&gt;</v>
      </c>
      <c r="L728" t="str">
        <f>CONCATENATE("&lt;td&gt;",Zamia!A728,"&lt;/td&gt;")</f>
        <v>&lt;td&gt;&lt;/td&gt;</v>
      </c>
      <c r="M728" t="str">
        <f>CONCATENATE("&lt;td&gt;",Zamia!K728,"&lt;/td&gt;")</f>
        <v>&lt;td&gt;&lt;/td&gt;</v>
      </c>
      <c r="N728" s="9" t="str">
        <f>CONCATENATE("&lt;td&gt;",LEFT(TEXT(Zamia!E728,"DD/MM/AAAA hh:mm:ss"),10),"&lt;/td&gt;")</f>
        <v>&lt;td&gt;00/01/1900&lt;/td&gt;</v>
      </c>
      <c r="O728" t="str">
        <f>CONCATENATE("&lt;td&gt;",Zamia!H728,"&lt;/td&gt;")</f>
        <v>&lt;td&gt;&lt;/td&gt;</v>
      </c>
      <c r="P728" t="str">
        <f>CONCATENATE("&lt;td&gt;",Zamia!I728,"&lt;/td&gt;")</f>
        <v>&lt;td&gt;&lt;/td&gt;</v>
      </c>
      <c r="Q728" t="str">
        <f t="shared" si="95"/>
        <v/>
      </c>
    </row>
    <row r="729" spans="1:17" x14ac:dyDescent="0.25">
      <c r="A729">
        <f>Zamia!F729</f>
        <v>0</v>
      </c>
      <c r="B729" t="str">
        <f t="shared" si="91"/>
        <v>-</v>
      </c>
      <c r="C729" t="str">
        <f t="shared" si="92"/>
        <v>-</v>
      </c>
      <c r="D729" t="str">
        <f t="shared" si="96"/>
        <v>-</v>
      </c>
      <c r="E729" t="str">
        <f t="shared" si="97"/>
        <v>-</v>
      </c>
      <c r="F729" t="str">
        <f t="shared" si="98"/>
        <v>-</v>
      </c>
      <c r="G729" t="str">
        <f t="shared" si="93"/>
        <v>- -</v>
      </c>
      <c r="H729" t="str">
        <f>IFERROR(VLOOKUP(G729,Tesaure!A729:B7727,2),"-")</f>
        <v>-</v>
      </c>
      <c r="K729" t="str">
        <f t="shared" si="94"/>
        <v>&lt;td&gt;0&lt;/td&gt;</v>
      </c>
      <c r="L729" t="str">
        <f>CONCATENATE("&lt;td&gt;",Zamia!A729,"&lt;/td&gt;")</f>
        <v>&lt;td&gt;&lt;/td&gt;</v>
      </c>
      <c r="M729" t="str">
        <f>CONCATENATE("&lt;td&gt;",Zamia!K729,"&lt;/td&gt;")</f>
        <v>&lt;td&gt;&lt;/td&gt;</v>
      </c>
      <c r="N729" s="9" t="str">
        <f>CONCATENATE("&lt;td&gt;",LEFT(TEXT(Zamia!E729,"DD/MM/AAAA hh:mm:ss"),10),"&lt;/td&gt;")</f>
        <v>&lt;td&gt;00/01/1900&lt;/td&gt;</v>
      </c>
      <c r="O729" t="str">
        <f>CONCATENATE("&lt;td&gt;",Zamia!H729,"&lt;/td&gt;")</f>
        <v>&lt;td&gt;&lt;/td&gt;</v>
      </c>
      <c r="P729" t="str">
        <f>CONCATENATE("&lt;td&gt;",Zamia!I729,"&lt;/td&gt;")</f>
        <v>&lt;td&gt;&lt;/td&gt;</v>
      </c>
      <c r="Q729" t="str">
        <f t="shared" si="95"/>
        <v/>
      </c>
    </row>
    <row r="730" spans="1:17" x14ac:dyDescent="0.25">
      <c r="A730">
        <f>Zamia!F730</f>
        <v>0</v>
      </c>
      <c r="B730" t="str">
        <f t="shared" si="91"/>
        <v>-</v>
      </c>
      <c r="C730" t="str">
        <f t="shared" si="92"/>
        <v>-</v>
      </c>
      <c r="D730" t="str">
        <f t="shared" si="96"/>
        <v>-</v>
      </c>
      <c r="E730" t="str">
        <f t="shared" si="97"/>
        <v>-</v>
      </c>
      <c r="F730" t="str">
        <f t="shared" si="98"/>
        <v>-</v>
      </c>
      <c r="G730" t="str">
        <f t="shared" si="93"/>
        <v>- -</v>
      </c>
      <c r="H730" t="str">
        <f>IFERROR(VLOOKUP(G730,Tesaure!A730:B7728,2),"-")</f>
        <v>-</v>
      </c>
      <c r="K730" t="str">
        <f t="shared" si="94"/>
        <v>&lt;td&gt;0&lt;/td&gt;</v>
      </c>
      <c r="L730" t="str">
        <f>CONCATENATE("&lt;td&gt;",Zamia!A730,"&lt;/td&gt;")</f>
        <v>&lt;td&gt;&lt;/td&gt;</v>
      </c>
      <c r="M730" t="str">
        <f>CONCATENATE("&lt;td&gt;",Zamia!K730,"&lt;/td&gt;")</f>
        <v>&lt;td&gt;&lt;/td&gt;</v>
      </c>
      <c r="N730" s="9" t="str">
        <f>CONCATENATE("&lt;td&gt;",LEFT(TEXT(Zamia!E730,"DD/MM/AAAA hh:mm:ss"),10),"&lt;/td&gt;")</f>
        <v>&lt;td&gt;00/01/1900&lt;/td&gt;</v>
      </c>
      <c r="O730" t="str">
        <f>CONCATENATE("&lt;td&gt;",Zamia!H730,"&lt;/td&gt;")</f>
        <v>&lt;td&gt;&lt;/td&gt;</v>
      </c>
      <c r="P730" t="str">
        <f>CONCATENATE("&lt;td&gt;",Zamia!I730,"&lt;/td&gt;")</f>
        <v>&lt;td&gt;&lt;/td&gt;</v>
      </c>
      <c r="Q730" t="str">
        <f t="shared" si="95"/>
        <v/>
      </c>
    </row>
    <row r="731" spans="1:17" x14ac:dyDescent="0.25">
      <c r="A731">
        <f>Zamia!F731</f>
        <v>0</v>
      </c>
      <c r="B731" t="str">
        <f t="shared" si="91"/>
        <v>-</v>
      </c>
      <c r="C731" t="str">
        <f t="shared" si="92"/>
        <v>-</v>
      </c>
      <c r="D731" t="str">
        <f t="shared" si="96"/>
        <v>-</v>
      </c>
      <c r="E731" t="str">
        <f t="shared" si="97"/>
        <v>-</v>
      </c>
      <c r="F731" t="str">
        <f t="shared" si="98"/>
        <v>-</v>
      </c>
      <c r="G731" t="str">
        <f t="shared" si="93"/>
        <v>- -</v>
      </c>
      <c r="H731" t="str">
        <f>IFERROR(VLOOKUP(G731,Tesaure!A731:B7729,2),"-")</f>
        <v>-</v>
      </c>
      <c r="K731" t="str">
        <f t="shared" si="94"/>
        <v>&lt;td&gt;0&lt;/td&gt;</v>
      </c>
      <c r="L731" t="str">
        <f>CONCATENATE("&lt;td&gt;",Zamia!A731,"&lt;/td&gt;")</f>
        <v>&lt;td&gt;&lt;/td&gt;</v>
      </c>
      <c r="M731" t="str">
        <f>CONCATENATE("&lt;td&gt;",Zamia!K731,"&lt;/td&gt;")</f>
        <v>&lt;td&gt;&lt;/td&gt;</v>
      </c>
      <c r="N731" s="9" t="str">
        <f>CONCATENATE("&lt;td&gt;",LEFT(TEXT(Zamia!E731,"DD/MM/AAAA hh:mm:ss"),10),"&lt;/td&gt;")</f>
        <v>&lt;td&gt;00/01/1900&lt;/td&gt;</v>
      </c>
      <c r="O731" t="str">
        <f>CONCATENATE("&lt;td&gt;",Zamia!H731,"&lt;/td&gt;")</f>
        <v>&lt;td&gt;&lt;/td&gt;</v>
      </c>
      <c r="P731" t="str">
        <f>CONCATENATE("&lt;td&gt;",Zamia!I731,"&lt;/td&gt;")</f>
        <v>&lt;td&gt;&lt;/td&gt;</v>
      </c>
      <c r="Q731" t="str">
        <f t="shared" si="95"/>
        <v/>
      </c>
    </row>
    <row r="732" spans="1:17" x14ac:dyDescent="0.25">
      <c r="A732">
        <f>Zamia!F732</f>
        <v>0</v>
      </c>
      <c r="B732" t="str">
        <f t="shared" si="91"/>
        <v>-</v>
      </c>
      <c r="C732" t="str">
        <f t="shared" si="92"/>
        <v>-</v>
      </c>
      <c r="D732" t="str">
        <f t="shared" si="96"/>
        <v>-</v>
      </c>
      <c r="E732" t="str">
        <f t="shared" si="97"/>
        <v>-</v>
      </c>
      <c r="F732" t="str">
        <f t="shared" si="98"/>
        <v>-</v>
      </c>
      <c r="G732" t="str">
        <f t="shared" si="93"/>
        <v>- -</v>
      </c>
      <c r="H732" t="str">
        <f>IFERROR(VLOOKUP(G732,Tesaure!A732:B7730,2),"-")</f>
        <v>-</v>
      </c>
      <c r="K732" t="str">
        <f t="shared" si="94"/>
        <v>&lt;td&gt;0&lt;/td&gt;</v>
      </c>
      <c r="L732" t="str">
        <f>CONCATENATE("&lt;td&gt;",Zamia!A732,"&lt;/td&gt;")</f>
        <v>&lt;td&gt;&lt;/td&gt;</v>
      </c>
      <c r="M732" t="str">
        <f>CONCATENATE("&lt;td&gt;",Zamia!K732,"&lt;/td&gt;")</f>
        <v>&lt;td&gt;&lt;/td&gt;</v>
      </c>
      <c r="N732" s="9" t="str">
        <f>CONCATENATE("&lt;td&gt;",LEFT(TEXT(Zamia!E732,"DD/MM/AAAA hh:mm:ss"),10),"&lt;/td&gt;")</f>
        <v>&lt;td&gt;00/01/1900&lt;/td&gt;</v>
      </c>
      <c r="O732" t="str">
        <f>CONCATENATE("&lt;td&gt;",Zamia!H732,"&lt;/td&gt;")</f>
        <v>&lt;td&gt;&lt;/td&gt;</v>
      </c>
      <c r="P732" t="str">
        <f>CONCATENATE("&lt;td&gt;",Zamia!I732,"&lt;/td&gt;")</f>
        <v>&lt;td&gt;&lt;/td&gt;</v>
      </c>
      <c r="Q732" t="str">
        <f t="shared" si="95"/>
        <v/>
      </c>
    </row>
    <row r="733" spans="1:17" x14ac:dyDescent="0.25">
      <c r="A733">
        <f>Zamia!F733</f>
        <v>0</v>
      </c>
      <c r="B733" t="str">
        <f t="shared" si="91"/>
        <v>-</v>
      </c>
      <c r="C733" t="str">
        <f t="shared" si="92"/>
        <v>-</v>
      </c>
      <c r="D733" t="str">
        <f t="shared" si="96"/>
        <v>-</v>
      </c>
      <c r="E733" t="str">
        <f t="shared" si="97"/>
        <v>-</v>
      </c>
      <c r="F733" t="str">
        <f t="shared" si="98"/>
        <v>-</v>
      </c>
      <c r="G733" t="str">
        <f t="shared" si="93"/>
        <v>- -</v>
      </c>
      <c r="H733" t="str">
        <f>IFERROR(VLOOKUP(G733,Tesaure!A733:B7731,2),"-")</f>
        <v>-</v>
      </c>
      <c r="K733" t="str">
        <f t="shared" si="94"/>
        <v>&lt;td&gt;0&lt;/td&gt;</v>
      </c>
      <c r="L733" t="str">
        <f>CONCATENATE("&lt;td&gt;",Zamia!A733,"&lt;/td&gt;")</f>
        <v>&lt;td&gt;&lt;/td&gt;</v>
      </c>
      <c r="M733" t="str">
        <f>CONCATENATE("&lt;td&gt;",Zamia!K733,"&lt;/td&gt;")</f>
        <v>&lt;td&gt;&lt;/td&gt;</v>
      </c>
      <c r="N733" s="9" t="str">
        <f>CONCATENATE("&lt;td&gt;",LEFT(TEXT(Zamia!E733,"DD/MM/AAAA hh:mm:ss"),10),"&lt;/td&gt;")</f>
        <v>&lt;td&gt;00/01/1900&lt;/td&gt;</v>
      </c>
      <c r="O733" t="str">
        <f>CONCATENATE("&lt;td&gt;",Zamia!H733,"&lt;/td&gt;")</f>
        <v>&lt;td&gt;&lt;/td&gt;</v>
      </c>
      <c r="P733" t="str">
        <f>CONCATENATE("&lt;td&gt;",Zamia!I733,"&lt;/td&gt;")</f>
        <v>&lt;td&gt;&lt;/td&gt;</v>
      </c>
      <c r="Q733" t="str">
        <f t="shared" si="95"/>
        <v/>
      </c>
    </row>
    <row r="734" spans="1:17" x14ac:dyDescent="0.25">
      <c r="A734">
        <f>Zamia!F734</f>
        <v>0</v>
      </c>
      <c r="B734" t="str">
        <f t="shared" si="91"/>
        <v>-</v>
      </c>
      <c r="C734" t="str">
        <f t="shared" si="92"/>
        <v>-</v>
      </c>
      <c r="D734" t="str">
        <f t="shared" si="96"/>
        <v>-</v>
      </c>
      <c r="E734" t="str">
        <f t="shared" si="97"/>
        <v>-</v>
      </c>
      <c r="F734" t="str">
        <f t="shared" si="98"/>
        <v>-</v>
      </c>
      <c r="G734" t="str">
        <f t="shared" si="93"/>
        <v>- -</v>
      </c>
      <c r="H734" t="str">
        <f>IFERROR(VLOOKUP(G734,Tesaure!A734:B7732,2),"-")</f>
        <v>-</v>
      </c>
      <c r="K734" t="str">
        <f t="shared" si="94"/>
        <v>&lt;td&gt;0&lt;/td&gt;</v>
      </c>
      <c r="L734" t="str">
        <f>CONCATENATE("&lt;td&gt;",Zamia!A734,"&lt;/td&gt;")</f>
        <v>&lt;td&gt;&lt;/td&gt;</v>
      </c>
      <c r="M734" t="str">
        <f>CONCATENATE("&lt;td&gt;",Zamia!K734,"&lt;/td&gt;")</f>
        <v>&lt;td&gt;&lt;/td&gt;</v>
      </c>
      <c r="N734" s="9" t="str">
        <f>CONCATENATE("&lt;td&gt;",LEFT(TEXT(Zamia!E734,"DD/MM/AAAA hh:mm:ss"),10),"&lt;/td&gt;")</f>
        <v>&lt;td&gt;00/01/1900&lt;/td&gt;</v>
      </c>
      <c r="O734" t="str">
        <f>CONCATENATE("&lt;td&gt;",Zamia!H734,"&lt;/td&gt;")</f>
        <v>&lt;td&gt;&lt;/td&gt;</v>
      </c>
      <c r="P734" t="str">
        <f>CONCATENATE("&lt;td&gt;",Zamia!I734,"&lt;/td&gt;")</f>
        <v>&lt;td&gt;&lt;/td&gt;</v>
      </c>
      <c r="Q734" t="str">
        <f t="shared" si="95"/>
        <v/>
      </c>
    </row>
    <row r="735" spans="1:17" x14ac:dyDescent="0.25">
      <c r="A735">
        <f>Zamia!F735</f>
        <v>0</v>
      </c>
      <c r="B735" t="str">
        <f t="shared" si="91"/>
        <v>-</v>
      </c>
      <c r="C735" t="str">
        <f t="shared" si="92"/>
        <v>-</v>
      </c>
      <c r="D735" t="str">
        <f t="shared" si="96"/>
        <v>-</v>
      </c>
      <c r="E735" t="str">
        <f t="shared" si="97"/>
        <v>-</v>
      </c>
      <c r="F735" t="str">
        <f t="shared" si="98"/>
        <v>-</v>
      </c>
      <c r="G735" t="str">
        <f t="shared" si="93"/>
        <v>- -</v>
      </c>
      <c r="H735" t="str">
        <f>IFERROR(VLOOKUP(G735,Tesaure!A735:B7733,2),"-")</f>
        <v>-</v>
      </c>
      <c r="K735" t="str">
        <f t="shared" si="94"/>
        <v>&lt;td&gt;0&lt;/td&gt;</v>
      </c>
      <c r="L735" t="str">
        <f>CONCATENATE("&lt;td&gt;",Zamia!A735,"&lt;/td&gt;")</f>
        <v>&lt;td&gt;&lt;/td&gt;</v>
      </c>
      <c r="M735" t="str">
        <f>CONCATENATE("&lt;td&gt;",Zamia!K735,"&lt;/td&gt;")</f>
        <v>&lt;td&gt;&lt;/td&gt;</v>
      </c>
      <c r="N735" s="9" t="str">
        <f>CONCATENATE("&lt;td&gt;",LEFT(TEXT(Zamia!E735,"DD/MM/AAAA hh:mm:ss"),10),"&lt;/td&gt;")</f>
        <v>&lt;td&gt;00/01/1900&lt;/td&gt;</v>
      </c>
      <c r="O735" t="str">
        <f>CONCATENATE("&lt;td&gt;",Zamia!H735,"&lt;/td&gt;")</f>
        <v>&lt;td&gt;&lt;/td&gt;</v>
      </c>
      <c r="P735" t="str">
        <f>CONCATENATE("&lt;td&gt;",Zamia!I735,"&lt;/td&gt;")</f>
        <v>&lt;td&gt;&lt;/td&gt;</v>
      </c>
      <c r="Q735" t="str">
        <f t="shared" si="95"/>
        <v/>
      </c>
    </row>
    <row r="736" spans="1:17" x14ac:dyDescent="0.25">
      <c r="A736">
        <f>Zamia!F736</f>
        <v>0</v>
      </c>
      <c r="B736" t="str">
        <f t="shared" si="91"/>
        <v>-</v>
      </c>
      <c r="C736" t="str">
        <f t="shared" si="92"/>
        <v>-</v>
      </c>
      <c r="D736" t="str">
        <f t="shared" si="96"/>
        <v>-</v>
      </c>
      <c r="E736" t="str">
        <f t="shared" si="97"/>
        <v>-</v>
      </c>
      <c r="F736" t="str">
        <f t="shared" si="98"/>
        <v>-</v>
      </c>
      <c r="G736" t="str">
        <f t="shared" si="93"/>
        <v>- -</v>
      </c>
      <c r="H736" t="str">
        <f>IFERROR(VLOOKUP(G736,Tesaure!A736:B7734,2),"-")</f>
        <v>-</v>
      </c>
      <c r="K736" t="str">
        <f t="shared" si="94"/>
        <v>&lt;td&gt;0&lt;/td&gt;</v>
      </c>
      <c r="L736" t="str">
        <f>CONCATENATE("&lt;td&gt;",Zamia!A736,"&lt;/td&gt;")</f>
        <v>&lt;td&gt;&lt;/td&gt;</v>
      </c>
      <c r="M736" t="str">
        <f>CONCATENATE("&lt;td&gt;",Zamia!K736,"&lt;/td&gt;")</f>
        <v>&lt;td&gt;&lt;/td&gt;</v>
      </c>
      <c r="N736" s="9" t="str">
        <f>CONCATENATE("&lt;td&gt;",LEFT(TEXT(Zamia!E736,"DD/MM/AAAA hh:mm:ss"),10),"&lt;/td&gt;")</f>
        <v>&lt;td&gt;00/01/1900&lt;/td&gt;</v>
      </c>
      <c r="O736" t="str">
        <f>CONCATENATE("&lt;td&gt;",Zamia!H736,"&lt;/td&gt;")</f>
        <v>&lt;td&gt;&lt;/td&gt;</v>
      </c>
      <c r="P736" t="str">
        <f>CONCATENATE("&lt;td&gt;",Zamia!I736,"&lt;/td&gt;")</f>
        <v>&lt;td&gt;&lt;/td&gt;</v>
      </c>
      <c r="Q736" t="str">
        <f t="shared" si="95"/>
        <v/>
      </c>
    </row>
    <row r="737" spans="1:17" x14ac:dyDescent="0.25">
      <c r="A737">
        <f>Zamia!F737</f>
        <v>0</v>
      </c>
      <c r="B737" t="str">
        <f t="shared" si="91"/>
        <v>-</v>
      </c>
      <c r="C737" t="str">
        <f t="shared" si="92"/>
        <v>-</v>
      </c>
      <c r="D737" t="str">
        <f t="shared" si="96"/>
        <v>-</v>
      </c>
      <c r="E737" t="str">
        <f t="shared" si="97"/>
        <v>-</v>
      </c>
      <c r="F737" t="str">
        <f t="shared" si="98"/>
        <v>-</v>
      </c>
      <c r="G737" t="str">
        <f t="shared" si="93"/>
        <v>- -</v>
      </c>
      <c r="H737" t="str">
        <f>IFERROR(VLOOKUP(G737,Tesaure!A737:B7735,2),"-")</f>
        <v>-</v>
      </c>
      <c r="K737" t="str">
        <f t="shared" si="94"/>
        <v>&lt;td&gt;0&lt;/td&gt;</v>
      </c>
      <c r="L737" t="str">
        <f>CONCATENATE("&lt;td&gt;",Zamia!A737,"&lt;/td&gt;")</f>
        <v>&lt;td&gt;&lt;/td&gt;</v>
      </c>
      <c r="M737" t="str">
        <f>CONCATENATE("&lt;td&gt;",Zamia!K737,"&lt;/td&gt;")</f>
        <v>&lt;td&gt;&lt;/td&gt;</v>
      </c>
      <c r="N737" s="9" t="str">
        <f>CONCATENATE("&lt;td&gt;",LEFT(TEXT(Zamia!E737,"DD/MM/AAAA hh:mm:ss"),10),"&lt;/td&gt;")</f>
        <v>&lt;td&gt;00/01/1900&lt;/td&gt;</v>
      </c>
      <c r="O737" t="str">
        <f>CONCATENATE("&lt;td&gt;",Zamia!H737,"&lt;/td&gt;")</f>
        <v>&lt;td&gt;&lt;/td&gt;</v>
      </c>
      <c r="P737" t="str">
        <f>CONCATENATE("&lt;td&gt;",Zamia!I737,"&lt;/td&gt;")</f>
        <v>&lt;td&gt;&lt;/td&gt;</v>
      </c>
      <c r="Q737" t="str">
        <f t="shared" si="95"/>
        <v/>
      </c>
    </row>
    <row r="738" spans="1:17" x14ac:dyDescent="0.25">
      <c r="A738">
        <f>Zamia!F738</f>
        <v>0</v>
      </c>
      <c r="B738" t="str">
        <f t="shared" si="91"/>
        <v>-</v>
      </c>
      <c r="C738" t="str">
        <f t="shared" si="92"/>
        <v>-</v>
      </c>
      <c r="D738" t="str">
        <f t="shared" si="96"/>
        <v>-</v>
      </c>
      <c r="E738" t="str">
        <f t="shared" si="97"/>
        <v>-</v>
      </c>
      <c r="F738" t="str">
        <f t="shared" si="98"/>
        <v>-</v>
      </c>
      <c r="G738" t="str">
        <f t="shared" si="93"/>
        <v>- -</v>
      </c>
      <c r="H738" t="str">
        <f>IFERROR(VLOOKUP(G738,Tesaure!A738:B7736,2),"-")</f>
        <v>-</v>
      </c>
      <c r="K738" t="str">
        <f t="shared" si="94"/>
        <v>&lt;td&gt;0&lt;/td&gt;</v>
      </c>
      <c r="L738" t="str">
        <f>CONCATENATE("&lt;td&gt;",Zamia!A738,"&lt;/td&gt;")</f>
        <v>&lt;td&gt;&lt;/td&gt;</v>
      </c>
      <c r="M738" t="str">
        <f>CONCATENATE("&lt;td&gt;",Zamia!K738,"&lt;/td&gt;")</f>
        <v>&lt;td&gt;&lt;/td&gt;</v>
      </c>
      <c r="N738" s="9" t="str">
        <f>CONCATENATE("&lt;td&gt;",LEFT(TEXT(Zamia!E738,"DD/MM/AAAA hh:mm:ss"),10),"&lt;/td&gt;")</f>
        <v>&lt;td&gt;00/01/1900&lt;/td&gt;</v>
      </c>
      <c r="O738" t="str">
        <f>CONCATENATE("&lt;td&gt;",Zamia!H738,"&lt;/td&gt;")</f>
        <v>&lt;td&gt;&lt;/td&gt;</v>
      </c>
      <c r="P738" t="str">
        <f>CONCATENATE("&lt;td&gt;",Zamia!I738,"&lt;/td&gt;")</f>
        <v>&lt;td&gt;&lt;/td&gt;</v>
      </c>
      <c r="Q738" t="str">
        <f t="shared" si="95"/>
        <v/>
      </c>
    </row>
    <row r="739" spans="1:17" x14ac:dyDescent="0.25">
      <c r="A739">
        <f>Zamia!F739</f>
        <v>0</v>
      </c>
      <c r="B739" t="str">
        <f t="shared" si="91"/>
        <v>-</v>
      </c>
      <c r="C739" t="str">
        <f t="shared" si="92"/>
        <v>-</v>
      </c>
      <c r="D739" t="str">
        <f t="shared" si="96"/>
        <v>-</v>
      </c>
      <c r="E739" t="str">
        <f t="shared" si="97"/>
        <v>-</v>
      </c>
      <c r="F739" t="str">
        <f t="shared" si="98"/>
        <v>-</v>
      </c>
      <c r="G739" t="str">
        <f t="shared" si="93"/>
        <v>- -</v>
      </c>
      <c r="H739" t="str">
        <f>IFERROR(VLOOKUP(G739,Tesaure!A739:B7737,2),"-")</f>
        <v>-</v>
      </c>
      <c r="K739" t="str">
        <f t="shared" si="94"/>
        <v>&lt;td&gt;0&lt;/td&gt;</v>
      </c>
      <c r="L739" t="str">
        <f>CONCATENATE("&lt;td&gt;",Zamia!A739,"&lt;/td&gt;")</f>
        <v>&lt;td&gt;&lt;/td&gt;</v>
      </c>
      <c r="M739" t="str">
        <f>CONCATENATE("&lt;td&gt;",Zamia!K739,"&lt;/td&gt;")</f>
        <v>&lt;td&gt;&lt;/td&gt;</v>
      </c>
      <c r="N739" s="9" t="str">
        <f>CONCATENATE("&lt;td&gt;",LEFT(TEXT(Zamia!E739,"DD/MM/AAAA hh:mm:ss"),10),"&lt;/td&gt;")</f>
        <v>&lt;td&gt;00/01/1900&lt;/td&gt;</v>
      </c>
      <c r="O739" t="str">
        <f>CONCATENATE("&lt;td&gt;",Zamia!H739,"&lt;/td&gt;")</f>
        <v>&lt;td&gt;&lt;/td&gt;</v>
      </c>
      <c r="P739" t="str">
        <f>CONCATENATE("&lt;td&gt;",Zamia!I739,"&lt;/td&gt;")</f>
        <v>&lt;td&gt;&lt;/td&gt;</v>
      </c>
      <c r="Q739" t="str">
        <f t="shared" si="95"/>
        <v/>
      </c>
    </row>
    <row r="740" spans="1:17" x14ac:dyDescent="0.25">
      <c r="A740">
        <f>Zamia!F740</f>
        <v>0</v>
      </c>
      <c r="B740" t="str">
        <f t="shared" si="91"/>
        <v>-</v>
      </c>
      <c r="C740" t="str">
        <f t="shared" si="92"/>
        <v>-</v>
      </c>
      <c r="D740" t="str">
        <f t="shared" si="96"/>
        <v>-</v>
      </c>
      <c r="E740" t="str">
        <f t="shared" si="97"/>
        <v>-</v>
      </c>
      <c r="F740" t="str">
        <f t="shared" si="98"/>
        <v>-</v>
      </c>
      <c r="G740" t="str">
        <f t="shared" si="93"/>
        <v>- -</v>
      </c>
      <c r="H740" t="str">
        <f>IFERROR(VLOOKUP(G740,Tesaure!A740:B7738,2),"-")</f>
        <v>-</v>
      </c>
      <c r="K740" t="str">
        <f t="shared" si="94"/>
        <v>&lt;td&gt;0&lt;/td&gt;</v>
      </c>
      <c r="L740" t="str">
        <f>CONCATENATE("&lt;td&gt;",Zamia!A740,"&lt;/td&gt;")</f>
        <v>&lt;td&gt;&lt;/td&gt;</v>
      </c>
      <c r="M740" t="str">
        <f>CONCATENATE("&lt;td&gt;",Zamia!K740,"&lt;/td&gt;")</f>
        <v>&lt;td&gt;&lt;/td&gt;</v>
      </c>
      <c r="N740" s="9" t="str">
        <f>CONCATENATE("&lt;td&gt;",LEFT(TEXT(Zamia!E740,"DD/MM/AAAA hh:mm:ss"),10),"&lt;/td&gt;")</f>
        <v>&lt;td&gt;00/01/1900&lt;/td&gt;</v>
      </c>
      <c r="O740" t="str">
        <f>CONCATENATE("&lt;td&gt;",Zamia!H740,"&lt;/td&gt;")</f>
        <v>&lt;td&gt;&lt;/td&gt;</v>
      </c>
      <c r="P740" t="str">
        <f>CONCATENATE("&lt;td&gt;",Zamia!I740,"&lt;/td&gt;")</f>
        <v>&lt;td&gt;&lt;/td&gt;</v>
      </c>
      <c r="Q740" t="str">
        <f t="shared" si="95"/>
        <v/>
      </c>
    </row>
    <row r="741" spans="1:17" x14ac:dyDescent="0.25">
      <c r="A741">
        <f>Zamia!F741</f>
        <v>0</v>
      </c>
      <c r="B741" t="str">
        <f t="shared" si="91"/>
        <v>-</v>
      </c>
      <c r="C741" t="str">
        <f t="shared" si="92"/>
        <v>-</v>
      </c>
      <c r="D741" t="str">
        <f t="shared" si="96"/>
        <v>-</v>
      </c>
      <c r="E741" t="str">
        <f t="shared" si="97"/>
        <v>-</v>
      </c>
      <c r="F741" t="str">
        <f t="shared" si="98"/>
        <v>-</v>
      </c>
      <c r="G741" t="str">
        <f t="shared" si="93"/>
        <v>- -</v>
      </c>
      <c r="H741" t="str">
        <f>IFERROR(VLOOKUP(G741,Tesaure!A741:B7739,2),"-")</f>
        <v>-</v>
      </c>
      <c r="K741" t="str">
        <f t="shared" si="94"/>
        <v>&lt;td&gt;0&lt;/td&gt;</v>
      </c>
      <c r="L741" t="str">
        <f>CONCATENATE("&lt;td&gt;",Zamia!A741,"&lt;/td&gt;")</f>
        <v>&lt;td&gt;&lt;/td&gt;</v>
      </c>
      <c r="M741" t="str">
        <f>CONCATENATE("&lt;td&gt;",Zamia!K741,"&lt;/td&gt;")</f>
        <v>&lt;td&gt;&lt;/td&gt;</v>
      </c>
      <c r="N741" s="9" t="str">
        <f>CONCATENATE("&lt;td&gt;",LEFT(TEXT(Zamia!E741,"DD/MM/AAAA hh:mm:ss"),10),"&lt;/td&gt;")</f>
        <v>&lt;td&gt;00/01/1900&lt;/td&gt;</v>
      </c>
      <c r="O741" t="str">
        <f>CONCATENATE("&lt;td&gt;",Zamia!H741,"&lt;/td&gt;")</f>
        <v>&lt;td&gt;&lt;/td&gt;</v>
      </c>
      <c r="P741" t="str">
        <f>CONCATENATE("&lt;td&gt;",Zamia!I741,"&lt;/td&gt;")</f>
        <v>&lt;td&gt;&lt;/td&gt;</v>
      </c>
      <c r="Q741" t="str">
        <f t="shared" si="95"/>
        <v/>
      </c>
    </row>
    <row r="742" spans="1:17" x14ac:dyDescent="0.25">
      <c r="A742">
        <f>Zamia!F742</f>
        <v>0</v>
      </c>
      <c r="B742" t="str">
        <f t="shared" si="91"/>
        <v>-</v>
      </c>
      <c r="C742" t="str">
        <f t="shared" si="92"/>
        <v>-</v>
      </c>
      <c r="D742" t="str">
        <f t="shared" si="96"/>
        <v>-</v>
      </c>
      <c r="E742" t="str">
        <f t="shared" si="97"/>
        <v>-</v>
      </c>
      <c r="F742" t="str">
        <f t="shared" si="98"/>
        <v>-</v>
      </c>
      <c r="G742" t="str">
        <f t="shared" si="93"/>
        <v>- -</v>
      </c>
      <c r="H742" t="str">
        <f>IFERROR(VLOOKUP(G742,Tesaure!A742:B7740,2),"-")</f>
        <v>-</v>
      </c>
      <c r="K742" t="str">
        <f t="shared" si="94"/>
        <v>&lt;td&gt;0&lt;/td&gt;</v>
      </c>
      <c r="L742" t="str">
        <f>CONCATENATE("&lt;td&gt;",Zamia!A742,"&lt;/td&gt;")</f>
        <v>&lt;td&gt;&lt;/td&gt;</v>
      </c>
      <c r="M742" t="str">
        <f>CONCATENATE("&lt;td&gt;",Zamia!K742,"&lt;/td&gt;")</f>
        <v>&lt;td&gt;&lt;/td&gt;</v>
      </c>
      <c r="N742" s="9" t="str">
        <f>CONCATENATE("&lt;td&gt;",LEFT(TEXT(Zamia!E742,"DD/MM/AAAA hh:mm:ss"),10),"&lt;/td&gt;")</f>
        <v>&lt;td&gt;00/01/1900&lt;/td&gt;</v>
      </c>
      <c r="O742" t="str">
        <f>CONCATENATE("&lt;td&gt;",Zamia!H742,"&lt;/td&gt;")</f>
        <v>&lt;td&gt;&lt;/td&gt;</v>
      </c>
      <c r="P742" t="str">
        <f>CONCATENATE("&lt;td&gt;",Zamia!I742,"&lt;/td&gt;")</f>
        <v>&lt;td&gt;&lt;/td&gt;</v>
      </c>
      <c r="Q742" t="str">
        <f t="shared" si="95"/>
        <v/>
      </c>
    </row>
    <row r="743" spans="1:17" x14ac:dyDescent="0.25">
      <c r="A743">
        <f>Zamia!F743</f>
        <v>0</v>
      </c>
      <c r="B743" t="str">
        <f t="shared" ref="B743:B806" si="99">IF(A743&lt;&gt;0,LEFT(A743,SEARCH(" ",A743)-1),"-")</f>
        <v>-</v>
      </c>
      <c r="C743" t="str">
        <f t="shared" ref="C743:C806" si="100">IF(A743&lt;&gt;0,RIGHT(A743,LEN(A743)-SEARCH(" ",A743)),"-")</f>
        <v>-</v>
      </c>
      <c r="D743" t="str">
        <f t="shared" si="96"/>
        <v>-</v>
      </c>
      <c r="E743" t="str">
        <f t="shared" si="97"/>
        <v>-</v>
      </c>
      <c r="F743" t="str">
        <f t="shared" si="98"/>
        <v>-</v>
      </c>
      <c r="G743" t="str">
        <f t="shared" si="93"/>
        <v>- -</v>
      </c>
      <c r="H743" t="str">
        <f>IFERROR(VLOOKUP(G743,Tesaure!A743:B7741,2),"-")</f>
        <v>-</v>
      </c>
      <c r="K743" t="str">
        <f t="shared" si="94"/>
        <v>&lt;td&gt;0&lt;/td&gt;</v>
      </c>
      <c r="L743" t="str">
        <f>CONCATENATE("&lt;td&gt;",Zamia!A743,"&lt;/td&gt;")</f>
        <v>&lt;td&gt;&lt;/td&gt;</v>
      </c>
      <c r="M743" t="str">
        <f>CONCATENATE("&lt;td&gt;",Zamia!K743,"&lt;/td&gt;")</f>
        <v>&lt;td&gt;&lt;/td&gt;</v>
      </c>
      <c r="N743" s="9" t="str">
        <f>CONCATENATE("&lt;td&gt;",LEFT(TEXT(Zamia!E743,"DD/MM/AAAA hh:mm:ss"),10),"&lt;/td&gt;")</f>
        <v>&lt;td&gt;00/01/1900&lt;/td&gt;</v>
      </c>
      <c r="O743" t="str">
        <f>CONCATENATE("&lt;td&gt;",Zamia!H743,"&lt;/td&gt;")</f>
        <v>&lt;td&gt;&lt;/td&gt;</v>
      </c>
      <c r="P743" t="str">
        <f>CONCATENATE("&lt;td&gt;",Zamia!I743,"&lt;/td&gt;")</f>
        <v>&lt;td&gt;&lt;/td&gt;</v>
      </c>
      <c r="Q743" t="str">
        <f t="shared" si="95"/>
        <v/>
      </c>
    </row>
    <row r="744" spans="1:17" x14ac:dyDescent="0.25">
      <c r="A744">
        <f>Zamia!F744</f>
        <v>0</v>
      </c>
      <c r="B744" t="str">
        <f t="shared" si="99"/>
        <v>-</v>
      </c>
      <c r="C744" t="str">
        <f t="shared" si="100"/>
        <v>-</v>
      </c>
      <c r="D744" t="str">
        <f t="shared" si="96"/>
        <v>-</v>
      </c>
      <c r="E744" t="str">
        <f t="shared" si="97"/>
        <v>-</v>
      </c>
      <c r="F744" t="str">
        <f t="shared" si="98"/>
        <v>-</v>
      </c>
      <c r="G744" t="str">
        <f t="shared" si="93"/>
        <v>- -</v>
      </c>
      <c r="H744" t="str">
        <f>IFERROR(VLOOKUP(G744,Tesaure!A744:B7742,2),"-")</f>
        <v>-</v>
      </c>
      <c r="K744" t="str">
        <f t="shared" si="94"/>
        <v>&lt;td&gt;0&lt;/td&gt;</v>
      </c>
      <c r="L744" t="str">
        <f>CONCATENATE("&lt;td&gt;",Zamia!A744,"&lt;/td&gt;")</f>
        <v>&lt;td&gt;&lt;/td&gt;</v>
      </c>
      <c r="M744" t="str">
        <f>CONCATENATE("&lt;td&gt;",Zamia!K744,"&lt;/td&gt;")</f>
        <v>&lt;td&gt;&lt;/td&gt;</v>
      </c>
      <c r="N744" s="9" t="str">
        <f>CONCATENATE("&lt;td&gt;",LEFT(TEXT(Zamia!E744,"DD/MM/AAAA hh:mm:ss"),10),"&lt;/td&gt;")</f>
        <v>&lt;td&gt;00/01/1900&lt;/td&gt;</v>
      </c>
      <c r="O744" t="str">
        <f>CONCATENATE("&lt;td&gt;",Zamia!H744,"&lt;/td&gt;")</f>
        <v>&lt;td&gt;&lt;/td&gt;</v>
      </c>
      <c r="P744" t="str">
        <f>CONCATENATE("&lt;td&gt;",Zamia!I744,"&lt;/td&gt;")</f>
        <v>&lt;td&gt;&lt;/td&gt;</v>
      </c>
      <c r="Q744" t="str">
        <f t="shared" si="95"/>
        <v/>
      </c>
    </row>
    <row r="745" spans="1:17" x14ac:dyDescent="0.25">
      <c r="A745">
        <f>Zamia!F745</f>
        <v>0</v>
      </c>
      <c r="B745" t="str">
        <f t="shared" si="99"/>
        <v>-</v>
      </c>
      <c r="C745" t="str">
        <f t="shared" si="100"/>
        <v>-</v>
      </c>
      <c r="D745" t="str">
        <f t="shared" si="96"/>
        <v>-</v>
      </c>
      <c r="E745" t="str">
        <f t="shared" si="97"/>
        <v>-</v>
      </c>
      <c r="F745" t="str">
        <f t="shared" si="98"/>
        <v>-</v>
      </c>
      <c r="G745" t="str">
        <f t="shared" si="93"/>
        <v>- -</v>
      </c>
      <c r="H745" t="str">
        <f>IFERROR(VLOOKUP(G745,Tesaure!A745:B7743,2),"-")</f>
        <v>-</v>
      </c>
      <c r="K745" t="str">
        <f t="shared" si="94"/>
        <v>&lt;td&gt;0&lt;/td&gt;</v>
      </c>
      <c r="L745" t="str">
        <f>CONCATENATE("&lt;td&gt;",Zamia!A745,"&lt;/td&gt;")</f>
        <v>&lt;td&gt;&lt;/td&gt;</v>
      </c>
      <c r="M745" t="str">
        <f>CONCATENATE("&lt;td&gt;",Zamia!K745,"&lt;/td&gt;")</f>
        <v>&lt;td&gt;&lt;/td&gt;</v>
      </c>
      <c r="N745" s="9" t="str">
        <f>CONCATENATE("&lt;td&gt;",LEFT(TEXT(Zamia!E745,"DD/MM/AAAA hh:mm:ss"),10),"&lt;/td&gt;")</f>
        <v>&lt;td&gt;00/01/1900&lt;/td&gt;</v>
      </c>
      <c r="O745" t="str">
        <f>CONCATENATE("&lt;td&gt;",Zamia!H745,"&lt;/td&gt;")</f>
        <v>&lt;td&gt;&lt;/td&gt;</v>
      </c>
      <c r="P745" t="str">
        <f>CONCATENATE("&lt;td&gt;",Zamia!I745,"&lt;/td&gt;")</f>
        <v>&lt;td&gt;&lt;/td&gt;</v>
      </c>
      <c r="Q745" t="str">
        <f t="shared" si="95"/>
        <v/>
      </c>
    </row>
    <row r="746" spans="1:17" x14ac:dyDescent="0.25">
      <c r="A746">
        <f>Zamia!F746</f>
        <v>0</v>
      </c>
      <c r="B746" t="str">
        <f t="shared" si="99"/>
        <v>-</v>
      </c>
      <c r="C746" t="str">
        <f t="shared" si="100"/>
        <v>-</v>
      </c>
      <c r="D746" t="str">
        <f t="shared" si="96"/>
        <v>-</v>
      </c>
      <c r="E746" t="str">
        <f t="shared" si="97"/>
        <v>-</v>
      </c>
      <c r="F746" t="str">
        <f t="shared" si="98"/>
        <v>-</v>
      </c>
      <c r="G746" t="str">
        <f t="shared" si="93"/>
        <v>- -</v>
      </c>
      <c r="H746" t="str">
        <f>IFERROR(VLOOKUP(G746,Tesaure!A746:B7744,2),"-")</f>
        <v>-</v>
      </c>
      <c r="K746" t="str">
        <f t="shared" si="94"/>
        <v>&lt;td&gt;0&lt;/td&gt;</v>
      </c>
      <c r="L746" t="str">
        <f>CONCATENATE("&lt;td&gt;",Zamia!A746,"&lt;/td&gt;")</f>
        <v>&lt;td&gt;&lt;/td&gt;</v>
      </c>
      <c r="M746" t="str">
        <f>CONCATENATE("&lt;td&gt;",Zamia!K746,"&lt;/td&gt;")</f>
        <v>&lt;td&gt;&lt;/td&gt;</v>
      </c>
      <c r="N746" s="9" t="str">
        <f>CONCATENATE("&lt;td&gt;",LEFT(TEXT(Zamia!E746,"DD/MM/AAAA hh:mm:ss"),10),"&lt;/td&gt;")</f>
        <v>&lt;td&gt;00/01/1900&lt;/td&gt;</v>
      </c>
      <c r="O746" t="str">
        <f>CONCATENATE("&lt;td&gt;",Zamia!H746,"&lt;/td&gt;")</f>
        <v>&lt;td&gt;&lt;/td&gt;</v>
      </c>
      <c r="P746" t="str">
        <f>CONCATENATE("&lt;td&gt;",Zamia!I746,"&lt;/td&gt;")</f>
        <v>&lt;td&gt;&lt;/td&gt;</v>
      </c>
      <c r="Q746" t="str">
        <f t="shared" si="95"/>
        <v/>
      </c>
    </row>
    <row r="747" spans="1:17" x14ac:dyDescent="0.25">
      <c r="A747">
        <f>Zamia!F747</f>
        <v>0</v>
      </c>
      <c r="B747" t="str">
        <f t="shared" si="99"/>
        <v>-</v>
      </c>
      <c r="C747" t="str">
        <f t="shared" si="100"/>
        <v>-</v>
      </c>
      <c r="D747" t="str">
        <f t="shared" si="96"/>
        <v>-</v>
      </c>
      <c r="E747" t="str">
        <f t="shared" si="97"/>
        <v>-</v>
      </c>
      <c r="F747" t="str">
        <f t="shared" si="98"/>
        <v>-</v>
      </c>
      <c r="G747" t="str">
        <f t="shared" si="93"/>
        <v>- -</v>
      </c>
      <c r="H747" t="str">
        <f>IFERROR(VLOOKUP(G747,Tesaure!A747:B7745,2),"-")</f>
        <v>-</v>
      </c>
      <c r="K747" t="str">
        <f t="shared" si="94"/>
        <v>&lt;td&gt;0&lt;/td&gt;</v>
      </c>
      <c r="L747" t="str">
        <f>CONCATENATE("&lt;td&gt;",Zamia!A747,"&lt;/td&gt;")</f>
        <v>&lt;td&gt;&lt;/td&gt;</v>
      </c>
      <c r="M747" t="str">
        <f>CONCATENATE("&lt;td&gt;",Zamia!K747,"&lt;/td&gt;")</f>
        <v>&lt;td&gt;&lt;/td&gt;</v>
      </c>
      <c r="N747" s="9" t="str">
        <f>CONCATENATE("&lt;td&gt;",LEFT(TEXT(Zamia!E747,"DD/MM/AAAA hh:mm:ss"),10),"&lt;/td&gt;")</f>
        <v>&lt;td&gt;00/01/1900&lt;/td&gt;</v>
      </c>
      <c r="O747" t="str">
        <f>CONCATENATE("&lt;td&gt;",Zamia!H747,"&lt;/td&gt;")</f>
        <v>&lt;td&gt;&lt;/td&gt;</v>
      </c>
      <c r="P747" t="str">
        <f>CONCATENATE("&lt;td&gt;",Zamia!I747,"&lt;/td&gt;")</f>
        <v>&lt;td&gt;&lt;/td&gt;</v>
      </c>
      <c r="Q747" t="str">
        <f t="shared" si="95"/>
        <v/>
      </c>
    </row>
    <row r="748" spans="1:17" x14ac:dyDescent="0.25">
      <c r="A748">
        <f>Zamia!F748</f>
        <v>0</v>
      </c>
      <c r="B748" t="str">
        <f t="shared" si="99"/>
        <v>-</v>
      </c>
      <c r="C748" t="str">
        <f t="shared" si="100"/>
        <v>-</v>
      </c>
      <c r="D748" t="str">
        <f t="shared" si="96"/>
        <v>-</v>
      </c>
      <c r="E748" t="str">
        <f t="shared" si="97"/>
        <v>-</v>
      </c>
      <c r="F748" t="str">
        <f t="shared" si="98"/>
        <v>-</v>
      </c>
      <c r="G748" t="str">
        <f t="shared" si="93"/>
        <v>- -</v>
      </c>
      <c r="H748" t="str">
        <f>IFERROR(VLOOKUP(G748,Tesaure!A748:B7746,2),"-")</f>
        <v>-</v>
      </c>
      <c r="K748" t="str">
        <f t="shared" si="94"/>
        <v>&lt;td&gt;0&lt;/td&gt;</v>
      </c>
      <c r="L748" t="str">
        <f>CONCATENATE("&lt;td&gt;",Zamia!A748,"&lt;/td&gt;")</f>
        <v>&lt;td&gt;&lt;/td&gt;</v>
      </c>
      <c r="M748" t="str">
        <f>CONCATENATE("&lt;td&gt;",Zamia!K748,"&lt;/td&gt;")</f>
        <v>&lt;td&gt;&lt;/td&gt;</v>
      </c>
      <c r="N748" s="9" t="str">
        <f>CONCATENATE("&lt;td&gt;",LEFT(TEXT(Zamia!E748,"DD/MM/AAAA hh:mm:ss"),10),"&lt;/td&gt;")</f>
        <v>&lt;td&gt;00/01/1900&lt;/td&gt;</v>
      </c>
      <c r="O748" t="str">
        <f>CONCATENATE("&lt;td&gt;",Zamia!H748,"&lt;/td&gt;")</f>
        <v>&lt;td&gt;&lt;/td&gt;</v>
      </c>
      <c r="P748" t="str">
        <f>CONCATENATE("&lt;td&gt;",Zamia!I748,"&lt;/td&gt;")</f>
        <v>&lt;td&gt;&lt;/td&gt;</v>
      </c>
      <c r="Q748" t="str">
        <f t="shared" si="95"/>
        <v/>
      </c>
    </row>
    <row r="749" spans="1:17" x14ac:dyDescent="0.25">
      <c r="A749">
        <f>Zamia!F749</f>
        <v>0</v>
      </c>
      <c r="B749" t="str">
        <f t="shared" si="99"/>
        <v>-</v>
      </c>
      <c r="C749" t="str">
        <f t="shared" si="100"/>
        <v>-</v>
      </c>
      <c r="D749" t="str">
        <f t="shared" si="96"/>
        <v>-</v>
      </c>
      <c r="E749" t="str">
        <f t="shared" si="97"/>
        <v>-</v>
      </c>
      <c r="F749" t="str">
        <f t="shared" si="98"/>
        <v>-</v>
      </c>
      <c r="G749" t="str">
        <f t="shared" si="93"/>
        <v>- -</v>
      </c>
      <c r="H749" t="str">
        <f>IFERROR(VLOOKUP(G749,Tesaure!A749:B7747,2),"-")</f>
        <v>-</v>
      </c>
      <c r="K749" t="str">
        <f t="shared" si="94"/>
        <v>&lt;td&gt;0&lt;/td&gt;</v>
      </c>
      <c r="L749" t="str">
        <f>CONCATENATE("&lt;td&gt;",Zamia!A749,"&lt;/td&gt;")</f>
        <v>&lt;td&gt;&lt;/td&gt;</v>
      </c>
      <c r="M749" t="str">
        <f>CONCATENATE("&lt;td&gt;",Zamia!K749,"&lt;/td&gt;")</f>
        <v>&lt;td&gt;&lt;/td&gt;</v>
      </c>
      <c r="N749" s="9" t="str">
        <f>CONCATENATE("&lt;td&gt;",LEFT(TEXT(Zamia!E749,"DD/MM/AAAA hh:mm:ss"),10),"&lt;/td&gt;")</f>
        <v>&lt;td&gt;00/01/1900&lt;/td&gt;</v>
      </c>
      <c r="O749" t="str">
        <f>CONCATENATE("&lt;td&gt;",Zamia!H749,"&lt;/td&gt;")</f>
        <v>&lt;td&gt;&lt;/td&gt;</v>
      </c>
      <c r="P749" t="str">
        <f>CONCATENATE("&lt;td&gt;",Zamia!I749,"&lt;/td&gt;")</f>
        <v>&lt;td&gt;&lt;/td&gt;</v>
      </c>
      <c r="Q749" t="str">
        <f t="shared" si="95"/>
        <v/>
      </c>
    </row>
    <row r="750" spans="1:17" x14ac:dyDescent="0.25">
      <c r="A750">
        <f>Zamia!F750</f>
        <v>0</v>
      </c>
      <c r="B750" t="str">
        <f t="shared" si="99"/>
        <v>-</v>
      </c>
      <c r="C750" t="str">
        <f t="shared" si="100"/>
        <v>-</v>
      </c>
      <c r="D750" t="str">
        <f t="shared" si="96"/>
        <v>-</v>
      </c>
      <c r="E750" t="str">
        <f t="shared" si="97"/>
        <v>-</v>
      </c>
      <c r="F750" t="str">
        <f t="shared" si="98"/>
        <v>-</v>
      </c>
      <c r="G750" t="str">
        <f t="shared" si="93"/>
        <v>- -</v>
      </c>
      <c r="H750" t="str">
        <f>IFERROR(VLOOKUP(G750,Tesaure!A750:B7748,2),"-")</f>
        <v>-</v>
      </c>
      <c r="K750" t="str">
        <f t="shared" si="94"/>
        <v>&lt;td&gt;0&lt;/td&gt;</v>
      </c>
      <c r="L750" t="str">
        <f>CONCATENATE("&lt;td&gt;",Zamia!A750,"&lt;/td&gt;")</f>
        <v>&lt;td&gt;&lt;/td&gt;</v>
      </c>
      <c r="M750" t="str">
        <f>CONCATENATE("&lt;td&gt;",Zamia!K750,"&lt;/td&gt;")</f>
        <v>&lt;td&gt;&lt;/td&gt;</v>
      </c>
      <c r="N750" s="9" t="str">
        <f>CONCATENATE("&lt;td&gt;",LEFT(TEXT(Zamia!E750,"DD/MM/AAAA hh:mm:ss"),10),"&lt;/td&gt;")</f>
        <v>&lt;td&gt;00/01/1900&lt;/td&gt;</v>
      </c>
      <c r="O750" t="str">
        <f>CONCATENATE("&lt;td&gt;",Zamia!H750,"&lt;/td&gt;")</f>
        <v>&lt;td&gt;&lt;/td&gt;</v>
      </c>
      <c r="P750" t="str">
        <f>CONCATENATE("&lt;td&gt;",Zamia!I750,"&lt;/td&gt;")</f>
        <v>&lt;td&gt;&lt;/td&gt;</v>
      </c>
      <c r="Q750" t="str">
        <f t="shared" si="95"/>
        <v/>
      </c>
    </row>
    <row r="751" spans="1:17" x14ac:dyDescent="0.25">
      <c r="A751">
        <f>Zamia!F751</f>
        <v>0</v>
      </c>
      <c r="B751" t="str">
        <f t="shared" si="99"/>
        <v>-</v>
      </c>
      <c r="C751" t="str">
        <f t="shared" si="100"/>
        <v>-</v>
      </c>
      <c r="D751" t="str">
        <f t="shared" si="96"/>
        <v>-</v>
      </c>
      <c r="E751" t="str">
        <f t="shared" si="97"/>
        <v>-</v>
      </c>
      <c r="F751" t="str">
        <f t="shared" si="98"/>
        <v>-</v>
      </c>
      <c r="G751" t="str">
        <f t="shared" si="93"/>
        <v>- -</v>
      </c>
      <c r="H751" t="str">
        <f>IFERROR(VLOOKUP(G751,Tesaure!A751:B7749,2),"-")</f>
        <v>-</v>
      </c>
      <c r="K751" t="str">
        <f t="shared" si="94"/>
        <v>&lt;td&gt;0&lt;/td&gt;</v>
      </c>
      <c r="L751" t="str">
        <f>CONCATENATE("&lt;td&gt;",Zamia!A751,"&lt;/td&gt;")</f>
        <v>&lt;td&gt;&lt;/td&gt;</v>
      </c>
      <c r="M751" t="str">
        <f>CONCATENATE("&lt;td&gt;",Zamia!K751,"&lt;/td&gt;")</f>
        <v>&lt;td&gt;&lt;/td&gt;</v>
      </c>
      <c r="N751" s="9" t="str">
        <f>CONCATENATE("&lt;td&gt;",LEFT(TEXT(Zamia!E751,"DD/MM/AAAA hh:mm:ss"),10),"&lt;/td&gt;")</f>
        <v>&lt;td&gt;00/01/1900&lt;/td&gt;</v>
      </c>
      <c r="O751" t="str">
        <f>CONCATENATE("&lt;td&gt;",Zamia!H751,"&lt;/td&gt;")</f>
        <v>&lt;td&gt;&lt;/td&gt;</v>
      </c>
      <c r="P751" t="str">
        <f>CONCATENATE("&lt;td&gt;",Zamia!I751,"&lt;/td&gt;")</f>
        <v>&lt;td&gt;&lt;/td&gt;</v>
      </c>
      <c r="Q751" t="str">
        <f t="shared" si="95"/>
        <v/>
      </c>
    </row>
    <row r="752" spans="1:17" x14ac:dyDescent="0.25">
      <c r="A752">
        <f>Zamia!F752</f>
        <v>0</v>
      </c>
      <c r="B752" t="str">
        <f t="shared" si="99"/>
        <v>-</v>
      </c>
      <c r="C752" t="str">
        <f t="shared" si="100"/>
        <v>-</v>
      </c>
      <c r="D752" t="str">
        <f t="shared" si="96"/>
        <v>-</v>
      </c>
      <c r="E752" t="str">
        <f t="shared" si="97"/>
        <v>-</v>
      </c>
      <c r="F752" t="str">
        <f t="shared" si="98"/>
        <v>-</v>
      </c>
      <c r="G752" t="str">
        <f t="shared" si="93"/>
        <v>- -</v>
      </c>
      <c r="H752" t="str">
        <f>IFERROR(VLOOKUP(G752,Tesaure!A752:B7750,2),"-")</f>
        <v>-</v>
      </c>
      <c r="K752" t="str">
        <f t="shared" si="94"/>
        <v>&lt;td&gt;0&lt;/td&gt;</v>
      </c>
      <c r="L752" t="str">
        <f>CONCATENATE("&lt;td&gt;",Zamia!A752,"&lt;/td&gt;")</f>
        <v>&lt;td&gt;&lt;/td&gt;</v>
      </c>
      <c r="M752" t="str">
        <f>CONCATENATE("&lt;td&gt;",Zamia!K752,"&lt;/td&gt;")</f>
        <v>&lt;td&gt;&lt;/td&gt;</v>
      </c>
      <c r="N752" s="9" t="str">
        <f>CONCATENATE("&lt;td&gt;",LEFT(TEXT(Zamia!E752,"DD/MM/AAAA hh:mm:ss"),10),"&lt;/td&gt;")</f>
        <v>&lt;td&gt;00/01/1900&lt;/td&gt;</v>
      </c>
      <c r="O752" t="str">
        <f>CONCATENATE("&lt;td&gt;",Zamia!H752,"&lt;/td&gt;")</f>
        <v>&lt;td&gt;&lt;/td&gt;</v>
      </c>
      <c r="P752" t="str">
        <f>CONCATENATE("&lt;td&gt;",Zamia!I752,"&lt;/td&gt;")</f>
        <v>&lt;td&gt;&lt;/td&gt;</v>
      </c>
      <c r="Q752" t="str">
        <f t="shared" si="95"/>
        <v/>
      </c>
    </row>
    <row r="753" spans="1:17" x14ac:dyDescent="0.25">
      <c r="A753">
        <f>Zamia!F753</f>
        <v>0</v>
      </c>
      <c r="B753" t="str">
        <f t="shared" si="99"/>
        <v>-</v>
      </c>
      <c r="C753" t="str">
        <f t="shared" si="100"/>
        <v>-</v>
      </c>
      <c r="D753" t="str">
        <f t="shared" si="96"/>
        <v>-</v>
      </c>
      <c r="E753" t="str">
        <f t="shared" si="97"/>
        <v>-</v>
      </c>
      <c r="F753" t="str">
        <f t="shared" si="98"/>
        <v>-</v>
      </c>
      <c r="G753" t="str">
        <f t="shared" si="93"/>
        <v>- -</v>
      </c>
      <c r="H753" t="str">
        <f>IFERROR(VLOOKUP(G753,Tesaure!A753:B7751,2),"-")</f>
        <v>-</v>
      </c>
      <c r="K753" t="str">
        <f t="shared" si="94"/>
        <v>&lt;td&gt;0&lt;/td&gt;</v>
      </c>
      <c r="L753" t="str">
        <f>CONCATENATE("&lt;td&gt;",Zamia!A753,"&lt;/td&gt;")</f>
        <v>&lt;td&gt;&lt;/td&gt;</v>
      </c>
      <c r="M753" t="str">
        <f>CONCATENATE("&lt;td&gt;",Zamia!K753,"&lt;/td&gt;")</f>
        <v>&lt;td&gt;&lt;/td&gt;</v>
      </c>
      <c r="N753" s="9" t="str">
        <f>CONCATENATE("&lt;td&gt;",LEFT(TEXT(Zamia!E753,"DD/MM/AAAA hh:mm:ss"),10),"&lt;/td&gt;")</f>
        <v>&lt;td&gt;00/01/1900&lt;/td&gt;</v>
      </c>
      <c r="O753" t="str">
        <f>CONCATENATE("&lt;td&gt;",Zamia!H753,"&lt;/td&gt;")</f>
        <v>&lt;td&gt;&lt;/td&gt;</v>
      </c>
      <c r="P753" t="str">
        <f>CONCATENATE("&lt;td&gt;",Zamia!I753,"&lt;/td&gt;")</f>
        <v>&lt;td&gt;&lt;/td&gt;</v>
      </c>
      <c r="Q753" t="str">
        <f t="shared" si="95"/>
        <v/>
      </c>
    </row>
    <row r="754" spans="1:17" x14ac:dyDescent="0.25">
      <c r="A754">
        <f>Zamia!F754</f>
        <v>0</v>
      </c>
      <c r="B754" t="str">
        <f t="shared" si="99"/>
        <v>-</v>
      </c>
      <c r="C754" t="str">
        <f t="shared" si="100"/>
        <v>-</v>
      </c>
      <c r="D754" t="str">
        <f t="shared" si="96"/>
        <v>-</v>
      </c>
      <c r="E754" t="str">
        <f t="shared" si="97"/>
        <v>-</v>
      </c>
      <c r="F754" t="str">
        <f t="shared" si="98"/>
        <v>-</v>
      </c>
      <c r="G754" t="str">
        <f t="shared" si="93"/>
        <v>- -</v>
      </c>
      <c r="H754" t="str">
        <f>IFERROR(VLOOKUP(G754,Tesaure!A754:B7752,2),"-")</f>
        <v>-</v>
      </c>
      <c r="K754" t="str">
        <f t="shared" si="94"/>
        <v>&lt;td&gt;0&lt;/td&gt;</v>
      </c>
      <c r="L754" t="str">
        <f>CONCATENATE("&lt;td&gt;",Zamia!A754,"&lt;/td&gt;")</f>
        <v>&lt;td&gt;&lt;/td&gt;</v>
      </c>
      <c r="M754" t="str">
        <f>CONCATENATE("&lt;td&gt;",Zamia!K754,"&lt;/td&gt;")</f>
        <v>&lt;td&gt;&lt;/td&gt;</v>
      </c>
      <c r="N754" s="9" t="str">
        <f>CONCATENATE("&lt;td&gt;",LEFT(TEXT(Zamia!E754,"DD/MM/AAAA hh:mm:ss"),10),"&lt;/td&gt;")</f>
        <v>&lt;td&gt;00/01/1900&lt;/td&gt;</v>
      </c>
      <c r="O754" t="str">
        <f>CONCATENATE("&lt;td&gt;",Zamia!H754,"&lt;/td&gt;")</f>
        <v>&lt;td&gt;&lt;/td&gt;</v>
      </c>
      <c r="P754" t="str">
        <f>CONCATENATE("&lt;td&gt;",Zamia!I754,"&lt;/td&gt;")</f>
        <v>&lt;td&gt;&lt;/td&gt;</v>
      </c>
      <c r="Q754" t="str">
        <f t="shared" si="95"/>
        <v/>
      </c>
    </row>
    <row r="755" spans="1:17" x14ac:dyDescent="0.25">
      <c r="A755">
        <f>Zamia!F755</f>
        <v>0</v>
      </c>
      <c r="B755" t="str">
        <f t="shared" si="99"/>
        <v>-</v>
      </c>
      <c r="C755" t="str">
        <f t="shared" si="100"/>
        <v>-</v>
      </c>
      <c r="D755" t="str">
        <f t="shared" si="96"/>
        <v>-</v>
      </c>
      <c r="E755" t="str">
        <f t="shared" si="97"/>
        <v>-</v>
      </c>
      <c r="F755" t="str">
        <f t="shared" si="98"/>
        <v>-</v>
      </c>
      <c r="G755" t="str">
        <f t="shared" si="93"/>
        <v>- -</v>
      </c>
      <c r="H755" t="str">
        <f>IFERROR(VLOOKUP(G755,Tesaure!A755:B7753,2),"-")</f>
        <v>-</v>
      </c>
      <c r="K755" t="str">
        <f t="shared" si="94"/>
        <v>&lt;td&gt;0&lt;/td&gt;</v>
      </c>
      <c r="L755" t="str">
        <f>CONCATENATE("&lt;td&gt;",Zamia!A755,"&lt;/td&gt;")</f>
        <v>&lt;td&gt;&lt;/td&gt;</v>
      </c>
      <c r="M755" t="str">
        <f>CONCATENATE("&lt;td&gt;",Zamia!K755,"&lt;/td&gt;")</f>
        <v>&lt;td&gt;&lt;/td&gt;</v>
      </c>
      <c r="N755" s="9" t="str">
        <f>CONCATENATE("&lt;td&gt;",LEFT(TEXT(Zamia!E755,"DD/MM/AAAA hh:mm:ss"),10),"&lt;/td&gt;")</f>
        <v>&lt;td&gt;00/01/1900&lt;/td&gt;</v>
      </c>
      <c r="O755" t="str">
        <f>CONCATENATE("&lt;td&gt;",Zamia!H755,"&lt;/td&gt;")</f>
        <v>&lt;td&gt;&lt;/td&gt;</v>
      </c>
      <c r="P755" t="str">
        <f>CONCATENATE("&lt;td&gt;",Zamia!I755,"&lt;/td&gt;")</f>
        <v>&lt;td&gt;&lt;/td&gt;</v>
      </c>
      <c r="Q755" t="str">
        <f t="shared" si="95"/>
        <v/>
      </c>
    </row>
    <row r="756" spans="1:17" x14ac:dyDescent="0.25">
      <c r="A756">
        <f>Zamia!F756</f>
        <v>0</v>
      </c>
      <c r="B756" t="str">
        <f t="shared" si="99"/>
        <v>-</v>
      </c>
      <c r="C756" t="str">
        <f t="shared" si="100"/>
        <v>-</v>
      </c>
      <c r="D756" t="str">
        <f t="shared" si="96"/>
        <v>-</v>
      </c>
      <c r="E756" t="str">
        <f t="shared" si="97"/>
        <v>-</v>
      </c>
      <c r="F756" t="str">
        <f t="shared" si="98"/>
        <v>-</v>
      </c>
      <c r="G756" t="str">
        <f t="shared" si="93"/>
        <v>- -</v>
      </c>
      <c r="H756" t="str">
        <f>IFERROR(VLOOKUP(G756,Tesaure!A756:B7754,2),"-")</f>
        <v>-</v>
      </c>
      <c r="K756" t="str">
        <f t="shared" si="94"/>
        <v>&lt;td&gt;0&lt;/td&gt;</v>
      </c>
      <c r="L756" t="str">
        <f>CONCATENATE("&lt;td&gt;",Zamia!A756,"&lt;/td&gt;")</f>
        <v>&lt;td&gt;&lt;/td&gt;</v>
      </c>
      <c r="M756" t="str">
        <f>CONCATENATE("&lt;td&gt;",Zamia!K756,"&lt;/td&gt;")</f>
        <v>&lt;td&gt;&lt;/td&gt;</v>
      </c>
      <c r="N756" s="9" t="str">
        <f>CONCATENATE("&lt;td&gt;",LEFT(TEXT(Zamia!E756,"DD/MM/AAAA hh:mm:ss"),10),"&lt;/td&gt;")</f>
        <v>&lt;td&gt;00/01/1900&lt;/td&gt;</v>
      </c>
      <c r="O756" t="str">
        <f>CONCATENATE("&lt;td&gt;",Zamia!H756,"&lt;/td&gt;")</f>
        <v>&lt;td&gt;&lt;/td&gt;</v>
      </c>
      <c r="P756" t="str">
        <f>CONCATENATE("&lt;td&gt;",Zamia!I756,"&lt;/td&gt;")</f>
        <v>&lt;td&gt;&lt;/td&gt;</v>
      </c>
      <c r="Q756" t="str">
        <f t="shared" si="95"/>
        <v/>
      </c>
    </row>
    <row r="757" spans="1:17" x14ac:dyDescent="0.25">
      <c r="A757">
        <f>Zamia!F757</f>
        <v>0</v>
      </c>
      <c r="B757" t="str">
        <f t="shared" si="99"/>
        <v>-</v>
      </c>
      <c r="C757" t="str">
        <f t="shared" si="100"/>
        <v>-</v>
      </c>
      <c r="D757" t="str">
        <f t="shared" si="96"/>
        <v>-</v>
      </c>
      <c r="E757" t="str">
        <f t="shared" si="97"/>
        <v>-</v>
      </c>
      <c r="F757" t="str">
        <f t="shared" si="98"/>
        <v>-</v>
      </c>
      <c r="G757" t="str">
        <f t="shared" si="93"/>
        <v>- -</v>
      </c>
      <c r="H757" t="str">
        <f>IFERROR(VLOOKUP(G757,Tesaure!A757:B7755,2),"-")</f>
        <v>-</v>
      </c>
      <c r="K757" t="str">
        <f t="shared" si="94"/>
        <v>&lt;td&gt;0&lt;/td&gt;</v>
      </c>
      <c r="L757" t="str">
        <f>CONCATENATE("&lt;td&gt;",Zamia!A757,"&lt;/td&gt;")</f>
        <v>&lt;td&gt;&lt;/td&gt;</v>
      </c>
      <c r="M757" t="str">
        <f>CONCATENATE("&lt;td&gt;",Zamia!K757,"&lt;/td&gt;")</f>
        <v>&lt;td&gt;&lt;/td&gt;</v>
      </c>
      <c r="N757" s="9" t="str">
        <f>CONCATENATE("&lt;td&gt;",LEFT(TEXT(Zamia!E757,"DD/MM/AAAA hh:mm:ss"),10),"&lt;/td&gt;")</f>
        <v>&lt;td&gt;00/01/1900&lt;/td&gt;</v>
      </c>
      <c r="O757" t="str">
        <f>CONCATENATE("&lt;td&gt;",Zamia!H757,"&lt;/td&gt;")</f>
        <v>&lt;td&gt;&lt;/td&gt;</v>
      </c>
      <c r="P757" t="str">
        <f>CONCATENATE("&lt;td&gt;",Zamia!I757,"&lt;/td&gt;")</f>
        <v>&lt;td&gt;&lt;/td&gt;</v>
      </c>
      <c r="Q757" t="str">
        <f t="shared" si="95"/>
        <v/>
      </c>
    </row>
    <row r="758" spans="1:17" x14ac:dyDescent="0.25">
      <c r="A758">
        <f>Zamia!F758</f>
        <v>0</v>
      </c>
      <c r="B758" t="str">
        <f t="shared" si="99"/>
        <v>-</v>
      </c>
      <c r="C758" t="str">
        <f t="shared" si="100"/>
        <v>-</v>
      </c>
      <c r="D758" t="str">
        <f t="shared" si="96"/>
        <v>-</v>
      </c>
      <c r="E758" t="str">
        <f t="shared" si="97"/>
        <v>-</v>
      </c>
      <c r="F758" t="str">
        <f t="shared" si="98"/>
        <v>-</v>
      </c>
      <c r="G758" t="str">
        <f t="shared" si="93"/>
        <v>- -</v>
      </c>
      <c r="H758" t="str">
        <f>IFERROR(VLOOKUP(G758,Tesaure!A758:B7756,2),"-")</f>
        <v>-</v>
      </c>
      <c r="K758" t="str">
        <f t="shared" si="94"/>
        <v>&lt;td&gt;0&lt;/td&gt;</v>
      </c>
      <c r="L758" t="str">
        <f>CONCATENATE("&lt;td&gt;",Zamia!A758,"&lt;/td&gt;")</f>
        <v>&lt;td&gt;&lt;/td&gt;</v>
      </c>
      <c r="M758" t="str">
        <f>CONCATENATE("&lt;td&gt;",Zamia!K758,"&lt;/td&gt;")</f>
        <v>&lt;td&gt;&lt;/td&gt;</v>
      </c>
      <c r="N758" s="9" t="str">
        <f>CONCATENATE("&lt;td&gt;",LEFT(TEXT(Zamia!E758,"DD/MM/AAAA hh:mm:ss"),10),"&lt;/td&gt;")</f>
        <v>&lt;td&gt;00/01/1900&lt;/td&gt;</v>
      </c>
      <c r="O758" t="str">
        <f>CONCATENATE("&lt;td&gt;",Zamia!H758,"&lt;/td&gt;")</f>
        <v>&lt;td&gt;&lt;/td&gt;</v>
      </c>
      <c r="P758" t="str">
        <f>CONCATENATE("&lt;td&gt;",Zamia!I758,"&lt;/td&gt;")</f>
        <v>&lt;td&gt;&lt;/td&gt;</v>
      </c>
      <c r="Q758" t="str">
        <f t="shared" si="95"/>
        <v/>
      </c>
    </row>
    <row r="759" spans="1:17" x14ac:dyDescent="0.25">
      <c r="A759">
        <f>Zamia!F759</f>
        <v>0</v>
      </c>
      <c r="B759" t="str">
        <f t="shared" si="99"/>
        <v>-</v>
      </c>
      <c r="C759" t="str">
        <f t="shared" si="100"/>
        <v>-</v>
      </c>
      <c r="D759" t="str">
        <f t="shared" si="96"/>
        <v>-</v>
      </c>
      <c r="E759" t="str">
        <f t="shared" si="97"/>
        <v>-</v>
      </c>
      <c r="F759" t="str">
        <f t="shared" si="98"/>
        <v>-</v>
      </c>
      <c r="G759" t="str">
        <f t="shared" si="93"/>
        <v>- -</v>
      </c>
      <c r="H759" t="str">
        <f>IFERROR(VLOOKUP(G759,Tesaure!A759:B7757,2),"-")</f>
        <v>-</v>
      </c>
      <c r="K759" t="str">
        <f t="shared" si="94"/>
        <v>&lt;td&gt;0&lt;/td&gt;</v>
      </c>
      <c r="L759" t="str">
        <f>CONCATENATE("&lt;td&gt;",Zamia!A759,"&lt;/td&gt;")</f>
        <v>&lt;td&gt;&lt;/td&gt;</v>
      </c>
      <c r="M759" t="str">
        <f>CONCATENATE("&lt;td&gt;",Zamia!K759,"&lt;/td&gt;")</f>
        <v>&lt;td&gt;&lt;/td&gt;</v>
      </c>
      <c r="N759" s="9" t="str">
        <f>CONCATENATE("&lt;td&gt;",LEFT(TEXT(Zamia!E759,"DD/MM/AAAA hh:mm:ss"),10),"&lt;/td&gt;")</f>
        <v>&lt;td&gt;00/01/1900&lt;/td&gt;</v>
      </c>
      <c r="O759" t="str">
        <f>CONCATENATE("&lt;td&gt;",Zamia!H759,"&lt;/td&gt;")</f>
        <v>&lt;td&gt;&lt;/td&gt;</v>
      </c>
      <c r="P759" t="str">
        <f>CONCATENATE("&lt;td&gt;",Zamia!I759,"&lt;/td&gt;")</f>
        <v>&lt;td&gt;&lt;/td&gt;</v>
      </c>
      <c r="Q759" t="str">
        <f t="shared" si="95"/>
        <v/>
      </c>
    </row>
    <row r="760" spans="1:17" x14ac:dyDescent="0.25">
      <c r="A760">
        <f>Zamia!F760</f>
        <v>0</v>
      </c>
      <c r="B760" t="str">
        <f t="shared" si="99"/>
        <v>-</v>
      </c>
      <c r="C760" t="str">
        <f t="shared" si="100"/>
        <v>-</v>
      </c>
      <c r="D760" t="str">
        <f t="shared" si="96"/>
        <v>-</v>
      </c>
      <c r="E760" t="str">
        <f t="shared" si="97"/>
        <v>-</v>
      </c>
      <c r="F760" t="str">
        <f t="shared" si="98"/>
        <v>-</v>
      </c>
      <c r="G760" t="str">
        <f t="shared" si="93"/>
        <v>- -</v>
      </c>
      <c r="H760" t="str">
        <f>IFERROR(VLOOKUP(G760,Tesaure!A760:B7758,2),"-")</f>
        <v>-</v>
      </c>
      <c r="K760" t="str">
        <f t="shared" si="94"/>
        <v>&lt;td&gt;0&lt;/td&gt;</v>
      </c>
      <c r="L760" t="str">
        <f>CONCATENATE("&lt;td&gt;",Zamia!A760,"&lt;/td&gt;")</f>
        <v>&lt;td&gt;&lt;/td&gt;</v>
      </c>
      <c r="M760" t="str">
        <f>CONCATENATE("&lt;td&gt;",Zamia!K760,"&lt;/td&gt;")</f>
        <v>&lt;td&gt;&lt;/td&gt;</v>
      </c>
      <c r="N760" s="9" t="str">
        <f>CONCATENATE("&lt;td&gt;",LEFT(TEXT(Zamia!E760,"DD/MM/AAAA hh:mm:ss"),10),"&lt;/td&gt;")</f>
        <v>&lt;td&gt;00/01/1900&lt;/td&gt;</v>
      </c>
      <c r="O760" t="str">
        <f>CONCATENATE("&lt;td&gt;",Zamia!H760,"&lt;/td&gt;")</f>
        <v>&lt;td&gt;&lt;/td&gt;</v>
      </c>
      <c r="P760" t="str">
        <f>CONCATENATE("&lt;td&gt;",Zamia!I760,"&lt;/td&gt;")</f>
        <v>&lt;td&gt;&lt;/td&gt;</v>
      </c>
      <c r="Q760" t="str">
        <f t="shared" si="95"/>
        <v/>
      </c>
    </row>
    <row r="761" spans="1:17" x14ac:dyDescent="0.25">
      <c r="A761">
        <f>Zamia!F761</f>
        <v>0</v>
      </c>
      <c r="B761" t="str">
        <f t="shared" si="99"/>
        <v>-</v>
      </c>
      <c r="C761" t="str">
        <f t="shared" si="100"/>
        <v>-</v>
      </c>
      <c r="D761" t="str">
        <f t="shared" si="96"/>
        <v>-</v>
      </c>
      <c r="E761" t="str">
        <f t="shared" si="97"/>
        <v>-</v>
      </c>
      <c r="F761" t="str">
        <f t="shared" si="98"/>
        <v>-</v>
      </c>
      <c r="G761" t="str">
        <f t="shared" si="93"/>
        <v>- -</v>
      </c>
      <c r="H761" t="str">
        <f>IFERROR(VLOOKUP(G761,Tesaure!A761:B7759,2),"-")</f>
        <v>-</v>
      </c>
      <c r="K761" t="str">
        <f t="shared" si="94"/>
        <v>&lt;td&gt;0&lt;/td&gt;</v>
      </c>
      <c r="L761" t="str">
        <f>CONCATENATE("&lt;td&gt;",Zamia!A761,"&lt;/td&gt;")</f>
        <v>&lt;td&gt;&lt;/td&gt;</v>
      </c>
      <c r="M761" t="str">
        <f>CONCATENATE("&lt;td&gt;",Zamia!K761,"&lt;/td&gt;")</f>
        <v>&lt;td&gt;&lt;/td&gt;</v>
      </c>
      <c r="N761" s="9" t="str">
        <f>CONCATENATE("&lt;td&gt;",LEFT(TEXT(Zamia!E761,"DD/MM/AAAA hh:mm:ss"),10),"&lt;/td&gt;")</f>
        <v>&lt;td&gt;00/01/1900&lt;/td&gt;</v>
      </c>
      <c r="O761" t="str">
        <f>CONCATENATE("&lt;td&gt;",Zamia!H761,"&lt;/td&gt;")</f>
        <v>&lt;td&gt;&lt;/td&gt;</v>
      </c>
      <c r="P761" t="str">
        <f>CONCATENATE("&lt;td&gt;",Zamia!I761,"&lt;/td&gt;")</f>
        <v>&lt;td&gt;&lt;/td&gt;</v>
      </c>
      <c r="Q761" t="str">
        <f t="shared" si="95"/>
        <v/>
      </c>
    </row>
    <row r="762" spans="1:17" x14ac:dyDescent="0.25">
      <c r="A762">
        <f>Zamia!F762</f>
        <v>0</v>
      </c>
      <c r="B762" t="str">
        <f t="shared" si="99"/>
        <v>-</v>
      </c>
      <c r="C762" t="str">
        <f t="shared" si="100"/>
        <v>-</v>
      </c>
      <c r="D762" t="str">
        <f t="shared" si="96"/>
        <v>-</v>
      </c>
      <c r="E762" t="str">
        <f t="shared" si="97"/>
        <v>-</v>
      </c>
      <c r="F762" t="str">
        <f t="shared" si="98"/>
        <v>-</v>
      </c>
      <c r="G762" t="str">
        <f t="shared" si="93"/>
        <v>- -</v>
      </c>
      <c r="H762" t="str">
        <f>IFERROR(VLOOKUP(G762,Tesaure!A762:B7760,2),"-")</f>
        <v>-</v>
      </c>
      <c r="K762" t="str">
        <f t="shared" si="94"/>
        <v>&lt;td&gt;0&lt;/td&gt;</v>
      </c>
      <c r="L762" t="str">
        <f>CONCATENATE("&lt;td&gt;",Zamia!A762,"&lt;/td&gt;")</f>
        <v>&lt;td&gt;&lt;/td&gt;</v>
      </c>
      <c r="M762" t="str">
        <f>CONCATENATE("&lt;td&gt;",Zamia!K762,"&lt;/td&gt;")</f>
        <v>&lt;td&gt;&lt;/td&gt;</v>
      </c>
      <c r="N762" s="9" t="str">
        <f>CONCATENATE("&lt;td&gt;",LEFT(TEXT(Zamia!E762,"DD/MM/AAAA hh:mm:ss"),10),"&lt;/td&gt;")</f>
        <v>&lt;td&gt;00/01/1900&lt;/td&gt;</v>
      </c>
      <c r="O762" t="str">
        <f>CONCATENATE("&lt;td&gt;",Zamia!H762,"&lt;/td&gt;")</f>
        <v>&lt;td&gt;&lt;/td&gt;</v>
      </c>
      <c r="P762" t="str">
        <f>CONCATENATE("&lt;td&gt;",Zamia!I762,"&lt;/td&gt;")</f>
        <v>&lt;td&gt;&lt;/td&gt;</v>
      </c>
      <c r="Q762" t="str">
        <f t="shared" si="95"/>
        <v/>
      </c>
    </row>
    <row r="763" spans="1:17" x14ac:dyDescent="0.25">
      <c r="A763">
        <f>Zamia!F763</f>
        <v>0</v>
      </c>
      <c r="B763" t="str">
        <f t="shared" si="99"/>
        <v>-</v>
      </c>
      <c r="C763" t="str">
        <f t="shared" si="100"/>
        <v>-</v>
      </c>
      <c r="D763" t="str">
        <f t="shared" si="96"/>
        <v>-</v>
      </c>
      <c r="E763" t="str">
        <f t="shared" si="97"/>
        <v>-</v>
      </c>
      <c r="F763" t="str">
        <f t="shared" si="98"/>
        <v>-</v>
      </c>
      <c r="G763" t="str">
        <f t="shared" si="93"/>
        <v>- -</v>
      </c>
      <c r="H763" t="str">
        <f>IFERROR(VLOOKUP(G763,Tesaure!A763:B7761,2),"-")</f>
        <v>-</v>
      </c>
      <c r="K763" t="str">
        <f t="shared" si="94"/>
        <v>&lt;td&gt;0&lt;/td&gt;</v>
      </c>
      <c r="L763" t="str">
        <f>CONCATENATE("&lt;td&gt;",Zamia!A763,"&lt;/td&gt;")</f>
        <v>&lt;td&gt;&lt;/td&gt;</v>
      </c>
      <c r="M763" t="str">
        <f>CONCATENATE("&lt;td&gt;",Zamia!K763,"&lt;/td&gt;")</f>
        <v>&lt;td&gt;&lt;/td&gt;</v>
      </c>
      <c r="N763" s="9" t="str">
        <f>CONCATENATE("&lt;td&gt;",LEFT(TEXT(Zamia!E763,"DD/MM/AAAA hh:mm:ss"),10),"&lt;/td&gt;")</f>
        <v>&lt;td&gt;00/01/1900&lt;/td&gt;</v>
      </c>
      <c r="O763" t="str">
        <f>CONCATENATE("&lt;td&gt;",Zamia!H763,"&lt;/td&gt;")</f>
        <v>&lt;td&gt;&lt;/td&gt;</v>
      </c>
      <c r="P763" t="str">
        <f>CONCATENATE("&lt;td&gt;",Zamia!I763,"&lt;/td&gt;")</f>
        <v>&lt;td&gt;&lt;/td&gt;</v>
      </c>
      <c r="Q763" t="str">
        <f t="shared" si="95"/>
        <v/>
      </c>
    </row>
    <row r="764" spans="1:17" x14ac:dyDescent="0.25">
      <c r="A764">
        <f>Zamia!F764</f>
        <v>0</v>
      </c>
      <c r="B764" t="str">
        <f t="shared" si="99"/>
        <v>-</v>
      </c>
      <c r="C764" t="str">
        <f t="shared" si="100"/>
        <v>-</v>
      </c>
      <c r="D764" t="str">
        <f t="shared" si="96"/>
        <v>-</v>
      </c>
      <c r="E764" t="str">
        <f t="shared" si="97"/>
        <v>-</v>
      </c>
      <c r="F764" t="str">
        <f t="shared" si="98"/>
        <v>-</v>
      </c>
      <c r="G764" t="str">
        <f t="shared" si="93"/>
        <v>- -</v>
      </c>
      <c r="H764" t="str">
        <f>IFERROR(VLOOKUP(G764,Tesaure!A764:B7762,2),"-")</f>
        <v>-</v>
      </c>
      <c r="K764" t="str">
        <f t="shared" si="94"/>
        <v>&lt;td&gt;0&lt;/td&gt;</v>
      </c>
      <c r="L764" t="str">
        <f>CONCATENATE("&lt;td&gt;",Zamia!A764,"&lt;/td&gt;")</f>
        <v>&lt;td&gt;&lt;/td&gt;</v>
      </c>
      <c r="M764" t="str">
        <f>CONCATENATE("&lt;td&gt;",Zamia!K764,"&lt;/td&gt;")</f>
        <v>&lt;td&gt;&lt;/td&gt;</v>
      </c>
      <c r="N764" s="9" t="str">
        <f>CONCATENATE("&lt;td&gt;",LEFT(TEXT(Zamia!E764,"DD/MM/AAAA hh:mm:ss"),10),"&lt;/td&gt;")</f>
        <v>&lt;td&gt;00/01/1900&lt;/td&gt;</v>
      </c>
      <c r="O764" t="str">
        <f>CONCATENATE("&lt;td&gt;",Zamia!H764,"&lt;/td&gt;")</f>
        <v>&lt;td&gt;&lt;/td&gt;</v>
      </c>
      <c r="P764" t="str">
        <f>CONCATENATE("&lt;td&gt;",Zamia!I764,"&lt;/td&gt;")</f>
        <v>&lt;td&gt;&lt;/td&gt;</v>
      </c>
      <c r="Q764" t="str">
        <f t="shared" si="95"/>
        <v/>
      </c>
    </row>
    <row r="765" spans="1:17" x14ac:dyDescent="0.25">
      <c r="A765">
        <f>Zamia!F765</f>
        <v>0</v>
      </c>
      <c r="B765" t="str">
        <f t="shared" si="99"/>
        <v>-</v>
      </c>
      <c r="C765" t="str">
        <f t="shared" si="100"/>
        <v>-</v>
      </c>
      <c r="D765" t="str">
        <f t="shared" si="96"/>
        <v>-</v>
      </c>
      <c r="E765" t="str">
        <f t="shared" si="97"/>
        <v>-</v>
      </c>
      <c r="F765" t="str">
        <f t="shared" si="98"/>
        <v>-</v>
      </c>
      <c r="G765" t="str">
        <f t="shared" si="93"/>
        <v>- -</v>
      </c>
      <c r="H765" t="str">
        <f>IFERROR(VLOOKUP(G765,Tesaure!A765:B7763,2),"-")</f>
        <v>-</v>
      </c>
      <c r="K765" t="str">
        <f t="shared" si="94"/>
        <v>&lt;td&gt;0&lt;/td&gt;</v>
      </c>
      <c r="L765" t="str">
        <f>CONCATENATE("&lt;td&gt;",Zamia!A765,"&lt;/td&gt;")</f>
        <v>&lt;td&gt;&lt;/td&gt;</v>
      </c>
      <c r="M765" t="str">
        <f>CONCATENATE("&lt;td&gt;",Zamia!K765,"&lt;/td&gt;")</f>
        <v>&lt;td&gt;&lt;/td&gt;</v>
      </c>
      <c r="N765" s="9" t="str">
        <f>CONCATENATE("&lt;td&gt;",LEFT(TEXT(Zamia!E765,"DD/MM/AAAA hh:mm:ss"),10),"&lt;/td&gt;")</f>
        <v>&lt;td&gt;00/01/1900&lt;/td&gt;</v>
      </c>
      <c r="O765" t="str">
        <f>CONCATENATE("&lt;td&gt;",Zamia!H765,"&lt;/td&gt;")</f>
        <v>&lt;td&gt;&lt;/td&gt;</v>
      </c>
      <c r="P765" t="str">
        <f>CONCATENATE("&lt;td&gt;",Zamia!I765,"&lt;/td&gt;")</f>
        <v>&lt;td&gt;&lt;/td&gt;</v>
      </c>
      <c r="Q765" t="str">
        <f t="shared" si="95"/>
        <v/>
      </c>
    </row>
    <row r="766" spans="1:17" x14ac:dyDescent="0.25">
      <c r="A766">
        <f>Zamia!F766</f>
        <v>0</v>
      </c>
      <c r="B766" t="str">
        <f t="shared" si="99"/>
        <v>-</v>
      </c>
      <c r="C766" t="str">
        <f t="shared" si="100"/>
        <v>-</v>
      </c>
      <c r="D766" t="str">
        <f t="shared" si="96"/>
        <v>-</v>
      </c>
      <c r="E766" t="str">
        <f t="shared" si="97"/>
        <v>-</v>
      </c>
      <c r="F766" t="str">
        <f t="shared" si="98"/>
        <v>-</v>
      </c>
      <c r="G766" t="str">
        <f t="shared" si="93"/>
        <v>- -</v>
      </c>
      <c r="H766" t="str">
        <f>IFERROR(VLOOKUP(G766,Tesaure!A766:B7764,2),"-")</f>
        <v>-</v>
      </c>
      <c r="K766" t="str">
        <f t="shared" si="94"/>
        <v>&lt;td&gt;0&lt;/td&gt;</v>
      </c>
      <c r="L766" t="str">
        <f>CONCATENATE("&lt;td&gt;",Zamia!A766,"&lt;/td&gt;")</f>
        <v>&lt;td&gt;&lt;/td&gt;</v>
      </c>
      <c r="M766" t="str">
        <f>CONCATENATE("&lt;td&gt;",Zamia!K766,"&lt;/td&gt;")</f>
        <v>&lt;td&gt;&lt;/td&gt;</v>
      </c>
      <c r="N766" s="9" t="str">
        <f>CONCATENATE("&lt;td&gt;",LEFT(TEXT(Zamia!E766,"DD/MM/AAAA hh:mm:ss"),10),"&lt;/td&gt;")</f>
        <v>&lt;td&gt;00/01/1900&lt;/td&gt;</v>
      </c>
      <c r="O766" t="str">
        <f>CONCATENATE("&lt;td&gt;",Zamia!H766,"&lt;/td&gt;")</f>
        <v>&lt;td&gt;&lt;/td&gt;</v>
      </c>
      <c r="P766" t="str">
        <f>CONCATENATE("&lt;td&gt;",Zamia!I766,"&lt;/td&gt;")</f>
        <v>&lt;td&gt;&lt;/td&gt;</v>
      </c>
      <c r="Q766" t="str">
        <f t="shared" si="95"/>
        <v/>
      </c>
    </row>
    <row r="767" spans="1:17" x14ac:dyDescent="0.25">
      <c r="A767">
        <f>Zamia!F767</f>
        <v>0</v>
      </c>
      <c r="B767" t="str">
        <f t="shared" si="99"/>
        <v>-</v>
      </c>
      <c r="C767" t="str">
        <f t="shared" si="100"/>
        <v>-</v>
      </c>
      <c r="D767" t="str">
        <f t="shared" si="96"/>
        <v>-</v>
      </c>
      <c r="E767" t="str">
        <f t="shared" si="97"/>
        <v>-</v>
      </c>
      <c r="F767" t="str">
        <f t="shared" si="98"/>
        <v>-</v>
      </c>
      <c r="G767" t="str">
        <f t="shared" si="93"/>
        <v>- -</v>
      </c>
      <c r="H767" t="str">
        <f>IFERROR(VLOOKUP(G767,Tesaure!A767:B7765,2),"-")</f>
        <v>-</v>
      </c>
      <c r="K767" t="str">
        <f t="shared" si="94"/>
        <v>&lt;td&gt;0&lt;/td&gt;</v>
      </c>
      <c r="L767" t="str">
        <f>CONCATENATE("&lt;td&gt;",Zamia!A767,"&lt;/td&gt;")</f>
        <v>&lt;td&gt;&lt;/td&gt;</v>
      </c>
      <c r="M767" t="str">
        <f>CONCATENATE("&lt;td&gt;",Zamia!K767,"&lt;/td&gt;")</f>
        <v>&lt;td&gt;&lt;/td&gt;</v>
      </c>
      <c r="N767" s="9" t="str">
        <f>CONCATENATE("&lt;td&gt;",LEFT(TEXT(Zamia!E767,"DD/MM/AAAA hh:mm:ss"),10),"&lt;/td&gt;")</f>
        <v>&lt;td&gt;00/01/1900&lt;/td&gt;</v>
      </c>
      <c r="O767" t="str">
        <f>CONCATENATE("&lt;td&gt;",Zamia!H767,"&lt;/td&gt;")</f>
        <v>&lt;td&gt;&lt;/td&gt;</v>
      </c>
      <c r="P767" t="str">
        <f>CONCATENATE("&lt;td&gt;",Zamia!I767,"&lt;/td&gt;")</f>
        <v>&lt;td&gt;&lt;/td&gt;</v>
      </c>
      <c r="Q767" t="str">
        <f t="shared" si="95"/>
        <v/>
      </c>
    </row>
    <row r="768" spans="1:17" x14ac:dyDescent="0.25">
      <c r="A768">
        <f>Zamia!F768</f>
        <v>0</v>
      </c>
      <c r="B768" t="str">
        <f t="shared" si="99"/>
        <v>-</v>
      </c>
      <c r="C768" t="str">
        <f t="shared" si="100"/>
        <v>-</v>
      </c>
      <c r="D768" t="str">
        <f t="shared" si="96"/>
        <v>-</v>
      </c>
      <c r="E768" t="str">
        <f t="shared" si="97"/>
        <v>-</v>
      </c>
      <c r="F768" t="str">
        <f t="shared" si="98"/>
        <v>-</v>
      </c>
      <c r="G768" t="str">
        <f t="shared" si="93"/>
        <v>- -</v>
      </c>
      <c r="H768" t="str">
        <f>IFERROR(VLOOKUP(G768,Tesaure!A768:B7766,2),"-")</f>
        <v>-</v>
      </c>
      <c r="K768" t="str">
        <f t="shared" si="94"/>
        <v>&lt;td&gt;0&lt;/td&gt;</v>
      </c>
      <c r="L768" t="str">
        <f>CONCATENATE("&lt;td&gt;",Zamia!A768,"&lt;/td&gt;")</f>
        <v>&lt;td&gt;&lt;/td&gt;</v>
      </c>
      <c r="M768" t="str">
        <f>CONCATENATE("&lt;td&gt;",Zamia!K768,"&lt;/td&gt;")</f>
        <v>&lt;td&gt;&lt;/td&gt;</v>
      </c>
      <c r="N768" s="9" t="str">
        <f>CONCATENATE("&lt;td&gt;",LEFT(TEXT(Zamia!E768,"DD/MM/AAAA hh:mm:ss"),10),"&lt;/td&gt;")</f>
        <v>&lt;td&gt;00/01/1900&lt;/td&gt;</v>
      </c>
      <c r="O768" t="str">
        <f>CONCATENATE("&lt;td&gt;",Zamia!H768,"&lt;/td&gt;")</f>
        <v>&lt;td&gt;&lt;/td&gt;</v>
      </c>
      <c r="P768" t="str">
        <f>CONCATENATE("&lt;td&gt;",Zamia!I768,"&lt;/td&gt;")</f>
        <v>&lt;td&gt;&lt;/td&gt;</v>
      </c>
      <c r="Q768" t="str">
        <f t="shared" si="95"/>
        <v/>
      </c>
    </row>
    <row r="769" spans="1:17" x14ac:dyDescent="0.25">
      <c r="A769">
        <f>Zamia!F769</f>
        <v>0</v>
      </c>
      <c r="B769" t="str">
        <f t="shared" si="99"/>
        <v>-</v>
      </c>
      <c r="C769" t="str">
        <f t="shared" si="100"/>
        <v>-</v>
      </c>
      <c r="D769" t="str">
        <f t="shared" si="96"/>
        <v>-</v>
      </c>
      <c r="E769" t="str">
        <f t="shared" si="97"/>
        <v>-</v>
      </c>
      <c r="F769" t="str">
        <f t="shared" si="98"/>
        <v>-</v>
      </c>
      <c r="G769" t="str">
        <f t="shared" si="93"/>
        <v>- -</v>
      </c>
      <c r="H769" t="str">
        <f>IFERROR(VLOOKUP(G769,Tesaure!A769:B7767,2),"-")</f>
        <v>-</v>
      </c>
      <c r="K769" t="str">
        <f t="shared" si="94"/>
        <v>&lt;td&gt;0&lt;/td&gt;</v>
      </c>
      <c r="L769" t="str">
        <f>CONCATENATE("&lt;td&gt;",Zamia!A769,"&lt;/td&gt;")</f>
        <v>&lt;td&gt;&lt;/td&gt;</v>
      </c>
      <c r="M769" t="str">
        <f>CONCATENATE("&lt;td&gt;",Zamia!K769,"&lt;/td&gt;")</f>
        <v>&lt;td&gt;&lt;/td&gt;</v>
      </c>
      <c r="N769" s="9" t="str">
        <f>CONCATENATE("&lt;td&gt;",LEFT(TEXT(Zamia!E769,"DD/MM/AAAA hh:mm:ss"),10),"&lt;/td&gt;")</f>
        <v>&lt;td&gt;00/01/1900&lt;/td&gt;</v>
      </c>
      <c r="O769" t="str">
        <f>CONCATENATE("&lt;td&gt;",Zamia!H769,"&lt;/td&gt;")</f>
        <v>&lt;td&gt;&lt;/td&gt;</v>
      </c>
      <c r="P769" t="str">
        <f>CONCATENATE("&lt;td&gt;",Zamia!I769,"&lt;/td&gt;")</f>
        <v>&lt;td&gt;&lt;/td&gt;</v>
      </c>
      <c r="Q769" t="str">
        <f t="shared" si="95"/>
        <v/>
      </c>
    </row>
    <row r="770" spans="1:17" x14ac:dyDescent="0.25">
      <c r="A770">
        <f>Zamia!F770</f>
        <v>0</v>
      </c>
      <c r="B770" t="str">
        <f t="shared" si="99"/>
        <v>-</v>
      </c>
      <c r="C770" t="str">
        <f t="shared" si="100"/>
        <v>-</v>
      </c>
      <c r="D770" t="str">
        <f t="shared" si="96"/>
        <v>-</v>
      </c>
      <c r="E770" t="str">
        <f t="shared" si="97"/>
        <v>-</v>
      </c>
      <c r="F770" t="str">
        <f t="shared" si="98"/>
        <v>-</v>
      </c>
      <c r="G770" t="str">
        <f t="shared" si="93"/>
        <v>- -</v>
      </c>
      <c r="H770" t="str">
        <f>IFERROR(VLOOKUP(G770,Tesaure!A770:B7768,2),"-")</f>
        <v>-</v>
      </c>
      <c r="K770" t="str">
        <f t="shared" si="94"/>
        <v>&lt;td&gt;0&lt;/td&gt;</v>
      </c>
      <c r="L770" t="str">
        <f>CONCATENATE("&lt;td&gt;",Zamia!A770,"&lt;/td&gt;")</f>
        <v>&lt;td&gt;&lt;/td&gt;</v>
      </c>
      <c r="M770" t="str">
        <f>CONCATENATE("&lt;td&gt;",Zamia!K770,"&lt;/td&gt;")</f>
        <v>&lt;td&gt;&lt;/td&gt;</v>
      </c>
      <c r="N770" s="9" t="str">
        <f>CONCATENATE("&lt;td&gt;",LEFT(TEXT(Zamia!E770,"DD/MM/AAAA hh:mm:ss"),10),"&lt;/td&gt;")</f>
        <v>&lt;td&gt;00/01/1900&lt;/td&gt;</v>
      </c>
      <c r="O770" t="str">
        <f>CONCATENATE("&lt;td&gt;",Zamia!H770,"&lt;/td&gt;")</f>
        <v>&lt;td&gt;&lt;/td&gt;</v>
      </c>
      <c r="P770" t="str">
        <f>CONCATENATE("&lt;td&gt;",Zamia!I770,"&lt;/td&gt;")</f>
        <v>&lt;td&gt;&lt;/td&gt;</v>
      </c>
      <c r="Q770" t="str">
        <f t="shared" si="95"/>
        <v/>
      </c>
    </row>
    <row r="771" spans="1:17" x14ac:dyDescent="0.25">
      <c r="A771">
        <f>Zamia!F771</f>
        <v>0</v>
      </c>
      <c r="B771" t="str">
        <f t="shared" si="99"/>
        <v>-</v>
      </c>
      <c r="C771" t="str">
        <f t="shared" si="100"/>
        <v>-</v>
      </c>
      <c r="D771" t="str">
        <f t="shared" si="96"/>
        <v>-</v>
      </c>
      <c r="E771" t="str">
        <f t="shared" si="97"/>
        <v>-</v>
      </c>
      <c r="F771" t="str">
        <f t="shared" si="98"/>
        <v>-</v>
      </c>
      <c r="G771" t="str">
        <f t="shared" ref="G771:G834" si="101">IF(F771="-",CONCATENATE(B771," ",D771),CONCATENATE(B771," ",D771," subsp. ",F771))</f>
        <v>- -</v>
      </c>
      <c r="H771" t="str">
        <f>IFERROR(VLOOKUP(G771,Tesaure!A771:B7769,2),"-")</f>
        <v>-</v>
      </c>
      <c r="K771" t="str">
        <f t="shared" ref="K771:K834" si="102">IF(H771&lt;&gt;"-",CONCATENATE("&lt;td&gt;&lt;a target=",CHAR(34),"_blank",CHAR(34), " href=",CHAR(34),H771,CHAR(34),"&gt;",A771,"&lt;/a&gt;&lt;/td&gt;"),CONCATENATE("&lt;td&gt;",A771,"&lt;/td&gt;"))</f>
        <v>&lt;td&gt;0&lt;/td&gt;</v>
      </c>
      <c r="L771" t="str">
        <f>CONCATENATE("&lt;td&gt;",Zamia!A771,"&lt;/td&gt;")</f>
        <v>&lt;td&gt;&lt;/td&gt;</v>
      </c>
      <c r="M771" t="str">
        <f>CONCATENATE("&lt;td&gt;",Zamia!K771,"&lt;/td&gt;")</f>
        <v>&lt;td&gt;&lt;/td&gt;</v>
      </c>
      <c r="N771" s="9" t="str">
        <f>CONCATENATE("&lt;td&gt;",LEFT(TEXT(Zamia!E771,"DD/MM/AAAA hh:mm:ss"),10),"&lt;/td&gt;")</f>
        <v>&lt;td&gt;00/01/1900&lt;/td&gt;</v>
      </c>
      <c r="O771" t="str">
        <f>CONCATENATE("&lt;td&gt;",Zamia!H771,"&lt;/td&gt;")</f>
        <v>&lt;td&gt;&lt;/td&gt;</v>
      </c>
      <c r="P771" t="str">
        <f>CONCATENATE("&lt;td&gt;",Zamia!I771,"&lt;/td&gt;")</f>
        <v>&lt;td&gt;&lt;/td&gt;</v>
      </c>
      <c r="Q771" t="str">
        <f t="shared" ref="Q771:Q834" si="103">IF(A771&lt;&gt;0,CONCATENATE("&lt;tr&gt;",K771,L771,M771,N771,O771,P771,"&lt;/tr&gt;"),"")</f>
        <v/>
      </c>
    </row>
    <row r="772" spans="1:17" x14ac:dyDescent="0.25">
      <c r="A772">
        <f>Zamia!F772</f>
        <v>0</v>
      </c>
      <c r="B772" t="str">
        <f t="shared" si="99"/>
        <v>-</v>
      </c>
      <c r="C772" t="str">
        <f t="shared" si="100"/>
        <v>-</v>
      </c>
      <c r="D772" t="str">
        <f t="shared" si="96"/>
        <v>-</v>
      </c>
      <c r="E772" t="str">
        <f t="shared" si="97"/>
        <v>-</v>
      </c>
      <c r="F772" t="str">
        <f t="shared" si="98"/>
        <v>-</v>
      </c>
      <c r="G772" t="str">
        <f t="shared" si="101"/>
        <v>- -</v>
      </c>
      <c r="H772" t="str">
        <f>IFERROR(VLOOKUP(G772,Tesaure!A772:B7770,2),"-")</f>
        <v>-</v>
      </c>
      <c r="K772" t="str">
        <f t="shared" si="102"/>
        <v>&lt;td&gt;0&lt;/td&gt;</v>
      </c>
      <c r="L772" t="str">
        <f>CONCATENATE("&lt;td&gt;",Zamia!A772,"&lt;/td&gt;")</f>
        <v>&lt;td&gt;&lt;/td&gt;</v>
      </c>
      <c r="M772" t="str">
        <f>CONCATENATE("&lt;td&gt;",Zamia!K772,"&lt;/td&gt;")</f>
        <v>&lt;td&gt;&lt;/td&gt;</v>
      </c>
      <c r="N772" s="9" t="str">
        <f>CONCATENATE("&lt;td&gt;",LEFT(TEXT(Zamia!E772,"DD/MM/AAAA hh:mm:ss"),10),"&lt;/td&gt;")</f>
        <v>&lt;td&gt;00/01/1900&lt;/td&gt;</v>
      </c>
      <c r="O772" t="str">
        <f>CONCATENATE("&lt;td&gt;",Zamia!H772,"&lt;/td&gt;")</f>
        <v>&lt;td&gt;&lt;/td&gt;</v>
      </c>
      <c r="P772" t="str">
        <f>CONCATENATE("&lt;td&gt;",Zamia!I772,"&lt;/td&gt;")</f>
        <v>&lt;td&gt;&lt;/td&gt;</v>
      </c>
      <c r="Q772" t="str">
        <f t="shared" si="103"/>
        <v/>
      </c>
    </row>
    <row r="773" spans="1:17" x14ac:dyDescent="0.25">
      <c r="A773">
        <f>Zamia!F773</f>
        <v>0</v>
      </c>
      <c r="B773" t="str">
        <f t="shared" si="99"/>
        <v>-</v>
      </c>
      <c r="C773" t="str">
        <f t="shared" si="100"/>
        <v>-</v>
      </c>
      <c r="D773" t="str">
        <f t="shared" si="96"/>
        <v>-</v>
      </c>
      <c r="E773" t="str">
        <f t="shared" si="97"/>
        <v>-</v>
      </c>
      <c r="F773" t="str">
        <f t="shared" si="98"/>
        <v>-</v>
      </c>
      <c r="G773" t="str">
        <f t="shared" si="101"/>
        <v>- -</v>
      </c>
      <c r="H773" t="str">
        <f>IFERROR(VLOOKUP(G773,Tesaure!A773:B7771,2),"-")</f>
        <v>-</v>
      </c>
      <c r="K773" t="str">
        <f t="shared" si="102"/>
        <v>&lt;td&gt;0&lt;/td&gt;</v>
      </c>
      <c r="L773" t="str">
        <f>CONCATENATE("&lt;td&gt;",Zamia!A773,"&lt;/td&gt;")</f>
        <v>&lt;td&gt;&lt;/td&gt;</v>
      </c>
      <c r="M773" t="str">
        <f>CONCATENATE("&lt;td&gt;",Zamia!K773,"&lt;/td&gt;")</f>
        <v>&lt;td&gt;&lt;/td&gt;</v>
      </c>
      <c r="N773" s="9" t="str">
        <f>CONCATENATE("&lt;td&gt;",LEFT(TEXT(Zamia!E773,"DD/MM/AAAA hh:mm:ss"),10),"&lt;/td&gt;")</f>
        <v>&lt;td&gt;00/01/1900&lt;/td&gt;</v>
      </c>
      <c r="O773" t="str">
        <f>CONCATENATE("&lt;td&gt;",Zamia!H773,"&lt;/td&gt;")</f>
        <v>&lt;td&gt;&lt;/td&gt;</v>
      </c>
      <c r="P773" t="str">
        <f>CONCATENATE("&lt;td&gt;",Zamia!I773,"&lt;/td&gt;")</f>
        <v>&lt;td&gt;&lt;/td&gt;</v>
      </c>
      <c r="Q773" t="str">
        <f t="shared" si="103"/>
        <v/>
      </c>
    </row>
    <row r="774" spans="1:17" x14ac:dyDescent="0.25">
      <c r="A774">
        <f>Zamia!F774</f>
        <v>0</v>
      </c>
      <c r="B774" t="str">
        <f t="shared" si="99"/>
        <v>-</v>
      </c>
      <c r="C774" t="str">
        <f t="shared" si="100"/>
        <v>-</v>
      </c>
      <c r="D774" t="str">
        <f t="shared" ref="D774:D837" si="104">IFERROR(LEFT(C774,SEARCH(" ",C774)-1),C774)</f>
        <v>-</v>
      </c>
      <c r="E774" t="str">
        <f t="shared" si="97"/>
        <v>-</v>
      </c>
      <c r="F774" t="str">
        <f t="shared" si="98"/>
        <v>-</v>
      </c>
      <c r="G774" t="str">
        <f t="shared" si="101"/>
        <v>- -</v>
      </c>
      <c r="H774" t="str">
        <f>IFERROR(VLOOKUP(G774,Tesaure!A774:B7772,2),"-")</f>
        <v>-</v>
      </c>
      <c r="K774" t="str">
        <f t="shared" si="102"/>
        <v>&lt;td&gt;0&lt;/td&gt;</v>
      </c>
      <c r="L774" t="str">
        <f>CONCATENATE("&lt;td&gt;",Zamia!A774,"&lt;/td&gt;")</f>
        <v>&lt;td&gt;&lt;/td&gt;</v>
      </c>
      <c r="M774" t="str">
        <f>CONCATENATE("&lt;td&gt;",Zamia!K774,"&lt;/td&gt;")</f>
        <v>&lt;td&gt;&lt;/td&gt;</v>
      </c>
      <c r="N774" s="9" t="str">
        <f>CONCATENATE("&lt;td&gt;",LEFT(TEXT(Zamia!E774,"DD/MM/AAAA hh:mm:ss"),10),"&lt;/td&gt;")</f>
        <v>&lt;td&gt;00/01/1900&lt;/td&gt;</v>
      </c>
      <c r="O774" t="str">
        <f>CONCATENATE("&lt;td&gt;",Zamia!H774,"&lt;/td&gt;")</f>
        <v>&lt;td&gt;&lt;/td&gt;</v>
      </c>
      <c r="P774" t="str">
        <f>CONCATENATE("&lt;td&gt;",Zamia!I774,"&lt;/td&gt;")</f>
        <v>&lt;td&gt;&lt;/td&gt;</v>
      </c>
      <c r="Q774" t="str">
        <f t="shared" si="103"/>
        <v/>
      </c>
    </row>
    <row r="775" spans="1:17" x14ac:dyDescent="0.25">
      <c r="A775">
        <f>Zamia!F775</f>
        <v>0</v>
      </c>
      <c r="B775" t="str">
        <f t="shared" si="99"/>
        <v>-</v>
      </c>
      <c r="C775" t="str">
        <f t="shared" si="100"/>
        <v>-</v>
      </c>
      <c r="D775" t="str">
        <f t="shared" si="104"/>
        <v>-</v>
      </c>
      <c r="E775" t="str">
        <f t="shared" ref="E775:E838" si="105">IFERROR(RIGHT(C775,LEN(C775)-(SEARCH(" subsp.",C775)+7)),"-")</f>
        <v>-</v>
      </c>
      <c r="F775" t="str">
        <f t="shared" ref="F775:F838" si="106">IF(E775&lt;&gt;"-",IFERROR(LEFT(E775,SEARCH(" ",E775)-1),E775),"-")</f>
        <v>-</v>
      </c>
      <c r="G775" t="str">
        <f t="shared" si="101"/>
        <v>- -</v>
      </c>
      <c r="H775" t="str">
        <f>IFERROR(VLOOKUP(G775,Tesaure!A775:B7773,2),"-")</f>
        <v>-</v>
      </c>
      <c r="K775" t="str">
        <f t="shared" si="102"/>
        <v>&lt;td&gt;0&lt;/td&gt;</v>
      </c>
      <c r="L775" t="str">
        <f>CONCATENATE("&lt;td&gt;",Zamia!A775,"&lt;/td&gt;")</f>
        <v>&lt;td&gt;&lt;/td&gt;</v>
      </c>
      <c r="M775" t="str">
        <f>CONCATENATE("&lt;td&gt;",Zamia!K775,"&lt;/td&gt;")</f>
        <v>&lt;td&gt;&lt;/td&gt;</v>
      </c>
      <c r="N775" s="9" t="str">
        <f>CONCATENATE("&lt;td&gt;",LEFT(TEXT(Zamia!E775,"DD/MM/AAAA hh:mm:ss"),10),"&lt;/td&gt;")</f>
        <v>&lt;td&gt;00/01/1900&lt;/td&gt;</v>
      </c>
      <c r="O775" t="str">
        <f>CONCATENATE("&lt;td&gt;",Zamia!H775,"&lt;/td&gt;")</f>
        <v>&lt;td&gt;&lt;/td&gt;</v>
      </c>
      <c r="P775" t="str">
        <f>CONCATENATE("&lt;td&gt;",Zamia!I775,"&lt;/td&gt;")</f>
        <v>&lt;td&gt;&lt;/td&gt;</v>
      </c>
      <c r="Q775" t="str">
        <f t="shared" si="103"/>
        <v/>
      </c>
    </row>
    <row r="776" spans="1:17" x14ac:dyDescent="0.25">
      <c r="A776">
        <f>Zamia!F776</f>
        <v>0</v>
      </c>
      <c r="B776" t="str">
        <f t="shared" si="99"/>
        <v>-</v>
      </c>
      <c r="C776" t="str">
        <f t="shared" si="100"/>
        <v>-</v>
      </c>
      <c r="D776" t="str">
        <f t="shared" si="104"/>
        <v>-</v>
      </c>
      <c r="E776" t="str">
        <f t="shared" si="105"/>
        <v>-</v>
      </c>
      <c r="F776" t="str">
        <f t="shared" si="106"/>
        <v>-</v>
      </c>
      <c r="G776" t="str">
        <f t="shared" si="101"/>
        <v>- -</v>
      </c>
      <c r="H776" t="str">
        <f>IFERROR(VLOOKUP(G776,Tesaure!A776:B7774,2),"-")</f>
        <v>-</v>
      </c>
      <c r="K776" t="str">
        <f t="shared" si="102"/>
        <v>&lt;td&gt;0&lt;/td&gt;</v>
      </c>
      <c r="L776" t="str">
        <f>CONCATENATE("&lt;td&gt;",Zamia!A776,"&lt;/td&gt;")</f>
        <v>&lt;td&gt;&lt;/td&gt;</v>
      </c>
      <c r="M776" t="str">
        <f>CONCATENATE("&lt;td&gt;",Zamia!K776,"&lt;/td&gt;")</f>
        <v>&lt;td&gt;&lt;/td&gt;</v>
      </c>
      <c r="N776" s="9" t="str">
        <f>CONCATENATE("&lt;td&gt;",LEFT(TEXT(Zamia!E776,"DD/MM/AAAA hh:mm:ss"),10),"&lt;/td&gt;")</f>
        <v>&lt;td&gt;00/01/1900&lt;/td&gt;</v>
      </c>
      <c r="O776" t="str">
        <f>CONCATENATE("&lt;td&gt;",Zamia!H776,"&lt;/td&gt;")</f>
        <v>&lt;td&gt;&lt;/td&gt;</v>
      </c>
      <c r="P776" t="str">
        <f>CONCATENATE("&lt;td&gt;",Zamia!I776,"&lt;/td&gt;")</f>
        <v>&lt;td&gt;&lt;/td&gt;</v>
      </c>
      <c r="Q776" t="str">
        <f t="shared" si="103"/>
        <v/>
      </c>
    </row>
    <row r="777" spans="1:17" x14ac:dyDescent="0.25">
      <c r="A777">
        <f>Zamia!F777</f>
        <v>0</v>
      </c>
      <c r="B777" t="str">
        <f t="shared" si="99"/>
        <v>-</v>
      </c>
      <c r="C777" t="str">
        <f t="shared" si="100"/>
        <v>-</v>
      </c>
      <c r="D777" t="str">
        <f t="shared" si="104"/>
        <v>-</v>
      </c>
      <c r="E777" t="str">
        <f t="shared" si="105"/>
        <v>-</v>
      </c>
      <c r="F777" t="str">
        <f t="shared" si="106"/>
        <v>-</v>
      </c>
      <c r="G777" t="str">
        <f t="shared" si="101"/>
        <v>- -</v>
      </c>
      <c r="H777" t="str">
        <f>IFERROR(VLOOKUP(G777,Tesaure!A777:B7775,2),"-")</f>
        <v>-</v>
      </c>
      <c r="K777" t="str">
        <f t="shared" si="102"/>
        <v>&lt;td&gt;0&lt;/td&gt;</v>
      </c>
      <c r="L777" t="str">
        <f>CONCATENATE("&lt;td&gt;",Zamia!A777,"&lt;/td&gt;")</f>
        <v>&lt;td&gt;&lt;/td&gt;</v>
      </c>
      <c r="M777" t="str">
        <f>CONCATENATE("&lt;td&gt;",Zamia!K777,"&lt;/td&gt;")</f>
        <v>&lt;td&gt;&lt;/td&gt;</v>
      </c>
      <c r="N777" s="9" t="str">
        <f>CONCATENATE("&lt;td&gt;",LEFT(TEXT(Zamia!E777,"DD/MM/AAAA hh:mm:ss"),10),"&lt;/td&gt;")</f>
        <v>&lt;td&gt;00/01/1900&lt;/td&gt;</v>
      </c>
      <c r="O777" t="str">
        <f>CONCATENATE("&lt;td&gt;",Zamia!H777,"&lt;/td&gt;")</f>
        <v>&lt;td&gt;&lt;/td&gt;</v>
      </c>
      <c r="P777" t="str">
        <f>CONCATENATE("&lt;td&gt;",Zamia!I777,"&lt;/td&gt;")</f>
        <v>&lt;td&gt;&lt;/td&gt;</v>
      </c>
      <c r="Q777" t="str">
        <f t="shared" si="103"/>
        <v/>
      </c>
    </row>
    <row r="778" spans="1:17" x14ac:dyDescent="0.25">
      <c r="A778">
        <f>Zamia!F778</f>
        <v>0</v>
      </c>
      <c r="B778" t="str">
        <f t="shared" si="99"/>
        <v>-</v>
      </c>
      <c r="C778" t="str">
        <f t="shared" si="100"/>
        <v>-</v>
      </c>
      <c r="D778" t="str">
        <f t="shared" si="104"/>
        <v>-</v>
      </c>
      <c r="E778" t="str">
        <f t="shared" si="105"/>
        <v>-</v>
      </c>
      <c r="F778" t="str">
        <f t="shared" si="106"/>
        <v>-</v>
      </c>
      <c r="G778" t="str">
        <f t="shared" si="101"/>
        <v>- -</v>
      </c>
      <c r="H778" t="str">
        <f>IFERROR(VLOOKUP(G778,Tesaure!A778:B7776,2),"-")</f>
        <v>-</v>
      </c>
      <c r="K778" t="str">
        <f t="shared" si="102"/>
        <v>&lt;td&gt;0&lt;/td&gt;</v>
      </c>
      <c r="L778" t="str">
        <f>CONCATENATE("&lt;td&gt;",Zamia!A778,"&lt;/td&gt;")</f>
        <v>&lt;td&gt;&lt;/td&gt;</v>
      </c>
      <c r="M778" t="str">
        <f>CONCATENATE("&lt;td&gt;",Zamia!K778,"&lt;/td&gt;")</f>
        <v>&lt;td&gt;&lt;/td&gt;</v>
      </c>
      <c r="N778" s="9" t="str">
        <f>CONCATENATE("&lt;td&gt;",LEFT(TEXT(Zamia!E778,"DD/MM/AAAA hh:mm:ss"),10),"&lt;/td&gt;")</f>
        <v>&lt;td&gt;00/01/1900&lt;/td&gt;</v>
      </c>
      <c r="O778" t="str">
        <f>CONCATENATE("&lt;td&gt;",Zamia!H778,"&lt;/td&gt;")</f>
        <v>&lt;td&gt;&lt;/td&gt;</v>
      </c>
      <c r="P778" t="str">
        <f>CONCATENATE("&lt;td&gt;",Zamia!I778,"&lt;/td&gt;")</f>
        <v>&lt;td&gt;&lt;/td&gt;</v>
      </c>
      <c r="Q778" t="str">
        <f t="shared" si="103"/>
        <v/>
      </c>
    </row>
    <row r="779" spans="1:17" x14ac:dyDescent="0.25">
      <c r="A779">
        <f>Zamia!F779</f>
        <v>0</v>
      </c>
      <c r="B779" t="str">
        <f t="shared" si="99"/>
        <v>-</v>
      </c>
      <c r="C779" t="str">
        <f t="shared" si="100"/>
        <v>-</v>
      </c>
      <c r="D779" t="str">
        <f t="shared" si="104"/>
        <v>-</v>
      </c>
      <c r="E779" t="str">
        <f t="shared" si="105"/>
        <v>-</v>
      </c>
      <c r="F779" t="str">
        <f t="shared" si="106"/>
        <v>-</v>
      </c>
      <c r="G779" t="str">
        <f t="shared" si="101"/>
        <v>- -</v>
      </c>
      <c r="H779" t="str">
        <f>IFERROR(VLOOKUP(G779,Tesaure!A779:B7777,2),"-")</f>
        <v>-</v>
      </c>
      <c r="K779" t="str">
        <f t="shared" si="102"/>
        <v>&lt;td&gt;0&lt;/td&gt;</v>
      </c>
      <c r="L779" t="str">
        <f>CONCATENATE("&lt;td&gt;",Zamia!A779,"&lt;/td&gt;")</f>
        <v>&lt;td&gt;&lt;/td&gt;</v>
      </c>
      <c r="M779" t="str">
        <f>CONCATENATE("&lt;td&gt;",Zamia!K779,"&lt;/td&gt;")</f>
        <v>&lt;td&gt;&lt;/td&gt;</v>
      </c>
      <c r="N779" s="9" t="str">
        <f>CONCATENATE("&lt;td&gt;",LEFT(TEXT(Zamia!E779,"DD/MM/AAAA hh:mm:ss"),10),"&lt;/td&gt;")</f>
        <v>&lt;td&gt;00/01/1900&lt;/td&gt;</v>
      </c>
      <c r="O779" t="str">
        <f>CONCATENATE("&lt;td&gt;",Zamia!H779,"&lt;/td&gt;")</f>
        <v>&lt;td&gt;&lt;/td&gt;</v>
      </c>
      <c r="P779" t="str">
        <f>CONCATENATE("&lt;td&gt;",Zamia!I779,"&lt;/td&gt;")</f>
        <v>&lt;td&gt;&lt;/td&gt;</v>
      </c>
      <c r="Q779" t="str">
        <f t="shared" si="103"/>
        <v/>
      </c>
    </row>
    <row r="780" spans="1:17" x14ac:dyDescent="0.25">
      <c r="A780">
        <f>Zamia!F780</f>
        <v>0</v>
      </c>
      <c r="B780" t="str">
        <f t="shared" si="99"/>
        <v>-</v>
      </c>
      <c r="C780" t="str">
        <f t="shared" si="100"/>
        <v>-</v>
      </c>
      <c r="D780" t="str">
        <f t="shared" si="104"/>
        <v>-</v>
      </c>
      <c r="E780" t="str">
        <f t="shared" si="105"/>
        <v>-</v>
      </c>
      <c r="F780" t="str">
        <f t="shared" si="106"/>
        <v>-</v>
      </c>
      <c r="G780" t="str">
        <f t="shared" si="101"/>
        <v>- -</v>
      </c>
      <c r="H780" t="str">
        <f>IFERROR(VLOOKUP(G780,Tesaure!A780:B7778,2),"-")</f>
        <v>-</v>
      </c>
      <c r="K780" t="str">
        <f t="shared" si="102"/>
        <v>&lt;td&gt;0&lt;/td&gt;</v>
      </c>
      <c r="L780" t="str">
        <f>CONCATENATE("&lt;td&gt;",Zamia!A780,"&lt;/td&gt;")</f>
        <v>&lt;td&gt;&lt;/td&gt;</v>
      </c>
      <c r="M780" t="str">
        <f>CONCATENATE("&lt;td&gt;",Zamia!K780,"&lt;/td&gt;")</f>
        <v>&lt;td&gt;&lt;/td&gt;</v>
      </c>
      <c r="N780" s="9" t="str">
        <f>CONCATENATE("&lt;td&gt;",LEFT(TEXT(Zamia!E780,"DD/MM/AAAA hh:mm:ss"),10),"&lt;/td&gt;")</f>
        <v>&lt;td&gt;00/01/1900&lt;/td&gt;</v>
      </c>
      <c r="O780" t="str">
        <f>CONCATENATE("&lt;td&gt;",Zamia!H780,"&lt;/td&gt;")</f>
        <v>&lt;td&gt;&lt;/td&gt;</v>
      </c>
      <c r="P780" t="str">
        <f>CONCATENATE("&lt;td&gt;",Zamia!I780,"&lt;/td&gt;")</f>
        <v>&lt;td&gt;&lt;/td&gt;</v>
      </c>
      <c r="Q780" t="str">
        <f t="shared" si="103"/>
        <v/>
      </c>
    </row>
    <row r="781" spans="1:17" x14ac:dyDescent="0.25">
      <c r="A781">
        <f>Zamia!F781</f>
        <v>0</v>
      </c>
      <c r="B781" t="str">
        <f t="shared" si="99"/>
        <v>-</v>
      </c>
      <c r="C781" t="str">
        <f t="shared" si="100"/>
        <v>-</v>
      </c>
      <c r="D781" t="str">
        <f t="shared" si="104"/>
        <v>-</v>
      </c>
      <c r="E781" t="str">
        <f t="shared" si="105"/>
        <v>-</v>
      </c>
      <c r="F781" t="str">
        <f t="shared" si="106"/>
        <v>-</v>
      </c>
      <c r="G781" t="str">
        <f t="shared" si="101"/>
        <v>- -</v>
      </c>
      <c r="H781" t="str">
        <f>IFERROR(VLOOKUP(G781,Tesaure!A781:B7779,2),"-")</f>
        <v>-</v>
      </c>
      <c r="K781" t="str">
        <f t="shared" si="102"/>
        <v>&lt;td&gt;0&lt;/td&gt;</v>
      </c>
      <c r="L781" t="str">
        <f>CONCATENATE("&lt;td&gt;",Zamia!A781,"&lt;/td&gt;")</f>
        <v>&lt;td&gt;&lt;/td&gt;</v>
      </c>
      <c r="M781" t="str">
        <f>CONCATENATE("&lt;td&gt;",Zamia!K781,"&lt;/td&gt;")</f>
        <v>&lt;td&gt;&lt;/td&gt;</v>
      </c>
      <c r="N781" s="9" t="str">
        <f>CONCATENATE("&lt;td&gt;",LEFT(TEXT(Zamia!E781,"DD/MM/AAAA hh:mm:ss"),10),"&lt;/td&gt;")</f>
        <v>&lt;td&gt;00/01/1900&lt;/td&gt;</v>
      </c>
      <c r="O781" t="str">
        <f>CONCATENATE("&lt;td&gt;",Zamia!H781,"&lt;/td&gt;")</f>
        <v>&lt;td&gt;&lt;/td&gt;</v>
      </c>
      <c r="P781" t="str">
        <f>CONCATENATE("&lt;td&gt;",Zamia!I781,"&lt;/td&gt;")</f>
        <v>&lt;td&gt;&lt;/td&gt;</v>
      </c>
      <c r="Q781" t="str">
        <f t="shared" si="103"/>
        <v/>
      </c>
    </row>
    <row r="782" spans="1:17" x14ac:dyDescent="0.25">
      <c r="A782">
        <f>Zamia!F782</f>
        <v>0</v>
      </c>
      <c r="B782" t="str">
        <f t="shared" si="99"/>
        <v>-</v>
      </c>
      <c r="C782" t="str">
        <f t="shared" si="100"/>
        <v>-</v>
      </c>
      <c r="D782" t="str">
        <f t="shared" si="104"/>
        <v>-</v>
      </c>
      <c r="E782" t="str">
        <f t="shared" si="105"/>
        <v>-</v>
      </c>
      <c r="F782" t="str">
        <f t="shared" si="106"/>
        <v>-</v>
      </c>
      <c r="G782" t="str">
        <f t="shared" si="101"/>
        <v>- -</v>
      </c>
      <c r="H782" t="str">
        <f>IFERROR(VLOOKUP(G782,Tesaure!A782:B7780,2),"-")</f>
        <v>-</v>
      </c>
      <c r="K782" t="str">
        <f t="shared" si="102"/>
        <v>&lt;td&gt;0&lt;/td&gt;</v>
      </c>
      <c r="L782" t="str">
        <f>CONCATENATE("&lt;td&gt;",Zamia!A782,"&lt;/td&gt;")</f>
        <v>&lt;td&gt;&lt;/td&gt;</v>
      </c>
      <c r="M782" t="str">
        <f>CONCATENATE("&lt;td&gt;",Zamia!K782,"&lt;/td&gt;")</f>
        <v>&lt;td&gt;&lt;/td&gt;</v>
      </c>
      <c r="N782" s="9" t="str">
        <f>CONCATENATE("&lt;td&gt;",LEFT(TEXT(Zamia!E782,"DD/MM/AAAA hh:mm:ss"),10),"&lt;/td&gt;")</f>
        <v>&lt;td&gt;00/01/1900&lt;/td&gt;</v>
      </c>
      <c r="O782" t="str">
        <f>CONCATENATE("&lt;td&gt;",Zamia!H782,"&lt;/td&gt;")</f>
        <v>&lt;td&gt;&lt;/td&gt;</v>
      </c>
      <c r="P782" t="str">
        <f>CONCATENATE("&lt;td&gt;",Zamia!I782,"&lt;/td&gt;")</f>
        <v>&lt;td&gt;&lt;/td&gt;</v>
      </c>
      <c r="Q782" t="str">
        <f t="shared" si="103"/>
        <v/>
      </c>
    </row>
    <row r="783" spans="1:17" x14ac:dyDescent="0.25">
      <c r="A783">
        <f>Zamia!F783</f>
        <v>0</v>
      </c>
      <c r="B783" t="str">
        <f t="shared" si="99"/>
        <v>-</v>
      </c>
      <c r="C783" t="str">
        <f t="shared" si="100"/>
        <v>-</v>
      </c>
      <c r="D783" t="str">
        <f t="shared" si="104"/>
        <v>-</v>
      </c>
      <c r="E783" t="str">
        <f t="shared" si="105"/>
        <v>-</v>
      </c>
      <c r="F783" t="str">
        <f t="shared" si="106"/>
        <v>-</v>
      </c>
      <c r="G783" t="str">
        <f t="shared" si="101"/>
        <v>- -</v>
      </c>
      <c r="H783" t="str">
        <f>IFERROR(VLOOKUP(G783,Tesaure!A783:B7781,2),"-")</f>
        <v>-</v>
      </c>
      <c r="K783" t="str">
        <f t="shared" si="102"/>
        <v>&lt;td&gt;0&lt;/td&gt;</v>
      </c>
      <c r="L783" t="str">
        <f>CONCATENATE("&lt;td&gt;",Zamia!A783,"&lt;/td&gt;")</f>
        <v>&lt;td&gt;&lt;/td&gt;</v>
      </c>
      <c r="M783" t="str">
        <f>CONCATENATE("&lt;td&gt;",Zamia!K783,"&lt;/td&gt;")</f>
        <v>&lt;td&gt;&lt;/td&gt;</v>
      </c>
      <c r="N783" s="9" t="str">
        <f>CONCATENATE("&lt;td&gt;",LEFT(TEXT(Zamia!E783,"DD/MM/AAAA hh:mm:ss"),10),"&lt;/td&gt;")</f>
        <v>&lt;td&gt;00/01/1900&lt;/td&gt;</v>
      </c>
      <c r="O783" t="str">
        <f>CONCATENATE("&lt;td&gt;",Zamia!H783,"&lt;/td&gt;")</f>
        <v>&lt;td&gt;&lt;/td&gt;</v>
      </c>
      <c r="P783" t="str">
        <f>CONCATENATE("&lt;td&gt;",Zamia!I783,"&lt;/td&gt;")</f>
        <v>&lt;td&gt;&lt;/td&gt;</v>
      </c>
      <c r="Q783" t="str">
        <f t="shared" si="103"/>
        <v/>
      </c>
    </row>
    <row r="784" spans="1:17" x14ac:dyDescent="0.25">
      <c r="A784">
        <f>Zamia!F784</f>
        <v>0</v>
      </c>
      <c r="B784" t="str">
        <f t="shared" si="99"/>
        <v>-</v>
      </c>
      <c r="C784" t="str">
        <f t="shared" si="100"/>
        <v>-</v>
      </c>
      <c r="D784" t="str">
        <f t="shared" si="104"/>
        <v>-</v>
      </c>
      <c r="E784" t="str">
        <f t="shared" si="105"/>
        <v>-</v>
      </c>
      <c r="F784" t="str">
        <f t="shared" si="106"/>
        <v>-</v>
      </c>
      <c r="G784" t="str">
        <f t="shared" si="101"/>
        <v>- -</v>
      </c>
      <c r="H784" t="str">
        <f>IFERROR(VLOOKUP(G784,Tesaure!A784:B7782,2),"-")</f>
        <v>-</v>
      </c>
      <c r="K784" t="str">
        <f t="shared" si="102"/>
        <v>&lt;td&gt;0&lt;/td&gt;</v>
      </c>
      <c r="L784" t="str">
        <f>CONCATENATE("&lt;td&gt;",Zamia!A784,"&lt;/td&gt;")</f>
        <v>&lt;td&gt;&lt;/td&gt;</v>
      </c>
      <c r="M784" t="str">
        <f>CONCATENATE("&lt;td&gt;",Zamia!K784,"&lt;/td&gt;")</f>
        <v>&lt;td&gt;&lt;/td&gt;</v>
      </c>
      <c r="N784" s="9" t="str">
        <f>CONCATENATE("&lt;td&gt;",LEFT(TEXT(Zamia!E784,"DD/MM/AAAA hh:mm:ss"),10),"&lt;/td&gt;")</f>
        <v>&lt;td&gt;00/01/1900&lt;/td&gt;</v>
      </c>
      <c r="O784" t="str">
        <f>CONCATENATE("&lt;td&gt;",Zamia!H784,"&lt;/td&gt;")</f>
        <v>&lt;td&gt;&lt;/td&gt;</v>
      </c>
      <c r="P784" t="str">
        <f>CONCATENATE("&lt;td&gt;",Zamia!I784,"&lt;/td&gt;")</f>
        <v>&lt;td&gt;&lt;/td&gt;</v>
      </c>
      <c r="Q784" t="str">
        <f t="shared" si="103"/>
        <v/>
      </c>
    </row>
    <row r="785" spans="1:17" x14ac:dyDescent="0.25">
      <c r="A785">
        <f>Zamia!F785</f>
        <v>0</v>
      </c>
      <c r="B785" t="str">
        <f t="shared" si="99"/>
        <v>-</v>
      </c>
      <c r="C785" t="str">
        <f t="shared" si="100"/>
        <v>-</v>
      </c>
      <c r="D785" t="str">
        <f t="shared" si="104"/>
        <v>-</v>
      </c>
      <c r="E785" t="str">
        <f t="shared" si="105"/>
        <v>-</v>
      </c>
      <c r="F785" t="str">
        <f t="shared" si="106"/>
        <v>-</v>
      </c>
      <c r="G785" t="str">
        <f t="shared" si="101"/>
        <v>- -</v>
      </c>
      <c r="H785" t="str">
        <f>IFERROR(VLOOKUP(G785,Tesaure!A785:B7783,2),"-")</f>
        <v>-</v>
      </c>
      <c r="K785" t="str">
        <f t="shared" si="102"/>
        <v>&lt;td&gt;0&lt;/td&gt;</v>
      </c>
      <c r="L785" t="str">
        <f>CONCATENATE("&lt;td&gt;",Zamia!A785,"&lt;/td&gt;")</f>
        <v>&lt;td&gt;&lt;/td&gt;</v>
      </c>
      <c r="M785" t="str">
        <f>CONCATENATE("&lt;td&gt;",Zamia!K785,"&lt;/td&gt;")</f>
        <v>&lt;td&gt;&lt;/td&gt;</v>
      </c>
      <c r="N785" s="9" t="str">
        <f>CONCATENATE("&lt;td&gt;",LEFT(TEXT(Zamia!E785,"DD/MM/AAAA hh:mm:ss"),10),"&lt;/td&gt;")</f>
        <v>&lt;td&gt;00/01/1900&lt;/td&gt;</v>
      </c>
      <c r="O785" t="str">
        <f>CONCATENATE("&lt;td&gt;",Zamia!H785,"&lt;/td&gt;")</f>
        <v>&lt;td&gt;&lt;/td&gt;</v>
      </c>
      <c r="P785" t="str">
        <f>CONCATENATE("&lt;td&gt;",Zamia!I785,"&lt;/td&gt;")</f>
        <v>&lt;td&gt;&lt;/td&gt;</v>
      </c>
      <c r="Q785" t="str">
        <f t="shared" si="103"/>
        <v/>
      </c>
    </row>
    <row r="786" spans="1:17" x14ac:dyDescent="0.25">
      <c r="A786">
        <f>Zamia!F786</f>
        <v>0</v>
      </c>
      <c r="B786" t="str">
        <f t="shared" si="99"/>
        <v>-</v>
      </c>
      <c r="C786" t="str">
        <f t="shared" si="100"/>
        <v>-</v>
      </c>
      <c r="D786" t="str">
        <f t="shared" si="104"/>
        <v>-</v>
      </c>
      <c r="E786" t="str">
        <f t="shared" si="105"/>
        <v>-</v>
      </c>
      <c r="F786" t="str">
        <f t="shared" si="106"/>
        <v>-</v>
      </c>
      <c r="G786" t="str">
        <f t="shared" si="101"/>
        <v>- -</v>
      </c>
      <c r="H786" t="str">
        <f>IFERROR(VLOOKUP(G786,Tesaure!A786:B7784,2),"-")</f>
        <v>-</v>
      </c>
      <c r="K786" t="str">
        <f t="shared" si="102"/>
        <v>&lt;td&gt;0&lt;/td&gt;</v>
      </c>
      <c r="L786" t="str">
        <f>CONCATENATE("&lt;td&gt;",Zamia!A786,"&lt;/td&gt;")</f>
        <v>&lt;td&gt;&lt;/td&gt;</v>
      </c>
      <c r="M786" t="str">
        <f>CONCATENATE("&lt;td&gt;",Zamia!K786,"&lt;/td&gt;")</f>
        <v>&lt;td&gt;&lt;/td&gt;</v>
      </c>
      <c r="N786" s="9" t="str">
        <f>CONCATENATE("&lt;td&gt;",LEFT(TEXT(Zamia!E786,"DD/MM/AAAA hh:mm:ss"),10),"&lt;/td&gt;")</f>
        <v>&lt;td&gt;00/01/1900&lt;/td&gt;</v>
      </c>
      <c r="O786" t="str">
        <f>CONCATENATE("&lt;td&gt;",Zamia!H786,"&lt;/td&gt;")</f>
        <v>&lt;td&gt;&lt;/td&gt;</v>
      </c>
      <c r="P786" t="str">
        <f>CONCATENATE("&lt;td&gt;",Zamia!I786,"&lt;/td&gt;")</f>
        <v>&lt;td&gt;&lt;/td&gt;</v>
      </c>
      <c r="Q786" t="str">
        <f t="shared" si="103"/>
        <v/>
      </c>
    </row>
    <row r="787" spans="1:17" x14ac:dyDescent="0.25">
      <c r="A787">
        <f>Zamia!F787</f>
        <v>0</v>
      </c>
      <c r="B787" t="str">
        <f t="shared" si="99"/>
        <v>-</v>
      </c>
      <c r="C787" t="str">
        <f t="shared" si="100"/>
        <v>-</v>
      </c>
      <c r="D787" t="str">
        <f t="shared" si="104"/>
        <v>-</v>
      </c>
      <c r="E787" t="str">
        <f t="shared" si="105"/>
        <v>-</v>
      </c>
      <c r="F787" t="str">
        <f t="shared" si="106"/>
        <v>-</v>
      </c>
      <c r="G787" t="str">
        <f t="shared" si="101"/>
        <v>- -</v>
      </c>
      <c r="H787" t="str">
        <f>IFERROR(VLOOKUP(G787,Tesaure!A787:B7785,2),"-")</f>
        <v>-</v>
      </c>
      <c r="K787" t="str">
        <f t="shared" si="102"/>
        <v>&lt;td&gt;0&lt;/td&gt;</v>
      </c>
      <c r="L787" t="str">
        <f>CONCATENATE("&lt;td&gt;",Zamia!A787,"&lt;/td&gt;")</f>
        <v>&lt;td&gt;&lt;/td&gt;</v>
      </c>
      <c r="M787" t="str">
        <f>CONCATENATE("&lt;td&gt;",Zamia!K787,"&lt;/td&gt;")</f>
        <v>&lt;td&gt;&lt;/td&gt;</v>
      </c>
      <c r="N787" s="9" t="str">
        <f>CONCATENATE("&lt;td&gt;",LEFT(TEXT(Zamia!E787,"DD/MM/AAAA hh:mm:ss"),10),"&lt;/td&gt;")</f>
        <v>&lt;td&gt;00/01/1900&lt;/td&gt;</v>
      </c>
      <c r="O787" t="str">
        <f>CONCATENATE("&lt;td&gt;",Zamia!H787,"&lt;/td&gt;")</f>
        <v>&lt;td&gt;&lt;/td&gt;</v>
      </c>
      <c r="P787" t="str">
        <f>CONCATENATE("&lt;td&gt;",Zamia!I787,"&lt;/td&gt;")</f>
        <v>&lt;td&gt;&lt;/td&gt;</v>
      </c>
      <c r="Q787" t="str">
        <f t="shared" si="103"/>
        <v/>
      </c>
    </row>
    <row r="788" spans="1:17" x14ac:dyDescent="0.25">
      <c r="A788">
        <f>Zamia!F788</f>
        <v>0</v>
      </c>
      <c r="B788" t="str">
        <f t="shared" si="99"/>
        <v>-</v>
      </c>
      <c r="C788" t="str">
        <f t="shared" si="100"/>
        <v>-</v>
      </c>
      <c r="D788" t="str">
        <f t="shared" si="104"/>
        <v>-</v>
      </c>
      <c r="E788" t="str">
        <f t="shared" si="105"/>
        <v>-</v>
      </c>
      <c r="F788" t="str">
        <f t="shared" si="106"/>
        <v>-</v>
      </c>
      <c r="G788" t="str">
        <f t="shared" si="101"/>
        <v>- -</v>
      </c>
      <c r="H788" t="str">
        <f>IFERROR(VLOOKUP(G788,Tesaure!A788:B7786,2),"-")</f>
        <v>-</v>
      </c>
      <c r="K788" t="str">
        <f t="shared" si="102"/>
        <v>&lt;td&gt;0&lt;/td&gt;</v>
      </c>
      <c r="L788" t="str">
        <f>CONCATENATE("&lt;td&gt;",Zamia!A788,"&lt;/td&gt;")</f>
        <v>&lt;td&gt;&lt;/td&gt;</v>
      </c>
      <c r="M788" t="str">
        <f>CONCATENATE("&lt;td&gt;",Zamia!K788,"&lt;/td&gt;")</f>
        <v>&lt;td&gt;&lt;/td&gt;</v>
      </c>
      <c r="N788" s="9" t="str">
        <f>CONCATENATE("&lt;td&gt;",LEFT(TEXT(Zamia!E788,"DD/MM/AAAA hh:mm:ss"),10),"&lt;/td&gt;")</f>
        <v>&lt;td&gt;00/01/1900&lt;/td&gt;</v>
      </c>
      <c r="O788" t="str">
        <f>CONCATENATE("&lt;td&gt;",Zamia!H788,"&lt;/td&gt;")</f>
        <v>&lt;td&gt;&lt;/td&gt;</v>
      </c>
      <c r="P788" t="str">
        <f>CONCATENATE("&lt;td&gt;",Zamia!I788,"&lt;/td&gt;")</f>
        <v>&lt;td&gt;&lt;/td&gt;</v>
      </c>
      <c r="Q788" t="str">
        <f t="shared" si="103"/>
        <v/>
      </c>
    </row>
    <row r="789" spans="1:17" x14ac:dyDescent="0.25">
      <c r="A789">
        <f>Zamia!F789</f>
        <v>0</v>
      </c>
      <c r="B789" t="str">
        <f t="shared" si="99"/>
        <v>-</v>
      </c>
      <c r="C789" t="str">
        <f t="shared" si="100"/>
        <v>-</v>
      </c>
      <c r="D789" t="str">
        <f t="shared" si="104"/>
        <v>-</v>
      </c>
      <c r="E789" t="str">
        <f t="shared" si="105"/>
        <v>-</v>
      </c>
      <c r="F789" t="str">
        <f t="shared" si="106"/>
        <v>-</v>
      </c>
      <c r="G789" t="str">
        <f t="shared" si="101"/>
        <v>- -</v>
      </c>
      <c r="H789" t="str">
        <f>IFERROR(VLOOKUP(G789,Tesaure!A789:B7787,2),"-")</f>
        <v>-</v>
      </c>
      <c r="K789" t="str">
        <f t="shared" si="102"/>
        <v>&lt;td&gt;0&lt;/td&gt;</v>
      </c>
      <c r="L789" t="str">
        <f>CONCATENATE("&lt;td&gt;",Zamia!A789,"&lt;/td&gt;")</f>
        <v>&lt;td&gt;&lt;/td&gt;</v>
      </c>
      <c r="M789" t="str">
        <f>CONCATENATE("&lt;td&gt;",Zamia!K789,"&lt;/td&gt;")</f>
        <v>&lt;td&gt;&lt;/td&gt;</v>
      </c>
      <c r="N789" s="9" t="str">
        <f>CONCATENATE("&lt;td&gt;",LEFT(TEXT(Zamia!E789,"DD/MM/AAAA hh:mm:ss"),10),"&lt;/td&gt;")</f>
        <v>&lt;td&gt;00/01/1900&lt;/td&gt;</v>
      </c>
      <c r="O789" t="str">
        <f>CONCATENATE("&lt;td&gt;",Zamia!H789,"&lt;/td&gt;")</f>
        <v>&lt;td&gt;&lt;/td&gt;</v>
      </c>
      <c r="P789" t="str">
        <f>CONCATENATE("&lt;td&gt;",Zamia!I789,"&lt;/td&gt;")</f>
        <v>&lt;td&gt;&lt;/td&gt;</v>
      </c>
      <c r="Q789" t="str">
        <f t="shared" si="103"/>
        <v/>
      </c>
    </row>
    <row r="790" spans="1:17" x14ac:dyDescent="0.25">
      <c r="A790">
        <f>Zamia!F790</f>
        <v>0</v>
      </c>
      <c r="B790" t="str">
        <f t="shared" si="99"/>
        <v>-</v>
      </c>
      <c r="C790" t="str">
        <f t="shared" si="100"/>
        <v>-</v>
      </c>
      <c r="D790" t="str">
        <f t="shared" si="104"/>
        <v>-</v>
      </c>
      <c r="E790" t="str">
        <f t="shared" si="105"/>
        <v>-</v>
      </c>
      <c r="F790" t="str">
        <f t="shared" si="106"/>
        <v>-</v>
      </c>
      <c r="G790" t="str">
        <f t="shared" si="101"/>
        <v>- -</v>
      </c>
      <c r="H790" t="str">
        <f>IFERROR(VLOOKUP(G790,Tesaure!A790:B7788,2),"-")</f>
        <v>-</v>
      </c>
      <c r="K790" t="str">
        <f t="shared" si="102"/>
        <v>&lt;td&gt;0&lt;/td&gt;</v>
      </c>
      <c r="L790" t="str">
        <f>CONCATENATE("&lt;td&gt;",Zamia!A790,"&lt;/td&gt;")</f>
        <v>&lt;td&gt;&lt;/td&gt;</v>
      </c>
      <c r="M790" t="str">
        <f>CONCATENATE("&lt;td&gt;",Zamia!K790,"&lt;/td&gt;")</f>
        <v>&lt;td&gt;&lt;/td&gt;</v>
      </c>
      <c r="N790" s="9" t="str">
        <f>CONCATENATE("&lt;td&gt;",LEFT(TEXT(Zamia!E790,"DD/MM/AAAA hh:mm:ss"),10),"&lt;/td&gt;")</f>
        <v>&lt;td&gt;00/01/1900&lt;/td&gt;</v>
      </c>
      <c r="O790" t="str">
        <f>CONCATENATE("&lt;td&gt;",Zamia!H790,"&lt;/td&gt;")</f>
        <v>&lt;td&gt;&lt;/td&gt;</v>
      </c>
      <c r="P790" t="str">
        <f>CONCATENATE("&lt;td&gt;",Zamia!I790,"&lt;/td&gt;")</f>
        <v>&lt;td&gt;&lt;/td&gt;</v>
      </c>
      <c r="Q790" t="str">
        <f t="shared" si="103"/>
        <v/>
      </c>
    </row>
    <row r="791" spans="1:17" x14ac:dyDescent="0.25">
      <c r="A791">
        <f>Zamia!F791</f>
        <v>0</v>
      </c>
      <c r="B791" t="str">
        <f t="shared" si="99"/>
        <v>-</v>
      </c>
      <c r="C791" t="str">
        <f t="shared" si="100"/>
        <v>-</v>
      </c>
      <c r="D791" t="str">
        <f t="shared" si="104"/>
        <v>-</v>
      </c>
      <c r="E791" t="str">
        <f t="shared" si="105"/>
        <v>-</v>
      </c>
      <c r="F791" t="str">
        <f t="shared" si="106"/>
        <v>-</v>
      </c>
      <c r="G791" t="str">
        <f t="shared" si="101"/>
        <v>- -</v>
      </c>
      <c r="H791" t="str">
        <f>IFERROR(VLOOKUP(G791,Tesaure!A791:B7789,2),"-")</f>
        <v>-</v>
      </c>
      <c r="K791" t="str">
        <f t="shared" si="102"/>
        <v>&lt;td&gt;0&lt;/td&gt;</v>
      </c>
      <c r="L791" t="str">
        <f>CONCATENATE("&lt;td&gt;",Zamia!A791,"&lt;/td&gt;")</f>
        <v>&lt;td&gt;&lt;/td&gt;</v>
      </c>
      <c r="M791" t="str">
        <f>CONCATENATE("&lt;td&gt;",Zamia!K791,"&lt;/td&gt;")</f>
        <v>&lt;td&gt;&lt;/td&gt;</v>
      </c>
      <c r="N791" s="9" t="str">
        <f>CONCATENATE("&lt;td&gt;",LEFT(TEXT(Zamia!E791,"DD/MM/AAAA hh:mm:ss"),10),"&lt;/td&gt;")</f>
        <v>&lt;td&gt;00/01/1900&lt;/td&gt;</v>
      </c>
      <c r="O791" t="str">
        <f>CONCATENATE("&lt;td&gt;",Zamia!H791,"&lt;/td&gt;")</f>
        <v>&lt;td&gt;&lt;/td&gt;</v>
      </c>
      <c r="P791" t="str">
        <f>CONCATENATE("&lt;td&gt;",Zamia!I791,"&lt;/td&gt;")</f>
        <v>&lt;td&gt;&lt;/td&gt;</v>
      </c>
      <c r="Q791" t="str">
        <f t="shared" si="103"/>
        <v/>
      </c>
    </row>
    <row r="792" spans="1:17" x14ac:dyDescent="0.25">
      <c r="A792">
        <f>Zamia!F792</f>
        <v>0</v>
      </c>
      <c r="B792" t="str">
        <f t="shared" si="99"/>
        <v>-</v>
      </c>
      <c r="C792" t="str">
        <f t="shared" si="100"/>
        <v>-</v>
      </c>
      <c r="D792" t="str">
        <f t="shared" si="104"/>
        <v>-</v>
      </c>
      <c r="E792" t="str">
        <f t="shared" si="105"/>
        <v>-</v>
      </c>
      <c r="F792" t="str">
        <f t="shared" si="106"/>
        <v>-</v>
      </c>
      <c r="G792" t="str">
        <f t="shared" si="101"/>
        <v>- -</v>
      </c>
      <c r="H792" t="str">
        <f>IFERROR(VLOOKUP(G792,Tesaure!A792:B7790,2),"-")</f>
        <v>-</v>
      </c>
      <c r="K792" t="str">
        <f t="shared" si="102"/>
        <v>&lt;td&gt;0&lt;/td&gt;</v>
      </c>
      <c r="L792" t="str">
        <f>CONCATENATE("&lt;td&gt;",Zamia!A792,"&lt;/td&gt;")</f>
        <v>&lt;td&gt;&lt;/td&gt;</v>
      </c>
      <c r="M792" t="str">
        <f>CONCATENATE("&lt;td&gt;",Zamia!K792,"&lt;/td&gt;")</f>
        <v>&lt;td&gt;&lt;/td&gt;</v>
      </c>
      <c r="N792" s="9" t="str">
        <f>CONCATENATE("&lt;td&gt;",LEFT(TEXT(Zamia!E792,"DD/MM/AAAA hh:mm:ss"),10),"&lt;/td&gt;")</f>
        <v>&lt;td&gt;00/01/1900&lt;/td&gt;</v>
      </c>
      <c r="O792" t="str">
        <f>CONCATENATE("&lt;td&gt;",Zamia!H792,"&lt;/td&gt;")</f>
        <v>&lt;td&gt;&lt;/td&gt;</v>
      </c>
      <c r="P792" t="str">
        <f>CONCATENATE("&lt;td&gt;",Zamia!I792,"&lt;/td&gt;")</f>
        <v>&lt;td&gt;&lt;/td&gt;</v>
      </c>
      <c r="Q792" t="str">
        <f t="shared" si="103"/>
        <v/>
      </c>
    </row>
    <row r="793" spans="1:17" x14ac:dyDescent="0.25">
      <c r="A793">
        <f>Zamia!F793</f>
        <v>0</v>
      </c>
      <c r="B793" t="str">
        <f t="shared" si="99"/>
        <v>-</v>
      </c>
      <c r="C793" t="str">
        <f t="shared" si="100"/>
        <v>-</v>
      </c>
      <c r="D793" t="str">
        <f t="shared" si="104"/>
        <v>-</v>
      </c>
      <c r="E793" t="str">
        <f t="shared" si="105"/>
        <v>-</v>
      </c>
      <c r="F793" t="str">
        <f t="shared" si="106"/>
        <v>-</v>
      </c>
      <c r="G793" t="str">
        <f t="shared" si="101"/>
        <v>- -</v>
      </c>
      <c r="H793" t="str">
        <f>IFERROR(VLOOKUP(G793,Tesaure!A793:B7791,2),"-")</f>
        <v>-</v>
      </c>
      <c r="K793" t="str">
        <f t="shared" si="102"/>
        <v>&lt;td&gt;0&lt;/td&gt;</v>
      </c>
      <c r="L793" t="str">
        <f>CONCATENATE("&lt;td&gt;",Zamia!A793,"&lt;/td&gt;")</f>
        <v>&lt;td&gt;&lt;/td&gt;</v>
      </c>
      <c r="M793" t="str">
        <f>CONCATENATE("&lt;td&gt;",Zamia!K793,"&lt;/td&gt;")</f>
        <v>&lt;td&gt;&lt;/td&gt;</v>
      </c>
      <c r="N793" s="9" t="str">
        <f>CONCATENATE("&lt;td&gt;",LEFT(TEXT(Zamia!E793,"DD/MM/AAAA hh:mm:ss"),10),"&lt;/td&gt;")</f>
        <v>&lt;td&gt;00/01/1900&lt;/td&gt;</v>
      </c>
      <c r="O793" t="str">
        <f>CONCATENATE("&lt;td&gt;",Zamia!H793,"&lt;/td&gt;")</f>
        <v>&lt;td&gt;&lt;/td&gt;</v>
      </c>
      <c r="P793" t="str">
        <f>CONCATENATE("&lt;td&gt;",Zamia!I793,"&lt;/td&gt;")</f>
        <v>&lt;td&gt;&lt;/td&gt;</v>
      </c>
      <c r="Q793" t="str">
        <f t="shared" si="103"/>
        <v/>
      </c>
    </row>
    <row r="794" spans="1:17" x14ac:dyDescent="0.25">
      <c r="A794">
        <f>Zamia!F794</f>
        <v>0</v>
      </c>
      <c r="B794" t="str">
        <f t="shared" si="99"/>
        <v>-</v>
      </c>
      <c r="C794" t="str">
        <f t="shared" si="100"/>
        <v>-</v>
      </c>
      <c r="D794" t="str">
        <f t="shared" si="104"/>
        <v>-</v>
      </c>
      <c r="E794" t="str">
        <f t="shared" si="105"/>
        <v>-</v>
      </c>
      <c r="F794" t="str">
        <f t="shared" si="106"/>
        <v>-</v>
      </c>
      <c r="G794" t="str">
        <f t="shared" si="101"/>
        <v>- -</v>
      </c>
      <c r="H794" t="str">
        <f>IFERROR(VLOOKUP(G794,Tesaure!A794:B7792,2),"-")</f>
        <v>-</v>
      </c>
      <c r="K794" t="str">
        <f t="shared" si="102"/>
        <v>&lt;td&gt;0&lt;/td&gt;</v>
      </c>
      <c r="L794" t="str">
        <f>CONCATENATE("&lt;td&gt;",Zamia!A794,"&lt;/td&gt;")</f>
        <v>&lt;td&gt;&lt;/td&gt;</v>
      </c>
      <c r="M794" t="str">
        <f>CONCATENATE("&lt;td&gt;",Zamia!K794,"&lt;/td&gt;")</f>
        <v>&lt;td&gt;&lt;/td&gt;</v>
      </c>
      <c r="N794" s="9" t="str">
        <f>CONCATENATE("&lt;td&gt;",LEFT(TEXT(Zamia!E794,"DD/MM/AAAA hh:mm:ss"),10),"&lt;/td&gt;")</f>
        <v>&lt;td&gt;00/01/1900&lt;/td&gt;</v>
      </c>
      <c r="O794" t="str">
        <f>CONCATENATE("&lt;td&gt;",Zamia!H794,"&lt;/td&gt;")</f>
        <v>&lt;td&gt;&lt;/td&gt;</v>
      </c>
      <c r="P794" t="str">
        <f>CONCATENATE("&lt;td&gt;",Zamia!I794,"&lt;/td&gt;")</f>
        <v>&lt;td&gt;&lt;/td&gt;</v>
      </c>
      <c r="Q794" t="str">
        <f t="shared" si="103"/>
        <v/>
      </c>
    </row>
    <row r="795" spans="1:17" x14ac:dyDescent="0.25">
      <c r="A795">
        <f>Zamia!F795</f>
        <v>0</v>
      </c>
      <c r="B795" t="str">
        <f t="shared" si="99"/>
        <v>-</v>
      </c>
      <c r="C795" t="str">
        <f t="shared" si="100"/>
        <v>-</v>
      </c>
      <c r="D795" t="str">
        <f t="shared" si="104"/>
        <v>-</v>
      </c>
      <c r="E795" t="str">
        <f t="shared" si="105"/>
        <v>-</v>
      </c>
      <c r="F795" t="str">
        <f t="shared" si="106"/>
        <v>-</v>
      </c>
      <c r="G795" t="str">
        <f t="shared" si="101"/>
        <v>- -</v>
      </c>
      <c r="H795" t="str">
        <f>IFERROR(VLOOKUP(G795,Tesaure!A795:B7793,2),"-")</f>
        <v>-</v>
      </c>
      <c r="K795" t="str">
        <f t="shared" si="102"/>
        <v>&lt;td&gt;0&lt;/td&gt;</v>
      </c>
      <c r="L795" t="str">
        <f>CONCATENATE("&lt;td&gt;",Zamia!A795,"&lt;/td&gt;")</f>
        <v>&lt;td&gt;&lt;/td&gt;</v>
      </c>
      <c r="M795" t="str">
        <f>CONCATENATE("&lt;td&gt;",Zamia!K795,"&lt;/td&gt;")</f>
        <v>&lt;td&gt;&lt;/td&gt;</v>
      </c>
      <c r="N795" s="9" t="str">
        <f>CONCATENATE("&lt;td&gt;",LEFT(TEXT(Zamia!E795,"DD/MM/AAAA hh:mm:ss"),10),"&lt;/td&gt;")</f>
        <v>&lt;td&gt;00/01/1900&lt;/td&gt;</v>
      </c>
      <c r="O795" t="str">
        <f>CONCATENATE("&lt;td&gt;",Zamia!H795,"&lt;/td&gt;")</f>
        <v>&lt;td&gt;&lt;/td&gt;</v>
      </c>
      <c r="P795" t="str">
        <f>CONCATENATE("&lt;td&gt;",Zamia!I795,"&lt;/td&gt;")</f>
        <v>&lt;td&gt;&lt;/td&gt;</v>
      </c>
      <c r="Q795" t="str">
        <f t="shared" si="103"/>
        <v/>
      </c>
    </row>
    <row r="796" spans="1:17" x14ac:dyDescent="0.25">
      <c r="A796">
        <f>Zamia!F796</f>
        <v>0</v>
      </c>
      <c r="B796" t="str">
        <f t="shared" si="99"/>
        <v>-</v>
      </c>
      <c r="C796" t="str">
        <f t="shared" si="100"/>
        <v>-</v>
      </c>
      <c r="D796" t="str">
        <f t="shared" si="104"/>
        <v>-</v>
      </c>
      <c r="E796" t="str">
        <f t="shared" si="105"/>
        <v>-</v>
      </c>
      <c r="F796" t="str">
        <f t="shared" si="106"/>
        <v>-</v>
      </c>
      <c r="G796" t="str">
        <f t="shared" si="101"/>
        <v>- -</v>
      </c>
      <c r="H796" t="str">
        <f>IFERROR(VLOOKUP(G796,Tesaure!A796:B7794,2),"-")</f>
        <v>-</v>
      </c>
      <c r="K796" t="str">
        <f t="shared" si="102"/>
        <v>&lt;td&gt;0&lt;/td&gt;</v>
      </c>
      <c r="L796" t="str">
        <f>CONCATENATE("&lt;td&gt;",Zamia!A796,"&lt;/td&gt;")</f>
        <v>&lt;td&gt;&lt;/td&gt;</v>
      </c>
      <c r="M796" t="str">
        <f>CONCATENATE("&lt;td&gt;",Zamia!K796,"&lt;/td&gt;")</f>
        <v>&lt;td&gt;&lt;/td&gt;</v>
      </c>
      <c r="N796" s="9" t="str">
        <f>CONCATENATE("&lt;td&gt;",LEFT(TEXT(Zamia!E796,"DD/MM/AAAA hh:mm:ss"),10),"&lt;/td&gt;")</f>
        <v>&lt;td&gt;00/01/1900&lt;/td&gt;</v>
      </c>
      <c r="O796" t="str">
        <f>CONCATENATE("&lt;td&gt;",Zamia!H796,"&lt;/td&gt;")</f>
        <v>&lt;td&gt;&lt;/td&gt;</v>
      </c>
      <c r="P796" t="str">
        <f>CONCATENATE("&lt;td&gt;",Zamia!I796,"&lt;/td&gt;")</f>
        <v>&lt;td&gt;&lt;/td&gt;</v>
      </c>
      <c r="Q796" t="str">
        <f t="shared" si="103"/>
        <v/>
      </c>
    </row>
    <row r="797" spans="1:17" x14ac:dyDescent="0.25">
      <c r="A797">
        <f>Zamia!F797</f>
        <v>0</v>
      </c>
      <c r="B797" t="str">
        <f t="shared" si="99"/>
        <v>-</v>
      </c>
      <c r="C797" t="str">
        <f t="shared" si="100"/>
        <v>-</v>
      </c>
      <c r="D797" t="str">
        <f t="shared" si="104"/>
        <v>-</v>
      </c>
      <c r="E797" t="str">
        <f t="shared" si="105"/>
        <v>-</v>
      </c>
      <c r="F797" t="str">
        <f t="shared" si="106"/>
        <v>-</v>
      </c>
      <c r="G797" t="str">
        <f t="shared" si="101"/>
        <v>- -</v>
      </c>
      <c r="H797" t="str">
        <f>IFERROR(VLOOKUP(G797,Tesaure!A797:B7795,2),"-")</f>
        <v>-</v>
      </c>
      <c r="K797" t="str">
        <f t="shared" si="102"/>
        <v>&lt;td&gt;0&lt;/td&gt;</v>
      </c>
      <c r="L797" t="str">
        <f>CONCATENATE("&lt;td&gt;",Zamia!A797,"&lt;/td&gt;")</f>
        <v>&lt;td&gt;&lt;/td&gt;</v>
      </c>
      <c r="M797" t="str">
        <f>CONCATENATE("&lt;td&gt;",Zamia!K797,"&lt;/td&gt;")</f>
        <v>&lt;td&gt;&lt;/td&gt;</v>
      </c>
      <c r="N797" s="9" t="str">
        <f>CONCATENATE("&lt;td&gt;",LEFT(TEXT(Zamia!E797,"DD/MM/AAAA hh:mm:ss"),10),"&lt;/td&gt;")</f>
        <v>&lt;td&gt;00/01/1900&lt;/td&gt;</v>
      </c>
      <c r="O797" t="str">
        <f>CONCATENATE("&lt;td&gt;",Zamia!H797,"&lt;/td&gt;")</f>
        <v>&lt;td&gt;&lt;/td&gt;</v>
      </c>
      <c r="P797" t="str">
        <f>CONCATENATE("&lt;td&gt;",Zamia!I797,"&lt;/td&gt;")</f>
        <v>&lt;td&gt;&lt;/td&gt;</v>
      </c>
      <c r="Q797" t="str">
        <f t="shared" si="103"/>
        <v/>
      </c>
    </row>
    <row r="798" spans="1:17" x14ac:dyDescent="0.25">
      <c r="A798">
        <f>Zamia!F798</f>
        <v>0</v>
      </c>
      <c r="B798" t="str">
        <f t="shared" si="99"/>
        <v>-</v>
      </c>
      <c r="C798" t="str">
        <f t="shared" si="100"/>
        <v>-</v>
      </c>
      <c r="D798" t="str">
        <f t="shared" si="104"/>
        <v>-</v>
      </c>
      <c r="E798" t="str">
        <f t="shared" si="105"/>
        <v>-</v>
      </c>
      <c r="F798" t="str">
        <f t="shared" si="106"/>
        <v>-</v>
      </c>
      <c r="G798" t="str">
        <f t="shared" si="101"/>
        <v>- -</v>
      </c>
      <c r="H798" t="str">
        <f>IFERROR(VLOOKUP(G798,Tesaure!A798:B7796,2),"-")</f>
        <v>-</v>
      </c>
      <c r="K798" t="str">
        <f t="shared" si="102"/>
        <v>&lt;td&gt;0&lt;/td&gt;</v>
      </c>
      <c r="L798" t="str">
        <f>CONCATENATE("&lt;td&gt;",Zamia!A798,"&lt;/td&gt;")</f>
        <v>&lt;td&gt;&lt;/td&gt;</v>
      </c>
      <c r="M798" t="str">
        <f>CONCATENATE("&lt;td&gt;",Zamia!K798,"&lt;/td&gt;")</f>
        <v>&lt;td&gt;&lt;/td&gt;</v>
      </c>
      <c r="N798" s="9" t="str">
        <f>CONCATENATE("&lt;td&gt;",LEFT(TEXT(Zamia!E798,"DD/MM/AAAA hh:mm:ss"),10),"&lt;/td&gt;")</f>
        <v>&lt;td&gt;00/01/1900&lt;/td&gt;</v>
      </c>
      <c r="O798" t="str">
        <f>CONCATENATE("&lt;td&gt;",Zamia!H798,"&lt;/td&gt;")</f>
        <v>&lt;td&gt;&lt;/td&gt;</v>
      </c>
      <c r="P798" t="str">
        <f>CONCATENATE("&lt;td&gt;",Zamia!I798,"&lt;/td&gt;")</f>
        <v>&lt;td&gt;&lt;/td&gt;</v>
      </c>
      <c r="Q798" t="str">
        <f t="shared" si="103"/>
        <v/>
      </c>
    </row>
    <row r="799" spans="1:17" x14ac:dyDescent="0.25">
      <c r="A799">
        <f>Zamia!F799</f>
        <v>0</v>
      </c>
      <c r="B799" t="str">
        <f t="shared" si="99"/>
        <v>-</v>
      </c>
      <c r="C799" t="str">
        <f t="shared" si="100"/>
        <v>-</v>
      </c>
      <c r="D799" t="str">
        <f t="shared" si="104"/>
        <v>-</v>
      </c>
      <c r="E799" t="str">
        <f t="shared" si="105"/>
        <v>-</v>
      </c>
      <c r="F799" t="str">
        <f t="shared" si="106"/>
        <v>-</v>
      </c>
      <c r="G799" t="str">
        <f t="shared" si="101"/>
        <v>- -</v>
      </c>
      <c r="H799" t="str">
        <f>IFERROR(VLOOKUP(G799,Tesaure!A799:B7797,2),"-")</f>
        <v>-</v>
      </c>
      <c r="K799" t="str">
        <f t="shared" si="102"/>
        <v>&lt;td&gt;0&lt;/td&gt;</v>
      </c>
      <c r="L799" t="str">
        <f>CONCATENATE("&lt;td&gt;",Zamia!A799,"&lt;/td&gt;")</f>
        <v>&lt;td&gt;&lt;/td&gt;</v>
      </c>
      <c r="M799" t="str">
        <f>CONCATENATE("&lt;td&gt;",Zamia!K799,"&lt;/td&gt;")</f>
        <v>&lt;td&gt;&lt;/td&gt;</v>
      </c>
      <c r="N799" s="9" t="str">
        <f>CONCATENATE("&lt;td&gt;",LEFT(TEXT(Zamia!E799,"DD/MM/AAAA hh:mm:ss"),10),"&lt;/td&gt;")</f>
        <v>&lt;td&gt;00/01/1900&lt;/td&gt;</v>
      </c>
      <c r="O799" t="str">
        <f>CONCATENATE("&lt;td&gt;",Zamia!H799,"&lt;/td&gt;")</f>
        <v>&lt;td&gt;&lt;/td&gt;</v>
      </c>
      <c r="P799" t="str">
        <f>CONCATENATE("&lt;td&gt;",Zamia!I799,"&lt;/td&gt;")</f>
        <v>&lt;td&gt;&lt;/td&gt;</v>
      </c>
      <c r="Q799" t="str">
        <f t="shared" si="103"/>
        <v/>
      </c>
    </row>
    <row r="800" spans="1:17" x14ac:dyDescent="0.25">
      <c r="A800">
        <f>Zamia!F800</f>
        <v>0</v>
      </c>
      <c r="B800" t="str">
        <f t="shared" si="99"/>
        <v>-</v>
      </c>
      <c r="C800" t="str">
        <f t="shared" si="100"/>
        <v>-</v>
      </c>
      <c r="D800" t="str">
        <f t="shared" si="104"/>
        <v>-</v>
      </c>
      <c r="E800" t="str">
        <f t="shared" si="105"/>
        <v>-</v>
      </c>
      <c r="F800" t="str">
        <f t="shared" si="106"/>
        <v>-</v>
      </c>
      <c r="G800" t="str">
        <f t="shared" si="101"/>
        <v>- -</v>
      </c>
      <c r="H800" t="str">
        <f>IFERROR(VLOOKUP(G800,Tesaure!A800:B7798,2),"-")</f>
        <v>-</v>
      </c>
      <c r="K800" t="str">
        <f t="shared" si="102"/>
        <v>&lt;td&gt;0&lt;/td&gt;</v>
      </c>
      <c r="L800" t="str">
        <f>CONCATENATE("&lt;td&gt;",Zamia!A800,"&lt;/td&gt;")</f>
        <v>&lt;td&gt;&lt;/td&gt;</v>
      </c>
      <c r="M800" t="str">
        <f>CONCATENATE("&lt;td&gt;",Zamia!K800,"&lt;/td&gt;")</f>
        <v>&lt;td&gt;&lt;/td&gt;</v>
      </c>
      <c r="N800" s="9" t="str">
        <f>CONCATENATE("&lt;td&gt;",LEFT(TEXT(Zamia!E800,"DD/MM/AAAA hh:mm:ss"),10),"&lt;/td&gt;")</f>
        <v>&lt;td&gt;00/01/1900&lt;/td&gt;</v>
      </c>
      <c r="O800" t="str">
        <f>CONCATENATE("&lt;td&gt;",Zamia!H800,"&lt;/td&gt;")</f>
        <v>&lt;td&gt;&lt;/td&gt;</v>
      </c>
      <c r="P800" t="str">
        <f>CONCATENATE("&lt;td&gt;",Zamia!I800,"&lt;/td&gt;")</f>
        <v>&lt;td&gt;&lt;/td&gt;</v>
      </c>
      <c r="Q800" t="str">
        <f t="shared" si="103"/>
        <v/>
      </c>
    </row>
    <row r="801" spans="1:17" x14ac:dyDescent="0.25">
      <c r="A801">
        <f>Zamia!F801</f>
        <v>0</v>
      </c>
      <c r="B801" t="str">
        <f t="shared" si="99"/>
        <v>-</v>
      </c>
      <c r="C801" t="str">
        <f t="shared" si="100"/>
        <v>-</v>
      </c>
      <c r="D801" t="str">
        <f t="shared" si="104"/>
        <v>-</v>
      </c>
      <c r="E801" t="str">
        <f t="shared" si="105"/>
        <v>-</v>
      </c>
      <c r="F801" t="str">
        <f t="shared" si="106"/>
        <v>-</v>
      </c>
      <c r="G801" t="str">
        <f t="shared" si="101"/>
        <v>- -</v>
      </c>
      <c r="H801" t="str">
        <f>IFERROR(VLOOKUP(G801,Tesaure!A801:B7799,2),"-")</f>
        <v>-</v>
      </c>
      <c r="K801" t="str">
        <f t="shared" si="102"/>
        <v>&lt;td&gt;0&lt;/td&gt;</v>
      </c>
      <c r="L801" t="str">
        <f>CONCATENATE("&lt;td&gt;",Zamia!A801,"&lt;/td&gt;")</f>
        <v>&lt;td&gt;&lt;/td&gt;</v>
      </c>
      <c r="M801" t="str">
        <f>CONCATENATE("&lt;td&gt;",Zamia!K801,"&lt;/td&gt;")</f>
        <v>&lt;td&gt;&lt;/td&gt;</v>
      </c>
      <c r="N801" s="9" t="str">
        <f>CONCATENATE("&lt;td&gt;",LEFT(TEXT(Zamia!E801,"DD/MM/AAAA hh:mm:ss"),10),"&lt;/td&gt;")</f>
        <v>&lt;td&gt;00/01/1900&lt;/td&gt;</v>
      </c>
      <c r="O801" t="str">
        <f>CONCATENATE("&lt;td&gt;",Zamia!H801,"&lt;/td&gt;")</f>
        <v>&lt;td&gt;&lt;/td&gt;</v>
      </c>
      <c r="P801" t="str">
        <f>CONCATENATE("&lt;td&gt;",Zamia!I801,"&lt;/td&gt;")</f>
        <v>&lt;td&gt;&lt;/td&gt;</v>
      </c>
      <c r="Q801" t="str">
        <f t="shared" si="103"/>
        <v/>
      </c>
    </row>
    <row r="802" spans="1:17" x14ac:dyDescent="0.25">
      <c r="A802">
        <f>Zamia!F802</f>
        <v>0</v>
      </c>
      <c r="B802" t="str">
        <f t="shared" si="99"/>
        <v>-</v>
      </c>
      <c r="C802" t="str">
        <f t="shared" si="100"/>
        <v>-</v>
      </c>
      <c r="D802" t="str">
        <f t="shared" si="104"/>
        <v>-</v>
      </c>
      <c r="E802" t="str">
        <f t="shared" si="105"/>
        <v>-</v>
      </c>
      <c r="F802" t="str">
        <f t="shared" si="106"/>
        <v>-</v>
      </c>
      <c r="G802" t="str">
        <f t="shared" si="101"/>
        <v>- -</v>
      </c>
      <c r="H802" t="str">
        <f>IFERROR(VLOOKUP(G802,Tesaure!A802:B7800,2),"-")</f>
        <v>-</v>
      </c>
      <c r="K802" t="str">
        <f t="shared" si="102"/>
        <v>&lt;td&gt;0&lt;/td&gt;</v>
      </c>
      <c r="L802" t="str">
        <f>CONCATENATE("&lt;td&gt;",Zamia!A802,"&lt;/td&gt;")</f>
        <v>&lt;td&gt;&lt;/td&gt;</v>
      </c>
      <c r="M802" t="str">
        <f>CONCATENATE("&lt;td&gt;",Zamia!K802,"&lt;/td&gt;")</f>
        <v>&lt;td&gt;&lt;/td&gt;</v>
      </c>
      <c r="N802" s="9" t="str">
        <f>CONCATENATE("&lt;td&gt;",LEFT(TEXT(Zamia!E802,"DD/MM/AAAA hh:mm:ss"),10),"&lt;/td&gt;")</f>
        <v>&lt;td&gt;00/01/1900&lt;/td&gt;</v>
      </c>
      <c r="O802" t="str">
        <f>CONCATENATE("&lt;td&gt;",Zamia!H802,"&lt;/td&gt;")</f>
        <v>&lt;td&gt;&lt;/td&gt;</v>
      </c>
      <c r="P802" t="str">
        <f>CONCATENATE("&lt;td&gt;",Zamia!I802,"&lt;/td&gt;")</f>
        <v>&lt;td&gt;&lt;/td&gt;</v>
      </c>
      <c r="Q802" t="str">
        <f t="shared" si="103"/>
        <v/>
      </c>
    </row>
    <row r="803" spans="1:17" x14ac:dyDescent="0.25">
      <c r="A803">
        <f>Zamia!F803</f>
        <v>0</v>
      </c>
      <c r="B803" t="str">
        <f t="shared" si="99"/>
        <v>-</v>
      </c>
      <c r="C803" t="str">
        <f t="shared" si="100"/>
        <v>-</v>
      </c>
      <c r="D803" t="str">
        <f t="shared" si="104"/>
        <v>-</v>
      </c>
      <c r="E803" t="str">
        <f t="shared" si="105"/>
        <v>-</v>
      </c>
      <c r="F803" t="str">
        <f t="shared" si="106"/>
        <v>-</v>
      </c>
      <c r="G803" t="str">
        <f t="shared" si="101"/>
        <v>- -</v>
      </c>
      <c r="H803" t="str">
        <f>IFERROR(VLOOKUP(G803,Tesaure!A803:B7801,2),"-")</f>
        <v>-</v>
      </c>
      <c r="K803" t="str">
        <f t="shared" si="102"/>
        <v>&lt;td&gt;0&lt;/td&gt;</v>
      </c>
      <c r="L803" t="str">
        <f>CONCATENATE("&lt;td&gt;",Zamia!A803,"&lt;/td&gt;")</f>
        <v>&lt;td&gt;&lt;/td&gt;</v>
      </c>
      <c r="M803" t="str">
        <f>CONCATENATE("&lt;td&gt;",Zamia!K803,"&lt;/td&gt;")</f>
        <v>&lt;td&gt;&lt;/td&gt;</v>
      </c>
      <c r="N803" s="9" t="str">
        <f>CONCATENATE("&lt;td&gt;",LEFT(TEXT(Zamia!E803,"DD/MM/AAAA hh:mm:ss"),10),"&lt;/td&gt;")</f>
        <v>&lt;td&gt;00/01/1900&lt;/td&gt;</v>
      </c>
      <c r="O803" t="str">
        <f>CONCATENATE("&lt;td&gt;",Zamia!H803,"&lt;/td&gt;")</f>
        <v>&lt;td&gt;&lt;/td&gt;</v>
      </c>
      <c r="P803" t="str">
        <f>CONCATENATE("&lt;td&gt;",Zamia!I803,"&lt;/td&gt;")</f>
        <v>&lt;td&gt;&lt;/td&gt;</v>
      </c>
      <c r="Q803" t="str">
        <f t="shared" si="103"/>
        <v/>
      </c>
    </row>
    <row r="804" spans="1:17" x14ac:dyDescent="0.25">
      <c r="A804">
        <f>Zamia!F804</f>
        <v>0</v>
      </c>
      <c r="B804" t="str">
        <f t="shared" si="99"/>
        <v>-</v>
      </c>
      <c r="C804" t="str">
        <f t="shared" si="100"/>
        <v>-</v>
      </c>
      <c r="D804" t="str">
        <f t="shared" si="104"/>
        <v>-</v>
      </c>
      <c r="E804" t="str">
        <f t="shared" si="105"/>
        <v>-</v>
      </c>
      <c r="F804" t="str">
        <f t="shared" si="106"/>
        <v>-</v>
      </c>
      <c r="G804" t="str">
        <f t="shared" si="101"/>
        <v>- -</v>
      </c>
      <c r="H804" t="str">
        <f>IFERROR(VLOOKUP(G804,Tesaure!A804:B7802,2),"-")</f>
        <v>-</v>
      </c>
      <c r="K804" t="str">
        <f t="shared" si="102"/>
        <v>&lt;td&gt;0&lt;/td&gt;</v>
      </c>
      <c r="L804" t="str">
        <f>CONCATENATE("&lt;td&gt;",Zamia!A804,"&lt;/td&gt;")</f>
        <v>&lt;td&gt;&lt;/td&gt;</v>
      </c>
      <c r="M804" t="str">
        <f>CONCATENATE("&lt;td&gt;",Zamia!K804,"&lt;/td&gt;")</f>
        <v>&lt;td&gt;&lt;/td&gt;</v>
      </c>
      <c r="N804" s="9" t="str">
        <f>CONCATENATE("&lt;td&gt;",LEFT(TEXT(Zamia!E804,"DD/MM/AAAA hh:mm:ss"),10),"&lt;/td&gt;")</f>
        <v>&lt;td&gt;00/01/1900&lt;/td&gt;</v>
      </c>
      <c r="O804" t="str">
        <f>CONCATENATE("&lt;td&gt;",Zamia!H804,"&lt;/td&gt;")</f>
        <v>&lt;td&gt;&lt;/td&gt;</v>
      </c>
      <c r="P804" t="str">
        <f>CONCATENATE("&lt;td&gt;",Zamia!I804,"&lt;/td&gt;")</f>
        <v>&lt;td&gt;&lt;/td&gt;</v>
      </c>
      <c r="Q804" t="str">
        <f t="shared" si="103"/>
        <v/>
      </c>
    </row>
    <row r="805" spans="1:17" x14ac:dyDescent="0.25">
      <c r="A805">
        <f>Zamia!F805</f>
        <v>0</v>
      </c>
      <c r="B805" t="str">
        <f t="shared" si="99"/>
        <v>-</v>
      </c>
      <c r="C805" t="str">
        <f t="shared" si="100"/>
        <v>-</v>
      </c>
      <c r="D805" t="str">
        <f t="shared" si="104"/>
        <v>-</v>
      </c>
      <c r="E805" t="str">
        <f t="shared" si="105"/>
        <v>-</v>
      </c>
      <c r="F805" t="str">
        <f t="shared" si="106"/>
        <v>-</v>
      </c>
      <c r="G805" t="str">
        <f t="shared" si="101"/>
        <v>- -</v>
      </c>
      <c r="H805" t="str">
        <f>IFERROR(VLOOKUP(G805,Tesaure!A805:B7803,2),"-")</f>
        <v>-</v>
      </c>
      <c r="K805" t="str">
        <f t="shared" si="102"/>
        <v>&lt;td&gt;0&lt;/td&gt;</v>
      </c>
      <c r="L805" t="str">
        <f>CONCATENATE("&lt;td&gt;",Zamia!A805,"&lt;/td&gt;")</f>
        <v>&lt;td&gt;&lt;/td&gt;</v>
      </c>
      <c r="M805" t="str">
        <f>CONCATENATE("&lt;td&gt;",Zamia!K805,"&lt;/td&gt;")</f>
        <v>&lt;td&gt;&lt;/td&gt;</v>
      </c>
      <c r="N805" s="9" t="str">
        <f>CONCATENATE("&lt;td&gt;",LEFT(TEXT(Zamia!E805,"DD/MM/AAAA hh:mm:ss"),10),"&lt;/td&gt;")</f>
        <v>&lt;td&gt;00/01/1900&lt;/td&gt;</v>
      </c>
      <c r="O805" t="str">
        <f>CONCATENATE("&lt;td&gt;",Zamia!H805,"&lt;/td&gt;")</f>
        <v>&lt;td&gt;&lt;/td&gt;</v>
      </c>
      <c r="P805" t="str">
        <f>CONCATENATE("&lt;td&gt;",Zamia!I805,"&lt;/td&gt;")</f>
        <v>&lt;td&gt;&lt;/td&gt;</v>
      </c>
      <c r="Q805" t="str">
        <f t="shared" si="103"/>
        <v/>
      </c>
    </row>
    <row r="806" spans="1:17" x14ac:dyDescent="0.25">
      <c r="A806">
        <f>Zamia!F806</f>
        <v>0</v>
      </c>
      <c r="B806" t="str">
        <f t="shared" si="99"/>
        <v>-</v>
      </c>
      <c r="C806" t="str">
        <f t="shared" si="100"/>
        <v>-</v>
      </c>
      <c r="D806" t="str">
        <f t="shared" si="104"/>
        <v>-</v>
      </c>
      <c r="E806" t="str">
        <f t="shared" si="105"/>
        <v>-</v>
      </c>
      <c r="F806" t="str">
        <f t="shared" si="106"/>
        <v>-</v>
      </c>
      <c r="G806" t="str">
        <f t="shared" si="101"/>
        <v>- -</v>
      </c>
      <c r="H806" t="str">
        <f>IFERROR(VLOOKUP(G806,Tesaure!A806:B7804,2),"-")</f>
        <v>-</v>
      </c>
      <c r="K806" t="str">
        <f t="shared" si="102"/>
        <v>&lt;td&gt;0&lt;/td&gt;</v>
      </c>
      <c r="L806" t="str">
        <f>CONCATENATE("&lt;td&gt;",Zamia!A806,"&lt;/td&gt;")</f>
        <v>&lt;td&gt;&lt;/td&gt;</v>
      </c>
      <c r="M806" t="str">
        <f>CONCATENATE("&lt;td&gt;",Zamia!K806,"&lt;/td&gt;")</f>
        <v>&lt;td&gt;&lt;/td&gt;</v>
      </c>
      <c r="N806" s="9" t="str">
        <f>CONCATENATE("&lt;td&gt;",LEFT(TEXT(Zamia!E806,"DD/MM/AAAA hh:mm:ss"),10),"&lt;/td&gt;")</f>
        <v>&lt;td&gt;00/01/1900&lt;/td&gt;</v>
      </c>
      <c r="O806" t="str">
        <f>CONCATENATE("&lt;td&gt;",Zamia!H806,"&lt;/td&gt;")</f>
        <v>&lt;td&gt;&lt;/td&gt;</v>
      </c>
      <c r="P806" t="str">
        <f>CONCATENATE("&lt;td&gt;",Zamia!I806,"&lt;/td&gt;")</f>
        <v>&lt;td&gt;&lt;/td&gt;</v>
      </c>
      <c r="Q806" t="str">
        <f t="shared" si="103"/>
        <v/>
      </c>
    </row>
    <row r="807" spans="1:17" x14ac:dyDescent="0.25">
      <c r="A807">
        <f>Zamia!F807</f>
        <v>0</v>
      </c>
      <c r="B807" t="str">
        <f t="shared" ref="B807:B870" si="107">IF(A807&lt;&gt;0,LEFT(A807,SEARCH(" ",A807)-1),"-")</f>
        <v>-</v>
      </c>
      <c r="C807" t="str">
        <f t="shared" ref="C807:C870" si="108">IF(A807&lt;&gt;0,RIGHT(A807,LEN(A807)-SEARCH(" ",A807)),"-")</f>
        <v>-</v>
      </c>
      <c r="D807" t="str">
        <f t="shared" si="104"/>
        <v>-</v>
      </c>
      <c r="E807" t="str">
        <f t="shared" si="105"/>
        <v>-</v>
      </c>
      <c r="F807" t="str">
        <f t="shared" si="106"/>
        <v>-</v>
      </c>
      <c r="G807" t="str">
        <f t="shared" si="101"/>
        <v>- -</v>
      </c>
      <c r="H807" t="str">
        <f>IFERROR(VLOOKUP(G807,Tesaure!A807:B7805,2),"-")</f>
        <v>-</v>
      </c>
      <c r="K807" t="str">
        <f t="shared" si="102"/>
        <v>&lt;td&gt;0&lt;/td&gt;</v>
      </c>
      <c r="L807" t="str">
        <f>CONCATENATE("&lt;td&gt;",Zamia!A807,"&lt;/td&gt;")</f>
        <v>&lt;td&gt;&lt;/td&gt;</v>
      </c>
      <c r="M807" t="str">
        <f>CONCATENATE("&lt;td&gt;",Zamia!K807,"&lt;/td&gt;")</f>
        <v>&lt;td&gt;&lt;/td&gt;</v>
      </c>
      <c r="N807" s="9" t="str">
        <f>CONCATENATE("&lt;td&gt;",LEFT(TEXT(Zamia!E807,"DD/MM/AAAA hh:mm:ss"),10),"&lt;/td&gt;")</f>
        <v>&lt;td&gt;00/01/1900&lt;/td&gt;</v>
      </c>
      <c r="O807" t="str">
        <f>CONCATENATE("&lt;td&gt;",Zamia!H807,"&lt;/td&gt;")</f>
        <v>&lt;td&gt;&lt;/td&gt;</v>
      </c>
      <c r="P807" t="str">
        <f>CONCATENATE("&lt;td&gt;",Zamia!I807,"&lt;/td&gt;")</f>
        <v>&lt;td&gt;&lt;/td&gt;</v>
      </c>
      <c r="Q807" t="str">
        <f t="shared" si="103"/>
        <v/>
      </c>
    </row>
    <row r="808" spans="1:17" x14ac:dyDescent="0.25">
      <c r="A808">
        <f>Zamia!F808</f>
        <v>0</v>
      </c>
      <c r="B808" t="str">
        <f t="shared" si="107"/>
        <v>-</v>
      </c>
      <c r="C808" t="str">
        <f t="shared" si="108"/>
        <v>-</v>
      </c>
      <c r="D808" t="str">
        <f t="shared" si="104"/>
        <v>-</v>
      </c>
      <c r="E808" t="str">
        <f t="shared" si="105"/>
        <v>-</v>
      </c>
      <c r="F808" t="str">
        <f t="shared" si="106"/>
        <v>-</v>
      </c>
      <c r="G808" t="str">
        <f t="shared" si="101"/>
        <v>- -</v>
      </c>
      <c r="H808" t="str">
        <f>IFERROR(VLOOKUP(G808,Tesaure!A808:B7806,2),"-")</f>
        <v>-</v>
      </c>
      <c r="K808" t="str">
        <f t="shared" si="102"/>
        <v>&lt;td&gt;0&lt;/td&gt;</v>
      </c>
      <c r="L808" t="str">
        <f>CONCATENATE("&lt;td&gt;",Zamia!A808,"&lt;/td&gt;")</f>
        <v>&lt;td&gt;&lt;/td&gt;</v>
      </c>
      <c r="M808" t="str">
        <f>CONCATENATE("&lt;td&gt;",Zamia!K808,"&lt;/td&gt;")</f>
        <v>&lt;td&gt;&lt;/td&gt;</v>
      </c>
      <c r="N808" s="9" t="str">
        <f>CONCATENATE("&lt;td&gt;",LEFT(TEXT(Zamia!E808,"DD/MM/AAAA hh:mm:ss"),10),"&lt;/td&gt;")</f>
        <v>&lt;td&gt;00/01/1900&lt;/td&gt;</v>
      </c>
      <c r="O808" t="str">
        <f>CONCATENATE("&lt;td&gt;",Zamia!H808,"&lt;/td&gt;")</f>
        <v>&lt;td&gt;&lt;/td&gt;</v>
      </c>
      <c r="P808" t="str">
        <f>CONCATENATE("&lt;td&gt;",Zamia!I808,"&lt;/td&gt;")</f>
        <v>&lt;td&gt;&lt;/td&gt;</v>
      </c>
      <c r="Q808" t="str">
        <f t="shared" si="103"/>
        <v/>
      </c>
    </row>
    <row r="809" spans="1:17" x14ac:dyDescent="0.25">
      <c r="A809">
        <f>Zamia!F809</f>
        <v>0</v>
      </c>
      <c r="B809" t="str">
        <f t="shared" si="107"/>
        <v>-</v>
      </c>
      <c r="C809" t="str">
        <f t="shared" si="108"/>
        <v>-</v>
      </c>
      <c r="D809" t="str">
        <f t="shared" si="104"/>
        <v>-</v>
      </c>
      <c r="E809" t="str">
        <f t="shared" si="105"/>
        <v>-</v>
      </c>
      <c r="F809" t="str">
        <f t="shared" si="106"/>
        <v>-</v>
      </c>
      <c r="G809" t="str">
        <f t="shared" si="101"/>
        <v>- -</v>
      </c>
      <c r="H809" t="str">
        <f>IFERROR(VLOOKUP(G809,Tesaure!A809:B7807,2),"-")</f>
        <v>-</v>
      </c>
      <c r="K809" t="str">
        <f t="shared" si="102"/>
        <v>&lt;td&gt;0&lt;/td&gt;</v>
      </c>
      <c r="L809" t="str">
        <f>CONCATENATE("&lt;td&gt;",Zamia!A809,"&lt;/td&gt;")</f>
        <v>&lt;td&gt;&lt;/td&gt;</v>
      </c>
      <c r="M809" t="str">
        <f>CONCATENATE("&lt;td&gt;",Zamia!K809,"&lt;/td&gt;")</f>
        <v>&lt;td&gt;&lt;/td&gt;</v>
      </c>
      <c r="N809" s="9" t="str">
        <f>CONCATENATE("&lt;td&gt;",LEFT(TEXT(Zamia!E809,"DD/MM/AAAA hh:mm:ss"),10),"&lt;/td&gt;")</f>
        <v>&lt;td&gt;00/01/1900&lt;/td&gt;</v>
      </c>
      <c r="O809" t="str">
        <f>CONCATENATE("&lt;td&gt;",Zamia!H809,"&lt;/td&gt;")</f>
        <v>&lt;td&gt;&lt;/td&gt;</v>
      </c>
      <c r="P809" t="str">
        <f>CONCATENATE("&lt;td&gt;",Zamia!I809,"&lt;/td&gt;")</f>
        <v>&lt;td&gt;&lt;/td&gt;</v>
      </c>
      <c r="Q809" t="str">
        <f t="shared" si="103"/>
        <v/>
      </c>
    </row>
    <row r="810" spans="1:17" x14ac:dyDescent="0.25">
      <c r="A810">
        <f>Zamia!F810</f>
        <v>0</v>
      </c>
      <c r="B810" t="str">
        <f t="shared" si="107"/>
        <v>-</v>
      </c>
      <c r="C810" t="str">
        <f t="shared" si="108"/>
        <v>-</v>
      </c>
      <c r="D810" t="str">
        <f t="shared" si="104"/>
        <v>-</v>
      </c>
      <c r="E810" t="str">
        <f t="shared" si="105"/>
        <v>-</v>
      </c>
      <c r="F810" t="str">
        <f t="shared" si="106"/>
        <v>-</v>
      </c>
      <c r="G810" t="str">
        <f t="shared" si="101"/>
        <v>- -</v>
      </c>
      <c r="H810" t="str">
        <f>IFERROR(VLOOKUP(G810,Tesaure!A810:B7808,2),"-")</f>
        <v>-</v>
      </c>
      <c r="K810" t="str">
        <f t="shared" si="102"/>
        <v>&lt;td&gt;0&lt;/td&gt;</v>
      </c>
      <c r="L810" t="str">
        <f>CONCATENATE("&lt;td&gt;",Zamia!A810,"&lt;/td&gt;")</f>
        <v>&lt;td&gt;&lt;/td&gt;</v>
      </c>
      <c r="M810" t="str">
        <f>CONCATENATE("&lt;td&gt;",Zamia!K810,"&lt;/td&gt;")</f>
        <v>&lt;td&gt;&lt;/td&gt;</v>
      </c>
      <c r="N810" s="9" t="str">
        <f>CONCATENATE("&lt;td&gt;",LEFT(TEXT(Zamia!E810,"DD/MM/AAAA hh:mm:ss"),10),"&lt;/td&gt;")</f>
        <v>&lt;td&gt;00/01/1900&lt;/td&gt;</v>
      </c>
      <c r="O810" t="str">
        <f>CONCATENATE("&lt;td&gt;",Zamia!H810,"&lt;/td&gt;")</f>
        <v>&lt;td&gt;&lt;/td&gt;</v>
      </c>
      <c r="P810" t="str">
        <f>CONCATENATE("&lt;td&gt;",Zamia!I810,"&lt;/td&gt;")</f>
        <v>&lt;td&gt;&lt;/td&gt;</v>
      </c>
      <c r="Q810" t="str">
        <f t="shared" si="103"/>
        <v/>
      </c>
    </row>
    <row r="811" spans="1:17" x14ac:dyDescent="0.25">
      <c r="A811">
        <f>Zamia!F811</f>
        <v>0</v>
      </c>
      <c r="B811" t="str">
        <f t="shared" si="107"/>
        <v>-</v>
      </c>
      <c r="C811" t="str">
        <f t="shared" si="108"/>
        <v>-</v>
      </c>
      <c r="D811" t="str">
        <f t="shared" si="104"/>
        <v>-</v>
      </c>
      <c r="E811" t="str">
        <f t="shared" si="105"/>
        <v>-</v>
      </c>
      <c r="F811" t="str">
        <f t="shared" si="106"/>
        <v>-</v>
      </c>
      <c r="G811" t="str">
        <f t="shared" si="101"/>
        <v>- -</v>
      </c>
      <c r="H811" t="str">
        <f>IFERROR(VLOOKUP(G811,Tesaure!A811:B7809,2),"-")</f>
        <v>-</v>
      </c>
      <c r="K811" t="str">
        <f t="shared" si="102"/>
        <v>&lt;td&gt;0&lt;/td&gt;</v>
      </c>
      <c r="L811" t="str">
        <f>CONCATENATE("&lt;td&gt;",Zamia!A811,"&lt;/td&gt;")</f>
        <v>&lt;td&gt;&lt;/td&gt;</v>
      </c>
      <c r="M811" t="str">
        <f>CONCATENATE("&lt;td&gt;",Zamia!K811,"&lt;/td&gt;")</f>
        <v>&lt;td&gt;&lt;/td&gt;</v>
      </c>
      <c r="N811" s="9" t="str">
        <f>CONCATENATE("&lt;td&gt;",LEFT(TEXT(Zamia!E811,"DD/MM/AAAA hh:mm:ss"),10),"&lt;/td&gt;")</f>
        <v>&lt;td&gt;00/01/1900&lt;/td&gt;</v>
      </c>
      <c r="O811" t="str">
        <f>CONCATENATE("&lt;td&gt;",Zamia!H811,"&lt;/td&gt;")</f>
        <v>&lt;td&gt;&lt;/td&gt;</v>
      </c>
      <c r="P811" t="str">
        <f>CONCATENATE("&lt;td&gt;",Zamia!I811,"&lt;/td&gt;")</f>
        <v>&lt;td&gt;&lt;/td&gt;</v>
      </c>
      <c r="Q811" t="str">
        <f t="shared" si="103"/>
        <v/>
      </c>
    </row>
    <row r="812" spans="1:17" x14ac:dyDescent="0.25">
      <c r="A812">
        <f>Zamia!F812</f>
        <v>0</v>
      </c>
      <c r="B812" t="str">
        <f t="shared" si="107"/>
        <v>-</v>
      </c>
      <c r="C812" t="str">
        <f t="shared" si="108"/>
        <v>-</v>
      </c>
      <c r="D812" t="str">
        <f t="shared" si="104"/>
        <v>-</v>
      </c>
      <c r="E812" t="str">
        <f t="shared" si="105"/>
        <v>-</v>
      </c>
      <c r="F812" t="str">
        <f t="shared" si="106"/>
        <v>-</v>
      </c>
      <c r="G812" t="str">
        <f t="shared" si="101"/>
        <v>- -</v>
      </c>
      <c r="H812" t="str">
        <f>IFERROR(VLOOKUP(G812,Tesaure!A812:B7810,2),"-")</f>
        <v>-</v>
      </c>
      <c r="K812" t="str">
        <f t="shared" si="102"/>
        <v>&lt;td&gt;0&lt;/td&gt;</v>
      </c>
      <c r="L812" t="str">
        <f>CONCATENATE("&lt;td&gt;",Zamia!A812,"&lt;/td&gt;")</f>
        <v>&lt;td&gt;&lt;/td&gt;</v>
      </c>
      <c r="M812" t="str">
        <f>CONCATENATE("&lt;td&gt;",Zamia!K812,"&lt;/td&gt;")</f>
        <v>&lt;td&gt;&lt;/td&gt;</v>
      </c>
      <c r="N812" s="9" t="str">
        <f>CONCATENATE("&lt;td&gt;",LEFT(TEXT(Zamia!E812,"DD/MM/AAAA hh:mm:ss"),10),"&lt;/td&gt;")</f>
        <v>&lt;td&gt;00/01/1900&lt;/td&gt;</v>
      </c>
      <c r="O812" t="str">
        <f>CONCATENATE("&lt;td&gt;",Zamia!H812,"&lt;/td&gt;")</f>
        <v>&lt;td&gt;&lt;/td&gt;</v>
      </c>
      <c r="P812" t="str">
        <f>CONCATENATE("&lt;td&gt;",Zamia!I812,"&lt;/td&gt;")</f>
        <v>&lt;td&gt;&lt;/td&gt;</v>
      </c>
      <c r="Q812" t="str">
        <f t="shared" si="103"/>
        <v/>
      </c>
    </row>
    <row r="813" spans="1:17" x14ac:dyDescent="0.25">
      <c r="A813">
        <f>Zamia!F813</f>
        <v>0</v>
      </c>
      <c r="B813" t="str">
        <f t="shared" si="107"/>
        <v>-</v>
      </c>
      <c r="C813" t="str">
        <f t="shared" si="108"/>
        <v>-</v>
      </c>
      <c r="D813" t="str">
        <f t="shared" si="104"/>
        <v>-</v>
      </c>
      <c r="E813" t="str">
        <f t="shared" si="105"/>
        <v>-</v>
      </c>
      <c r="F813" t="str">
        <f t="shared" si="106"/>
        <v>-</v>
      </c>
      <c r="G813" t="str">
        <f t="shared" si="101"/>
        <v>- -</v>
      </c>
      <c r="H813" t="str">
        <f>IFERROR(VLOOKUP(G813,Tesaure!A813:B7811,2),"-")</f>
        <v>-</v>
      </c>
      <c r="K813" t="str">
        <f t="shared" si="102"/>
        <v>&lt;td&gt;0&lt;/td&gt;</v>
      </c>
      <c r="L813" t="str">
        <f>CONCATENATE("&lt;td&gt;",Zamia!A813,"&lt;/td&gt;")</f>
        <v>&lt;td&gt;&lt;/td&gt;</v>
      </c>
      <c r="M813" t="str">
        <f>CONCATENATE("&lt;td&gt;",Zamia!K813,"&lt;/td&gt;")</f>
        <v>&lt;td&gt;&lt;/td&gt;</v>
      </c>
      <c r="N813" s="9" t="str">
        <f>CONCATENATE("&lt;td&gt;",LEFT(TEXT(Zamia!E813,"DD/MM/AAAA hh:mm:ss"),10),"&lt;/td&gt;")</f>
        <v>&lt;td&gt;00/01/1900&lt;/td&gt;</v>
      </c>
      <c r="O813" t="str">
        <f>CONCATENATE("&lt;td&gt;",Zamia!H813,"&lt;/td&gt;")</f>
        <v>&lt;td&gt;&lt;/td&gt;</v>
      </c>
      <c r="P813" t="str">
        <f>CONCATENATE("&lt;td&gt;",Zamia!I813,"&lt;/td&gt;")</f>
        <v>&lt;td&gt;&lt;/td&gt;</v>
      </c>
      <c r="Q813" t="str">
        <f t="shared" si="103"/>
        <v/>
      </c>
    </row>
    <row r="814" spans="1:17" x14ac:dyDescent="0.25">
      <c r="A814">
        <f>Zamia!F814</f>
        <v>0</v>
      </c>
      <c r="B814" t="str">
        <f t="shared" si="107"/>
        <v>-</v>
      </c>
      <c r="C814" t="str">
        <f t="shared" si="108"/>
        <v>-</v>
      </c>
      <c r="D814" t="str">
        <f t="shared" si="104"/>
        <v>-</v>
      </c>
      <c r="E814" t="str">
        <f t="shared" si="105"/>
        <v>-</v>
      </c>
      <c r="F814" t="str">
        <f t="shared" si="106"/>
        <v>-</v>
      </c>
      <c r="G814" t="str">
        <f t="shared" si="101"/>
        <v>- -</v>
      </c>
      <c r="H814" t="str">
        <f>IFERROR(VLOOKUP(G814,Tesaure!A814:B7812,2),"-")</f>
        <v>-</v>
      </c>
      <c r="K814" t="str">
        <f t="shared" si="102"/>
        <v>&lt;td&gt;0&lt;/td&gt;</v>
      </c>
      <c r="L814" t="str">
        <f>CONCATENATE("&lt;td&gt;",Zamia!A814,"&lt;/td&gt;")</f>
        <v>&lt;td&gt;&lt;/td&gt;</v>
      </c>
      <c r="M814" t="str">
        <f>CONCATENATE("&lt;td&gt;",Zamia!K814,"&lt;/td&gt;")</f>
        <v>&lt;td&gt;&lt;/td&gt;</v>
      </c>
      <c r="N814" s="9" t="str">
        <f>CONCATENATE("&lt;td&gt;",LEFT(TEXT(Zamia!E814,"DD/MM/AAAA hh:mm:ss"),10),"&lt;/td&gt;")</f>
        <v>&lt;td&gt;00/01/1900&lt;/td&gt;</v>
      </c>
      <c r="O814" t="str">
        <f>CONCATENATE("&lt;td&gt;",Zamia!H814,"&lt;/td&gt;")</f>
        <v>&lt;td&gt;&lt;/td&gt;</v>
      </c>
      <c r="P814" t="str">
        <f>CONCATENATE("&lt;td&gt;",Zamia!I814,"&lt;/td&gt;")</f>
        <v>&lt;td&gt;&lt;/td&gt;</v>
      </c>
      <c r="Q814" t="str">
        <f t="shared" si="103"/>
        <v/>
      </c>
    </row>
    <row r="815" spans="1:17" x14ac:dyDescent="0.25">
      <c r="A815">
        <f>Zamia!F815</f>
        <v>0</v>
      </c>
      <c r="B815" t="str">
        <f t="shared" si="107"/>
        <v>-</v>
      </c>
      <c r="C815" t="str">
        <f t="shared" si="108"/>
        <v>-</v>
      </c>
      <c r="D815" t="str">
        <f t="shared" si="104"/>
        <v>-</v>
      </c>
      <c r="E815" t="str">
        <f t="shared" si="105"/>
        <v>-</v>
      </c>
      <c r="F815" t="str">
        <f t="shared" si="106"/>
        <v>-</v>
      </c>
      <c r="G815" t="str">
        <f t="shared" si="101"/>
        <v>- -</v>
      </c>
      <c r="H815" t="str">
        <f>IFERROR(VLOOKUP(G815,Tesaure!A815:B7813,2),"-")</f>
        <v>-</v>
      </c>
      <c r="K815" t="str">
        <f t="shared" si="102"/>
        <v>&lt;td&gt;0&lt;/td&gt;</v>
      </c>
      <c r="L815" t="str">
        <f>CONCATENATE("&lt;td&gt;",Zamia!A815,"&lt;/td&gt;")</f>
        <v>&lt;td&gt;&lt;/td&gt;</v>
      </c>
      <c r="M815" t="str">
        <f>CONCATENATE("&lt;td&gt;",Zamia!K815,"&lt;/td&gt;")</f>
        <v>&lt;td&gt;&lt;/td&gt;</v>
      </c>
      <c r="N815" s="9" t="str">
        <f>CONCATENATE("&lt;td&gt;",LEFT(TEXT(Zamia!E815,"DD/MM/AAAA hh:mm:ss"),10),"&lt;/td&gt;")</f>
        <v>&lt;td&gt;00/01/1900&lt;/td&gt;</v>
      </c>
      <c r="O815" t="str">
        <f>CONCATENATE("&lt;td&gt;",Zamia!H815,"&lt;/td&gt;")</f>
        <v>&lt;td&gt;&lt;/td&gt;</v>
      </c>
      <c r="P815" t="str">
        <f>CONCATENATE("&lt;td&gt;",Zamia!I815,"&lt;/td&gt;")</f>
        <v>&lt;td&gt;&lt;/td&gt;</v>
      </c>
      <c r="Q815" t="str">
        <f t="shared" si="103"/>
        <v/>
      </c>
    </row>
    <row r="816" spans="1:17" x14ac:dyDescent="0.25">
      <c r="A816">
        <f>Zamia!F816</f>
        <v>0</v>
      </c>
      <c r="B816" t="str">
        <f t="shared" si="107"/>
        <v>-</v>
      </c>
      <c r="C816" t="str">
        <f t="shared" si="108"/>
        <v>-</v>
      </c>
      <c r="D816" t="str">
        <f t="shared" si="104"/>
        <v>-</v>
      </c>
      <c r="E816" t="str">
        <f t="shared" si="105"/>
        <v>-</v>
      </c>
      <c r="F816" t="str">
        <f t="shared" si="106"/>
        <v>-</v>
      </c>
      <c r="G816" t="str">
        <f t="shared" si="101"/>
        <v>- -</v>
      </c>
      <c r="H816" t="str">
        <f>IFERROR(VLOOKUP(G816,Tesaure!A816:B7814,2),"-")</f>
        <v>-</v>
      </c>
      <c r="K816" t="str">
        <f t="shared" si="102"/>
        <v>&lt;td&gt;0&lt;/td&gt;</v>
      </c>
      <c r="L816" t="str">
        <f>CONCATENATE("&lt;td&gt;",Zamia!A816,"&lt;/td&gt;")</f>
        <v>&lt;td&gt;&lt;/td&gt;</v>
      </c>
      <c r="M816" t="str">
        <f>CONCATENATE("&lt;td&gt;",Zamia!K816,"&lt;/td&gt;")</f>
        <v>&lt;td&gt;&lt;/td&gt;</v>
      </c>
      <c r="N816" s="9" t="str">
        <f>CONCATENATE("&lt;td&gt;",LEFT(TEXT(Zamia!E816,"DD/MM/AAAA hh:mm:ss"),10),"&lt;/td&gt;")</f>
        <v>&lt;td&gt;00/01/1900&lt;/td&gt;</v>
      </c>
      <c r="O816" t="str">
        <f>CONCATENATE("&lt;td&gt;",Zamia!H816,"&lt;/td&gt;")</f>
        <v>&lt;td&gt;&lt;/td&gt;</v>
      </c>
      <c r="P816" t="str">
        <f>CONCATENATE("&lt;td&gt;",Zamia!I816,"&lt;/td&gt;")</f>
        <v>&lt;td&gt;&lt;/td&gt;</v>
      </c>
      <c r="Q816" t="str">
        <f t="shared" si="103"/>
        <v/>
      </c>
    </row>
    <row r="817" spans="1:17" x14ac:dyDescent="0.25">
      <c r="A817">
        <f>Zamia!F817</f>
        <v>0</v>
      </c>
      <c r="B817" t="str">
        <f t="shared" si="107"/>
        <v>-</v>
      </c>
      <c r="C817" t="str">
        <f t="shared" si="108"/>
        <v>-</v>
      </c>
      <c r="D817" t="str">
        <f t="shared" si="104"/>
        <v>-</v>
      </c>
      <c r="E817" t="str">
        <f t="shared" si="105"/>
        <v>-</v>
      </c>
      <c r="F817" t="str">
        <f t="shared" si="106"/>
        <v>-</v>
      </c>
      <c r="G817" t="str">
        <f t="shared" si="101"/>
        <v>- -</v>
      </c>
      <c r="H817" t="str">
        <f>IFERROR(VLOOKUP(G817,Tesaure!A817:B7815,2),"-")</f>
        <v>-</v>
      </c>
      <c r="K817" t="str">
        <f t="shared" si="102"/>
        <v>&lt;td&gt;0&lt;/td&gt;</v>
      </c>
      <c r="L817" t="str">
        <f>CONCATENATE("&lt;td&gt;",Zamia!A817,"&lt;/td&gt;")</f>
        <v>&lt;td&gt;&lt;/td&gt;</v>
      </c>
      <c r="M817" t="str">
        <f>CONCATENATE("&lt;td&gt;",Zamia!K817,"&lt;/td&gt;")</f>
        <v>&lt;td&gt;&lt;/td&gt;</v>
      </c>
      <c r="N817" s="9" t="str">
        <f>CONCATENATE("&lt;td&gt;",LEFT(TEXT(Zamia!E817,"DD/MM/AAAA hh:mm:ss"),10),"&lt;/td&gt;")</f>
        <v>&lt;td&gt;00/01/1900&lt;/td&gt;</v>
      </c>
      <c r="O817" t="str">
        <f>CONCATENATE("&lt;td&gt;",Zamia!H817,"&lt;/td&gt;")</f>
        <v>&lt;td&gt;&lt;/td&gt;</v>
      </c>
      <c r="P817" t="str">
        <f>CONCATENATE("&lt;td&gt;",Zamia!I817,"&lt;/td&gt;")</f>
        <v>&lt;td&gt;&lt;/td&gt;</v>
      </c>
      <c r="Q817" t="str">
        <f t="shared" si="103"/>
        <v/>
      </c>
    </row>
    <row r="818" spans="1:17" x14ac:dyDescent="0.25">
      <c r="A818">
        <f>Zamia!F818</f>
        <v>0</v>
      </c>
      <c r="B818" t="str">
        <f t="shared" si="107"/>
        <v>-</v>
      </c>
      <c r="C818" t="str">
        <f t="shared" si="108"/>
        <v>-</v>
      </c>
      <c r="D818" t="str">
        <f t="shared" si="104"/>
        <v>-</v>
      </c>
      <c r="E818" t="str">
        <f t="shared" si="105"/>
        <v>-</v>
      </c>
      <c r="F818" t="str">
        <f t="shared" si="106"/>
        <v>-</v>
      </c>
      <c r="G818" t="str">
        <f t="shared" si="101"/>
        <v>- -</v>
      </c>
      <c r="H818" t="str">
        <f>IFERROR(VLOOKUP(G818,Tesaure!A818:B7816,2),"-")</f>
        <v>-</v>
      </c>
      <c r="K818" t="str">
        <f t="shared" si="102"/>
        <v>&lt;td&gt;0&lt;/td&gt;</v>
      </c>
      <c r="L818" t="str">
        <f>CONCATENATE("&lt;td&gt;",Zamia!A818,"&lt;/td&gt;")</f>
        <v>&lt;td&gt;&lt;/td&gt;</v>
      </c>
      <c r="M818" t="str">
        <f>CONCATENATE("&lt;td&gt;",Zamia!K818,"&lt;/td&gt;")</f>
        <v>&lt;td&gt;&lt;/td&gt;</v>
      </c>
      <c r="N818" s="9" t="str">
        <f>CONCATENATE("&lt;td&gt;",LEFT(TEXT(Zamia!E818,"DD/MM/AAAA hh:mm:ss"),10),"&lt;/td&gt;")</f>
        <v>&lt;td&gt;00/01/1900&lt;/td&gt;</v>
      </c>
      <c r="O818" t="str">
        <f>CONCATENATE("&lt;td&gt;",Zamia!H818,"&lt;/td&gt;")</f>
        <v>&lt;td&gt;&lt;/td&gt;</v>
      </c>
      <c r="P818" t="str">
        <f>CONCATENATE("&lt;td&gt;",Zamia!I818,"&lt;/td&gt;")</f>
        <v>&lt;td&gt;&lt;/td&gt;</v>
      </c>
      <c r="Q818" t="str">
        <f t="shared" si="103"/>
        <v/>
      </c>
    </row>
    <row r="819" spans="1:17" x14ac:dyDescent="0.25">
      <c r="A819">
        <f>Zamia!F819</f>
        <v>0</v>
      </c>
      <c r="B819" t="str">
        <f t="shared" si="107"/>
        <v>-</v>
      </c>
      <c r="C819" t="str">
        <f t="shared" si="108"/>
        <v>-</v>
      </c>
      <c r="D819" t="str">
        <f t="shared" si="104"/>
        <v>-</v>
      </c>
      <c r="E819" t="str">
        <f t="shared" si="105"/>
        <v>-</v>
      </c>
      <c r="F819" t="str">
        <f t="shared" si="106"/>
        <v>-</v>
      </c>
      <c r="G819" t="str">
        <f t="shared" si="101"/>
        <v>- -</v>
      </c>
      <c r="H819" t="str">
        <f>IFERROR(VLOOKUP(G819,Tesaure!A819:B7817,2),"-")</f>
        <v>-</v>
      </c>
      <c r="K819" t="str">
        <f t="shared" si="102"/>
        <v>&lt;td&gt;0&lt;/td&gt;</v>
      </c>
      <c r="L819" t="str">
        <f>CONCATENATE("&lt;td&gt;",Zamia!A819,"&lt;/td&gt;")</f>
        <v>&lt;td&gt;&lt;/td&gt;</v>
      </c>
      <c r="M819" t="str">
        <f>CONCATENATE("&lt;td&gt;",Zamia!K819,"&lt;/td&gt;")</f>
        <v>&lt;td&gt;&lt;/td&gt;</v>
      </c>
      <c r="N819" s="9" t="str">
        <f>CONCATENATE("&lt;td&gt;",LEFT(TEXT(Zamia!E819,"DD/MM/AAAA hh:mm:ss"),10),"&lt;/td&gt;")</f>
        <v>&lt;td&gt;00/01/1900&lt;/td&gt;</v>
      </c>
      <c r="O819" t="str">
        <f>CONCATENATE("&lt;td&gt;",Zamia!H819,"&lt;/td&gt;")</f>
        <v>&lt;td&gt;&lt;/td&gt;</v>
      </c>
      <c r="P819" t="str">
        <f>CONCATENATE("&lt;td&gt;",Zamia!I819,"&lt;/td&gt;")</f>
        <v>&lt;td&gt;&lt;/td&gt;</v>
      </c>
      <c r="Q819" t="str">
        <f t="shared" si="103"/>
        <v/>
      </c>
    </row>
    <row r="820" spans="1:17" x14ac:dyDescent="0.25">
      <c r="A820">
        <f>Zamia!F820</f>
        <v>0</v>
      </c>
      <c r="B820" t="str">
        <f t="shared" si="107"/>
        <v>-</v>
      </c>
      <c r="C820" t="str">
        <f t="shared" si="108"/>
        <v>-</v>
      </c>
      <c r="D820" t="str">
        <f t="shared" si="104"/>
        <v>-</v>
      </c>
      <c r="E820" t="str">
        <f t="shared" si="105"/>
        <v>-</v>
      </c>
      <c r="F820" t="str">
        <f t="shared" si="106"/>
        <v>-</v>
      </c>
      <c r="G820" t="str">
        <f t="shared" si="101"/>
        <v>- -</v>
      </c>
      <c r="H820" t="str">
        <f>IFERROR(VLOOKUP(G820,Tesaure!A820:B7818,2),"-")</f>
        <v>-</v>
      </c>
      <c r="K820" t="str">
        <f t="shared" si="102"/>
        <v>&lt;td&gt;0&lt;/td&gt;</v>
      </c>
      <c r="L820" t="str">
        <f>CONCATENATE("&lt;td&gt;",Zamia!A820,"&lt;/td&gt;")</f>
        <v>&lt;td&gt;&lt;/td&gt;</v>
      </c>
      <c r="M820" t="str">
        <f>CONCATENATE("&lt;td&gt;",Zamia!K820,"&lt;/td&gt;")</f>
        <v>&lt;td&gt;&lt;/td&gt;</v>
      </c>
      <c r="N820" s="9" t="str">
        <f>CONCATENATE("&lt;td&gt;",LEFT(TEXT(Zamia!E820,"DD/MM/AAAA hh:mm:ss"),10),"&lt;/td&gt;")</f>
        <v>&lt;td&gt;00/01/1900&lt;/td&gt;</v>
      </c>
      <c r="O820" t="str">
        <f>CONCATENATE("&lt;td&gt;",Zamia!H820,"&lt;/td&gt;")</f>
        <v>&lt;td&gt;&lt;/td&gt;</v>
      </c>
      <c r="P820" t="str">
        <f>CONCATENATE("&lt;td&gt;",Zamia!I820,"&lt;/td&gt;")</f>
        <v>&lt;td&gt;&lt;/td&gt;</v>
      </c>
      <c r="Q820" t="str">
        <f t="shared" si="103"/>
        <v/>
      </c>
    </row>
    <row r="821" spans="1:17" x14ac:dyDescent="0.25">
      <c r="A821">
        <f>Zamia!F821</f>
        <v>0</v>
      </c>
      <c r="B821" t="str">
        <f t="shared" si="107"/>
        <v>-</v>
      </c>
      <c r="C821" t="str">
        <f t="shared" si="108"/>
        <v>-</v>
      </c>
      <c r="D821" t="str">
        <f t="shared" si="104"/>
        <v>-</v>
      </c>
      <c r="E821" t="str">
        <f t="shared" si="105"/>
        <v>-</v>
      </c>
      <c r="F821" t="str">
        <f t="shared" si="106"/>
        <v>-</v>
      </c>
      <c r="G821" t="str">
        <f t="shared" si="101"/>
        <v>- -</v>
      </c>
      <c r="H821" t="str">
        <f>IFERROR(VLOOKUP(G821,Tesaure!A821:B7819,2),"-")</f>
        <v>-</v>
      </c>
      <c r="K821" t="str">
        <f t="shared" si="102"/>
        <v>&lt;td&gt;0&lt;/td&gt;</v>
      </c>
      <c r="L821" t="str">
        <f>CONCATENATE("&lt;td&gt;",Zamia!A821,"&lt;/td&gt;")</f>
        <v>&lt;td&gt;&lt;/td&gt;</v>
      </c>
      <c r="M821" t="str">
        <f>CONCATENATE("&lt;td&gt;",Zamia!K821,"&lt;/td&gt;")</f>
        <v>&lt;td&gt;&lt;/td&gt;</v>
      </c>
      <c r="N821" s="9" t="str">
        <f>CONCATENATE("&lt;td&gt;",LEFT(TEXT(Zamia!E821,"DD/MM/AAAA hh:mm:ss"),10),"&lt;/td&gt;")</f>
        <v>&lt;td&gt;00/01/1900&lt;/td&gt;</v>
      </c>
      <c r="O821" t="str">
        <f>CONCATENATE("&lt;td&gt;",Zamia!H821,"&lt;/td&gt;")</f>
        <v>&lt;td&gt;&lt;/td&gt;</v>
      </c>
      <c r="P821" t="str">
        <f>CONCATENATE("&lt;td&gt;",Zamia!I821,"&lt;/td&gt;")</f>
        <v>&lt;td&gt;&lt;/td&gt;</v>
      </c>
      <c r="Q821" t="str">
        <f t="shared" si="103"/>
        <v/>
      </c>
    </row>
    <row r="822" spans="1:17" x14ac:dyDescent="0.25">
      <c r="A822">
        <f>Zamia!F822</f>
        <v>0</v>
      </c>
      <c r="B822" t="str">
        <f t="shared" si="107"/>
        <v>-</v>
      </c>
      <c r="C822" t="str">
        <f t="shared" si="108"/>
        <v>-</v>
      </c>
      <c r="D822" t="str">
        <f t="shared" si="104"/>
        <v>-</v>
      </c>
      <c r="E822" t="str">
        <f t="shared" si="105"/>
        <v>-</v>
      </c>
      <c r="F822" t="str">
        <f t="shared" si="106"/>
        <v>-</v>
      </c>
      <c r="G822" t="str">
        <f t="shared" si="101"/>
        <v>- -</v>
      </c>
      <c r="H822" t="str">
        <f>IFERROR(VLOOKUP(G822,Tesaure!A822:B7820,2),"-")</f>
        <v>-</v>
      </c>
      <c r="K822" t="str">
        <f t="shared" si="102"/>
        <v>&lt;td&gt;0&lt;/td&gt;</v>
      </c>
      <c r="L822" t="str">
        <f>CONCATENATE("&lt;td&gt;",Zamia!A822,"&lt;/td&gt;")</f>
        <v>&lt;td&gt;&lt;/td&gt;</v>
      </c>
      <c r="M822" t="str">
        <f>CONCATENATE("&lt;td&gt;",Zamia!K822,"&lt;/td&gt;")</f>
        <v>&lt;td&gt;&lt;/td&gt;</v>
      </c>
      <c r="N822" s="9" t="str">
        <f>CONCATENATE("&lt;td&gt;",LEFT(TEXT(Zamia!E822,"DD/MM/AAAA hh:mm:ss"),10),"&lt;/td&gt;")</f>
        <v>&lt;td&gt;00/01/1900&lt;/td&gt;</v>
      </c>
      <c r="O822" t="str">
        <f>CONCATENATE("&lt;td&gt;",Zamia!H822,"&lt;/td&gt;")</f>
        <v>&lt;td&gt;&lt;/td&gt;</v>
      </c>
      <c r="P822" t="str">
        <f>CONCATENATE("&lt;td&gt;",Zamia!I822,"&lt;/td&gt;")</f>
        <v>&lt;td&gt;&lt;/td&gt;</v>
      </c>
      <c r="Q822" t="str">
        <f t="shared" si="103"/>
        <v/>
      </c>
    </row>
    <row r="823" spans="1:17" x14ac:dyDescent="0.25">
      <c r="A823">
        <f>Zamia!F823</f>
        <v>0</v>
      </c>
      <c r="B823" t="str">
        <f t="shared" si="107"/>
        <v>-</v>
      </c>
      <c r="C823" t="str">
        <f t="shared" si="108"/>
        <v>-</v>
      </c>
      <c r="D823" t="str">
        <f t="shared" si="104"/>
        <v>-</v>
      </c>
      <c r="E823" t="str">
        <f t="shared" si="105"/>
        <v>-</v>
      </c>
      <c r="F823" t="str">
        <f t="shared" si="106"/>
        <v>-</v>
      </c>
      <c r="G823" t="str">
        <f t="shared" si="101"/>
        <v>- -</v>
      </c>
      <c r="H823" t="str">
        <f>IFERROR(VLOOKUP(G823,Tesaure!A823:B7821,2),"-")</f>
        <v>-</v>
      </c>
      <c r="K823" t="str">
        <f t="shared" si="102"/>
        <v>&lt;td&gt;0&lt;/td&gt;</v>
      </c>
      <c r="L823" t="str">
        <f>CONCATENATE("&lt;td&gt;",Zamia!A823,"&lt;/td&gt;")</f>
        <v>&lt;td&gt;&lt;/td&gt;</v>
      </c>
      <c r="M823" t="str">
        <f>CONCATENATE("&lt;td&gt;",Zamia!K823,"&lt;/td&gt;")</f>
        <v>&lt;td&gt;&lt;/td&gt;</v>
      </c>
      <c r="N823" s="9" t="str">
        <f>CONCATENATE("&lt;td&gt;",LEFT(TEXT(Zamia!E823,"DD/MM/AAAA hh:mm:ss"),10),"&lt;/td&gt;")</f>
        <v>&lt;td&gt;00/01/1900&lt;/td&gt;</v>
      </c>
      <c r="O823" t="str">
        <f>CONCATENATE("&lt;td&gt;",Zamia!H823,"&lt;/td&gt;")</f>
        <v>&lt;td&gt;&lt;/td&gt;</v>
      </c>
      <c r="P823" t="str">
        <f>CONCATENATE("&lt;td&gt;",Zamia!I823,"&lt;/td&gt;")</f>
        <v>&lt;td&gt;&lt;/td&gt;</v>
      </c>
      <c r="Q823" t="str">
        <f t="shared" si="103"/>
        <v/>
      </c>
    </row>
    <row r="824" spans="1:17" x14ac:dyDescent="0.25">
      <c r="A824">
        <f>Zamia!F824</f>
        <v>0</v>
      </c>
      <c r="B824" t="str">
        <f t="shared" si="107"/>
        <v>-</v>
      </c>
      <c r="C824" t="str">
        <f t="shared" si="108"/>
        <v>-</v>
      </c>
      <c r="D824" t="str">
        <f t="shared" si="104"/>
        <v>-</v>
      </c>
      <c r="E824" t="str">
        <f t="shared" si="105"/>
        <v>-</v>
      </c>
      <c r="F824" t="str">
        <f t="shared" si="106"/>
        <v>-</v>
      </c>
      <c r="G824" t="str">
        <f t="shared" si="101"/>
        <v>- -</v>
      </c>
      <c r="H824" t="str">
        <f>IFERROR(VLOOKUP(G824,Tesaure!A824:B7822,2),"-")</f>
        <v>-</v>
      </c>
      <c r="K824" t="str">
        <f t="shared" si="102"/>
        <v>&lt;td&gt;0&lt;/td&gt;</v>
      </c>
      <c r="L824" t="str">
        <f>CONCATENATE("&lt;td&gt;",Zamia!A824,"&lt;/td&gt;")</f>
        <v>&lt;td&gt;&lt;/td&gt;</v>
      </c>
      <c r="M824" t="str">
        <f>CONCATENATE("&lt;td&gt;",Zamia!K824,"&lt;/td&gt;")</f>
        <v>&lt;td&gt;&lt;/td&gt;</v>
      </c>
      <c r="N824" s="9" t="str">
        <f>CONCATENATE("&lt;td&gt;",LEFT(TEXT(Zamia!E824,"DD/MM/AAAA hh:mm:ss"),10),"&lt;/td&gt;")</f>
        <v>&lt;td&gt;00/01/1900&lt;/td&gt;</v>
      </c>
      <c r="O824" t="str">
        <f>CONCATENATE("&lt;td&gt;",Zamia!H824,"&lt;/td&gt;")</f>
        <v>&lt;td&gt;&lt;/td&gt;</v>
      </c>
      <c r="P824" t="str">
        <f>CONCATENATE("&lt;td&gt;",Zamia!I824,"&lt;/td&gt;")</f>
        <v>&lt;td&gt;&lt;/td&gt;</v>
      </c>
      <c r="Q824" t="str">
        <f t="shared" si="103"/>
        <v/>
      </c>
    </row>
    <row r="825" spans="1:17" x14ac:dyDescent="0.25">
      <c r="A825">
        <f>Zamia!F825</f>
        <v>0</v>
      </c>
      <c r="B825" t="str">
        <f t="shared" si="107"/>
        <v>-</v>
      </c>
      <c r="C825" t="str">
        <f t="shared" si="108"/>
        <v>-</v>
      </c>
      <c r="D825" t="str">
        <f t="shared" si="104"/>
        <v>-</v>
      </c>
      <c r="E825" t="str">
        <f t="shared" si="105"/>
        <v>-</v>
      </c>
      <c r="F825" t="str">
        <f t="shared" si="106"/>
        <v>-</v>
      </c>
      <c r="G825" t="str">
        <f t="shared" si="101"/>
        <v>- -</v>
      </c>
      <c r="H825" t="str">
        <f>IFERROR(VLOOKUP(G825,Tesaure!A825:B7823,2),"-")</f>
        <v>-</v>
      </c>
      <c r="K825" t="str">
        <f t="shared" si="102"/>
        <v>&lt;td&gt;0&lt;/td&gt;</v>
      </c>
      <c r="L825" t="str">
        <f>CONCATENATE("&lt;td&gt;",Zamia!A825,"&lt;/td&gt;")</f>
        <v>&lt;td&gt;&lt;/td&gt;</v>
      </c>
      <c r="M825" t="str">
        <f>CONCATENATE("&lt;td&gt;",Zamia!K825,"&lt;/td&gt;")</f>
        <v>&lt;td&gt;&lt;/td&gt;</v>
      </c>
      <c r="N825" s="9" t="str">
        <f>CONCATENATE("&lt;td&gt;",LEFT(TEXT(Zamia!E825,"DD/MM/AAAA hh:mm:ss"),10),"&lt;/td&gt;")</f>
        <v>&lt;td&gt;00/01/1900&lt;/td&gt;</v>
      </c>
      <c r="O825" t="str">
        <f>CONCATENATE("&lt;td&gt;",Zamia!H825,"&lt;/td&gt;")</f>
        <v>&lt;td&gt;&lt;/td&gt;</v>
      </c>
      <c r="P825" t="str">
        <f>CONCATENATE("&lt;td&gt;",Zamia!I825,"&lt;/td&gt;")</f>
        <v>&lt;td&gt;&lt;/td&gt;</v>
      </c>
      <c r="Q825" t="str">
        <f t="shared" si="103"/>
        <v/>
      </c>
    </row>
    <row r="826" spans="1:17" x14ac:dyDescent="0.25">
      <c r="A826">
        <f>Zamia!F826</f>
        <v>0</v>
      </c>
      <c r="B826" t="str">
        <f t="shared" si="107"/>
        <v>-</v>
      </c>
      <c r="C826" t="str">
        <f t="shared" si="108"/>
        <v>-</v>
      </c>
      <c r="D826" t="str">
        <f t="shared" si="104"/>
        <v>-</v>
      </c>
      <c r="E826" t="str">
        <f t="shared" si="105"/>
        <v>-</v>
      </c>
      <c r="F826" t="str">
        <f t="shared" si="106"/>
        <v>-</v>
      </c>
      <c r="G826" t="str">
        <f t="shared" si="101"/>
        <v>- -</v>
      </c>
      <c r="H826" t="str">
        <f>IFERROR(VLOOKUP(G826,Tesaure!A826:B7824,2),"-")</f>
        <v>-</v>
      </c>
      <c r="K826" t="str">
        <f t="shared" si="102"/>
        <v>&lt;td&gt;0&lt;/td&gt;</v>
      </c>
      <c r="L826" t="str">
        <f>CONCATENATE("&lt;td&gt;",Zamia!A826,"&lt;/td&gt;")</f>
        <v>&lt;td&gt;&lt;/td&gt;</v>
      </c>
      <c r="M826" t="str">
        <f>CONCATENATE("&lt;td&gt;",Zamia!K826,"&lt;/td&gt;")</f>
        <v>&lt;td&gt;&lt;/td&gt;</v>
      </c>
      <c r="N826" s="9" t="str">
        <f>CONCATENATE("&lt;td&gt;",LEFT(TEXT(Zamia!E826,"DD/MM/AAAA hh:mm:ss"),10),"&lt;/td&gt;")</f>
        <v>&lt;td&gt;00/01/1900&lt;/td&gt;</v>
      </c>
      <c r="O826" t="str">
        <f>CONCATENATE("&lt;td&gt;",Zamia!H826,"&lt;/td&gt;")</f>
        <v>&lt;td&gt;&lt;/td&gt;</v>
      </c>
      <c r="P826" t="str">
        <f>CONCATENATE("&lt;td&gt;",Zamia!I826,"&lt;/td&gt;")</f>
        <v>&lt;td&gt;&lt;/td&gt;</v>
      </c>
      <c r="Q826" t="str">
        <f t="shared" si="103"/>
        <v/>
      </c>
    </row>
    <row r="827" spans="1:17" x14ac:dyDescent="0.25">
      <c r="A827">
        <f>Zamia!F827</f>
        <v>0</v>
      </c>
      <c r="B827" t="str">
        <f t="shared" si="107"/>
        <v>-</v>
      </c>
      <c r="C827" t="str">
        <f t="shared" si="108"/>
        <v>-</v>
      </c>
      <c r="D827" t="str">
        <f t="shared" si="104"/>
        <v>-</v>
      </c>
      <c r="E827" t="str">
        <f t="shared" si="105"/>
        <v>-</v>
      </c>
      <c r="F827" t="str">
        <f t="shared" si="106"/>
        <v>-</v>
      </c>
      <c r="G827" t="str">
        <f t="shared" si="101"/>
        <v>- -</v>
      </c>
      <c r="H827" t="str">
        <f>IFERROR(VLOOKUP(G827,Tesaure!A827:B7825,2),"-")</f>
        <v>-</v>
      </c>
      <c r="K827" t="str">
        <f t="shared" si="102"/>
        <v>&lt;td&gt;0&lt;/td&gt;</v>
      </c>
      <c r="L827" t="str">
        <f>CONCATENATE("&lt;td&gt;",Zamia!A827,"&lt;/td&gt;")</f>
        <v>&lt;td&gt;&lt;/td&gt;</v>
      </c>
      <c r="M827" t="str">
        <f>CONCATENATE("&lt;td&gt;",Zamia!K827,"&lt;/td&gt;")</f>
        <v>&lt;td&gt;&lt;/td&gt;</v>
      </c>
      <c r="N827" s="9" t="str">
        <f>CONCATENATE("&lt;td&gt;",LEFT(TEXT(Zamia!E827,"DD/MM/AAAA hh:mm:ss"),10),"&lt;/td&gt;")</f>
        <v>&lt;td&gt;00/01/1900&lt;/td&gt;</v>
      </c>
      <c r="O827" t="str">
        <f>CONCATENATE("&lt;td&gt;",Zamia!H827,"&lt;/td&gt;")</f>
        <v>&lt;td&gt;&lt;/td&gt;</v>
      </c>
      <c r="P827" t="str">
        <f>CONCATENATE("&lt;td&gt;",Zamia!I827,"&lt;/td&gt;")</f>
        <v>&lt;td&gt;&lt;/td&gt;</v>
      </c>
      <c r="Q827" t="str">
        <f t="shared" si="103"/>
        <v/>
      </c>
    </row>
    <row r="828" spans="1:17" x14ac:dyDescent="0.25">
      <c r="A828">
        <f>Zamia!F828</f>
        <v>0</v>
      </c>
      <c r="B828" t="str">
        <f t="shared" si="107"/>
        <v>-</v>
      </c>
      <c r="C828" t="str">
        <f t="shared" si="108"/>
        <v>-</v>
      </c>
      <c r="D828" t="str">
        <f t="shared" si="104"/>
        <v>-</v>
      </c>
      <c r="E828" t="str">
        <f t="shared" si="105"/>
        <v>-</v>
      </c>
      <c r="F828" t="str">
        <f t="shared" si="106"/>
        <v>-</v>
      </c>
      <c r="G828" t="str">
        <f t="shared" si="101"/>
        <v>- -</v>
      </c>
      <c r="H828" t="str">
        <f>IFERROR(VLOOKUP(G828,Tesaure!A828:B7826,2),"-")</f>
        <v>-</v>
      </c>
      <c r="K828" t="str">
        <f t="shared" si="102"/>
        <v>&lt;td&gt;0&lt;/td&gt;</v>
      </c>
      <c r="L828" t="str">
        <f>CONCATENATE("&lt;td&gt;",Zamia!A828,"&lt;/td&gt;")</f>
        <v>&lt;td&gt;&lt;/td&gt;</v>
      </c>
      <c r="M828" t="str">
        <f>CONCATENATE("&lt;td&gt;",Zamia!K828,"&lt;/td&gt;")</f>
        <v>&lt;td&gt;&lt;/td&gt;</v>
      </c>
      <c r="N828" s="9" t="str">
        <f>CONCATENATE("&lt;td&gt;",LEFT(TEXT(Zamia!E828,"DD/MM/AAAA hh:mm:ss"),10),"&lt;/td&gt;")</f>
        <v>&lt;td&gt;00/01/1900&lt;/td&gt;</v>
      </c>
      <c r="O828" t="str">
        <f>CONCATENATE("&lt;td&gt;",Zamia!H828,"&lt;/td&gt;")</f>
        <v>&lt;td&gt;&lt;/td&gt;</v>
      </c>
      <c r="P828" t="str">
        <f>CONCATENATE("&lt;td&gt;",Zamia!I828,"&lt;/td&gt;")</f>
        <v>&lt;td&gt;&lt;/td&gt;</v>
      </c>
      <c r="Q828" t="str">
        <f t="shared" si="103"/>
        <v/>
      </c>
    </row>
    <row r="829" spans="1:17" x14ac:dyDescent="0.25">
      <c r="A829">
        <f>Zamia!F829</f>
        <v>0</v>
      </c>
      <c r="B829" t="str">
        <f t="shared" si="107"/>
        <v>-</v>
      </c>
      <c r="C829" t="str">
        <f t="shared" si="108"/>
        <v>-</v>
      </c>
      <c r="D829" t="str">
        <f t="shared" si="104"/>
        <v>-</v>
      </c>
      <c r="E829" t="str">
        <f t="shared" si="105"/>
        <v>-</v>
      </c>
      <c r="F829" t="str">
        <f t="shared" si="106"/>
        <v>-</v>
      </c>
      <c r="G829" t="str">
        <f t="shared" si="101"/>
        <v>- -</v>
      </c>
      <c r="H829" t="str">
        <f>IFERROR(VLOOKUP(G829,Tesaure!A829:B7827,2),"-")</f>
        <v>-</v>
      </c>
      <c r="K829" t="str">
        <f t="shared" si="102"/>
        <v>&lt;td&gt;0&lt;/td&gt;</v>
      </c>
      <c r="L829" t="str">
        <f>CONCATENATE("&lt;td&gt;",Zamia!A829,"&lt;/td&gt;")</f>
        <v>&lt;td&gt;&lt;/td&gt;</v>
      </c>
      <c r="M829" t="str">
        <f>CONCATENATE("&lt;td&gt;",Zamia!K829,"&lt;/td&gt;")</f>
        <v>&lt;td&gt;&lt;/td&gt;</v>
      </c>
      <c r="N829" s="9" t="str">
        <f>CONCATENATE("&lt;td&gt;",LEFT(TEXT(Zamia!E829,"DD/MM/AAAA hh:mm:ss"),10),"&lt;/td&gt;")</f>
        <v>&lt;td&gt;00/01/1900&lt;/td&gt;</v>
      </c>
      <c r="O829" t="str">
        <f>CONCATENATE("&lt;td&gt;",Zamia!H829,"&lt;/td&gt;")</f>
        <v>&lt;td&gt;&lt;/td&gt;</v>
      </c>
      <c r="P829" t="str">
        <f>CONCATENATE("&lt;td&gt;",Zamia!I829,"&lt;/td&gt;")</f>
        <v>&lt;td&gt;&lt;/td&gt;</v>
      </c>
      <c r="Q829" t="str">
        <f t="shared" si="103"/>
        <v/>
      </c>
    </row>
    <row r="830" spans="1:17" x14ac:dyDescent="0.25">
      <c r="A830">
        <f>Zamia!F830</f>
        <v>0</v>
      </c>
      <c r="B830" t="str">
        <f t="shared" si="107"/>
        <v>-</v>
      </c>
      <c r="C830" t="str">
        <f t="shared" si="108"/>
        <v>-</v>
      </c>
      <c r="D830" t="str">
        <f t="shared" si="104"/>
        <v>-</v>
      </c>
      <c r="E830" t="str">
        <f t="shared" si="105"/>
        <v>-</v>
      </c>
      <c r="F830" t="str">
        <f t="shared" si="106"/>
        <v>-</v>
      </c>
      <c r="G830" t="str">
        <f t="shared" si="101"/>
        <v>- -</v>
      </c>
      <c r="H830" t="str">
        <f>IFERROR(VLOOKUP(G830,Tesaure!A830:B7828,2),"-")</f>
        <v>-</v>
      </c>
      <c r="K830" t="str">
        <f t="shared" si="102"/>
        <v>&lt;td&gt;0&lt;/td&gt;</v>
      </c>
      <c r="L830" t="str">
        <f>CONCATENATE("&lt;td&gt;",Zamia!A830,"&lt;/td&gt;")</f>
        <v>&lt;td&gt;&lt;/td&gt;</v>
      </c>
      <c r="M830" t="str">
        <f>CONCATENATE("&lt;td&gt;",Zamia!K830,"&lt;/td&gt;")</f>
        <v>&lt;td&gt;&lt;/td&gt;</v>
      </c>
      <c r="N830" s="9" t="str">
        <f>CONCATENATE("&lt;td&gt;",LEFT(TEXT(Zamia!E830,"DD/MM/AAAA hh:mm:ss"),10),"&lt;/td&gt;")</f>
        <v>&lt;td&gt;00/01/1900&lt;/td&gt;</v>
      </c>
      <c r="O830" t="str">
        <f>CONCATENATE("&lt;td&gt;",Zamia!H830,"&lt;/td&gt;")</f>
        <v>&lt;td&gt;&lt;/td&gt;</v>
      </c>
      <c r="P830" t="str">
        <f>CONCATENATE("&lt;td&gt;",Zamia!I830,"&lt;/td&gt;")</f>
        <v>&lt;td&gt;&lt;/td&gt;</v>
      </c>
      <c r="Q830" t="str">
        <f t="shared" si="103"/>
        <v/>
      </c>
    </row>
    <row r="831" spans="1:17" x14ac:dyDescent="0.25">
      <c r="A831">
        <f>Zamia!F831</f>
        <v>0</v>
      </c>
      <c r="B831" t="str">
        <f t="shared" si="107"/>
        <v>-</v>
      </c>
      <c r="C831" t="str">
        <f t="shared" si="108"/>
        <v>-</v>
      </c>
      <c r="D831" t="str">
        <f t="shared" si="104"/>
        <v>-</v>
      </c>
      <c r="E831" t="str">
        <f t="shared" si="105"/>
        <v>-</v>
      </c>
      <c r="F831" t="str">
        <f t="shared" si="106"/>
        <v>-</v>
      </c>
      <c r="G831" t="str">
        <f t="shared" si="101"/>
        <v>- -</v>
      </c>
      <c r="H831" t="str">
        <f>IFERROR(VLOOKUP(G831,Tesaure!A831:B7829,2),"-")</f>
        <v>-</v>
      </c>
      <c r="K831" t="str">
        <f t="shared" si="102"/>
        <v>&lt;td&gt;0&lt;/td&gt;</v>
      </c>
      <c r="L831" t="str">
        <f>CONCATENATE("&lt;td&gt;",Zamia!A831,"&lt;/td&gt;")</f>
        <v>&lt;td&gt;&lt;/td&gt;</v>
      </c>
      <c r="M831" t="str">
        <f>CONCATENATE("&lt;td&gt;",Zamia!K831,"&lt;/td&gt;")</f>
        <v>&lt;td&gt;&lt;/td&gt;</v>
      </c>
      <c r="N831" s="9" t="str">
        <f>CONCATENATE("&lt;td&gt;",LEFT(TEXT(Zamia!E831,"DD/MM/AAAA hh:mm:ss"),10),"&lt;/td&gt;")</f>
        <v>&lt;td&gt;00/01/1900&lt;/td&gt;</v>
      </c>
      <c r="O831" t="str">
        <f>CONCATENATE("&lt;td&gt;",Zamia!H831,"&lt;/td&gt;")</f>
        <v>&lt;td&gt;&lt;/td&gt;</v>
      </c>
      <c r="P831" t="str">
        <f>CONCATENATE("&lt;td&gt;",Zamia!I831,"&lt;/td&gt;")</f>
        <v>&lt;td&gt;&lt;/td&gt;</v>
      </c>
      <c r="Q831" t="str">
        <f t="shared" si="103"/>
        <v/>
      </c>
    </row>
    <row r="832" spans="1:17" x14ac:dyDescent="0.25">
      <c r="A832">
        <f>Zamia!F832</f>
        <v>0</v>
      </c>
      <c r="B832" t="str">
        <f t="shared" si="107"/>
        <v>-</v>
      </c>
      <c r="C832" t="str">
        <f t="shared" si="108"/>
        <v>-</v>
      </c>
      <c r="D832" t="str">
        <f t="shared" si="104"/>
        <v>-</v>
      </c>
      <c r="E832" t="str">
        <f t="shared" si="105"/>
        <v>-</v>
      </c>
      <c r="F832" t="str">
        <f t="shared" si="106"/>
        <v>-</v>
      </c>
      <c r="G832" t="str">
        <f t="shared" si="101"/>
        <v>- -</v>
      </c>
      <c r="H832" t="str">
        <f>IFERROR(VLOOKUP(G832,Tesaure!A832:B7830,2),"-")</f>
        <v>-</v>
      </c>
      <c r="K832" t="str">
        <f t="shared" si="102"/>
        <v>&lt;td&gt;0&lt;/td&gt;</v>
      </c>
      <c r="L832" t="str">
        <f>CONCATENATE("&lt;td&gt;",Zamia!A832,"&lt;/td&gt;")</f>
        <v>&lt;td&gt;&lt;/td&gt;</v>
      </c>
      <c r="M832" t="str">
        <f>CONCATENATE("&lt;td&gt;",Zamia!K832,"&lt;/td&gt;")</f>
        <v>&lt;td&gt;&lt;/td&gt;</v>
      </c>
      <c r="N832" s="9" t="str">
        <f>CONCATENATE("&lt;td&gt;",LEFT(TEXT(Zamia!E832,"DD/MM/AAAA hh:mm:ss"),10),"&lt;/td&gt;")</f>
        <v>&lt;td&gt;00/01/1900&lt;/td&gt;</v>
      </c>
      <c r="O832" t="str">
        <f>CONCATENATE("&lt;td&gt;",Zamia!H832,"&lt;/td&gt;")</f>
        <v>&lt;td&gt;&lt;/td&gt;</v>
      </c>
      <c r="P832" t="str">
        <f>CONCATENATE("&lt;td&gt;",Zamia!I832,"&lt;/td&gt;")</f>
        <v>&lt;td&gt;&lt;/td&gt;</v>
      </c>
      <c r="Q832" t="str">
        <f t="shared" si="103"/>
        <v/>
      </c>
    </row>
    <row r="833" spans="1:17" x14ac:dyDescent="0.25">
      <c r="A833">
        <f>Zamia!F833</f>
        <v>0</v>
      </c>
      <c r="B833" t="str">
        <f t="shared" si="107"/>
        <v>-</v>
      </c>
      <c r="C833" t="str">
        <f t="shared" si="108"/>
        <v>-</v>
      </c>
      <c r="D833" t="str">
        <f t="shared" si="104"/>
        <v>-</v>
      </c>
      <c r="E833" t="str">
        <f t="shared" si="105"/>
        <v>-</v>
      </c>
      <c r="F833" t="str">
        <f t="shared" si="106"/>
        <v>-</v>
      </c>
      <c r="G833" t="str">
        <f t="shared" si="101"/>
        <v>- -</v>
      </c>
      <c r="H833" t="str">
        <f>IFERROR(VLOOKUP(G833,Tesaure!A833:B7831,2),"-")</f>
        <v>-</v>
      </c>
      <c r="K833" t="str">
        <f t="shared" si="102"/>
        <v>&lt;td&gt;0&lt;/td&gt;</v>
      </c>
      <c r="L833" t="str">
        <f>CONCATENATE("&lt;td&gt;",Zamia!A833,"&lt;/td&gt;")</f>
        <v>&lt;td&gt;&lt;/td&gt;</v>
      </c>
      <c r="M833" t="str">
        <f>CONCATENATE("&lt;td&gt;",Zamia!K833,"&lt;/td&gt;")</f>
        <v>&lt;td&gt;&lt;/td&gt;</v>
      </c>
      <c r="N833" s="9" t="str">
        <f>CONCATENATE("&lt;td&gt;",LEFT(TEXT(Zamia!E833,"DD/MM/AAAA hh:mm:ss"),10),"&lt;/td&gt;")</f>
        <v>&lt;td&gt;00/01/1900&lt;/td&gt;</v>
      </c>
      <c r="O833" t="str">
        <f>CONCATENATE("&lt;td&gt;",Zamia!H833,"&lt;/td&gt;")</f>
        <v>&lt;td&gt;&lt;/td&gt;</v>
      </c>
      <c r="P833" t="str">
        <f>CONCATENATE("&lt;td&gt;",Zamia!I833,"&lt;/td&gt;")</f>
        <v>&lt;td&gt;&lt;/td&gt;</v>
      </c>
      <c r="Q833" t="str">
        <f t="shared" si="103"/>
        <v/>
      </c>
    </row>
    <row r="834" spans="1:17" x14ac:dyDescent="0.25">
      <c r="A834">
        <f>Zamia!F834</f>
        <v>0</v>
      </c>
      <c r="B834" t="str">
        <f t="shared" si="107"/>
        <v>-</v>
      </c>
      <c r="C834" t="str">
        <f t="shared" si="108"/>
        <v>-</v>
      </c>
      <c r="D834" t="str">
        <f t="shared" si="104"/>
        <v>-</v>
      </c>
      <c r="E834" t="str">
        <f t="shared" si="105"/>
        <v>-</v>
      </c>
      <c r="F834" t="str">
        <f t="shared" si="106"/>
        <v>-</v>
      </c>
      <c r="G834" t="str">
        <f t="shared" si="101"/>
        <v>- -</v>
      </c>
      <c r="H834" t="str">
        <f>IFERROR(VLOOKUP(G834,Tesaure!A834:B7832,2),"-")</f>
        <v>-</v>
      </c>
      <c r="K834" t="str">
        <f t="shared" si="102"/>
        <v>&lt;td&gt;0&lt;/td&gt;</v>
      </c>
      <c r="L834" t="str">
        <f>CONCATENATE("&lt;td&gt;",Zamia!A834,"&lt;/td&gt;")</f>
        <v>&lt;td&gt;&lt;/td&gt;</v>
      </c>
      <c r="M834" t="str">
        <f>CONCATENATE("&lt;td&gt;",Zamia!K834,"&lt;/td&gt;")</f>
        <v>&lt;td&gt;&lt;/td&gt;</v>
      </c>
      <c r="N834" s="9" t="str">
        <f>CONCATENATE("&lt;td&gt;",LEFT(TEXT(Zamia!E834,"DD/MM/AAAA hh:mm:ss"),10),"&lt;/td&gt;")</f>
        <v>&lt;td&gt;00/01/1900&lt;/td&gt;</v>
      </c>
      <c r="O834" t="str">
        <f>CONCATENATE("&lt;td&gt;",Zamia!H834,"&lt;/td&gt;")</f>
        <v>&lt;td&gt;&lt;/td&gt;</v>
      </c>
      <c r="P834" t="str">
        <f>CONCATENATE("&lt;td&gt;",Zamia!I834,"&lt;/td&gt;")</f>
        <v>&lt;td&gt;&lt;/td&gt;</v>
      </c>
      <c r="Q834" t="str">
        <f t="shared" si="103"/>
        <v/>
      </c>
    </row>
    <row r="835" spans="1:17" x14ac:dyDescent="0.25">
      <c r="A835">
        <f>Zamia!F835</f>
        <v>0</v>
      </c>
      <c r="B835" t="str">
        <f t="shared" si="107"/>
        <v>-</v>
      </c>
      <c r="C835" t="str">
        <f t="shared" si="108"/>
        <v>-</v>
      </c>
      <c r="D835" t="str">
        <f t="shared" si="104"/>
        <v>-</v>
      </c>
      <c r="E835" t="str">
        <f t="shared" si="105"/>
        <v>-</v>
      </c>
      <c r="F835" t="str">
        <f t="shared" si="106"/>
        <v>-</v>
      </c>
      <c r="G835" t="str">
        <f t="shared" ref="G835:G898" si="109">IF(F835="-",CONCATENATE(B835," ",D835),CONCATENATE(B835," ",D835," subsp. ",F835))</f>
        <v>- -</v>
      </c>
      <c r="H835" t="str">
        <f>IFERROR(VLOOKUP(G835,Tesaure!A835:B7833,2),"-")</f>
        <v>-</v>
      </c>
      <c r="K835" t="str">
        <f t="shared" ref="K835:K898" si="110">IF(H835&lt;&gt;"-",CONCATENATE("&lt;td&gt;&lt;a target=",CHAR(34),"_blank",CHAR(34), " href=",CHAR(34),H835,CHAR(34),"&gt;",A835,"&lt;/a&gt;&lt;/td&gt;"),CONCATENATE("&lt;td&gt;",A835,"&lt;/td&gt;"))</f>
        <v>&lt;td&gt;0&lt;/td&gt;</v>
      </c>
      <c r="L835" t="str">
        <f>CONCATENATE("&lt;td&gt;",Zamia!A835,"&lt;/td&gt;")</f>
        <v>&lt;td&gt;&lt;/td&gt;</v>
      </c>
      <c r="M835" t="str">
        <f>CONCATENATE("&lt;td&gt;",Zamia!K835,"&lt;/td&gt;")</f>
        <v>&lt;td&gt;&lt;/td&gt;</v>
      </c>
      <c r="N835" s="9" t="str">
        <f>CONCATENATE("&lt;td&gt;",LEFT(TEXT(Zamia!E835,"DD/MM/AAAA hh:mm:ss"),10),"&lt;/td&gt;")</f>
        <v>&lt;td&gt;00/01/1900&lt;/td&gt;</v>
      </c>
      <c r="O835" t="str">
        <f>CONCATENATE("&lt;td&gt;",Zamia!H835,"&lt;/td&gt;")</f>
        <v>&lt;td&gt;&lt;/td&gt;</v>
      </c>
      <c r="P835" t="str">
        <f>CONCATENATE("&lt;td&gt;",Zamia!I835,"&lt;/td&gt;")</f>
        <v>&lt;td&gt;&lt;/td&gt;</v>
      </c>
      <c r="Q835" t="str">
        <f t="shared" ref="Q835:Q898" si="111">IF(A835&lt;&gt;0,CONCATENATE("&lt;tr&gt;",K835,L835,M835,N835,O835,P835,"&lt;/tr&gt;"),"")</f>
        <v/>
      </c>
    </row>
    <row r="836" spans="1:17" x14ac:dyDescent="0.25">
      <c r="A836">
        <f>Zamia!F836</f>
        <v>0</v>
      </c>
      <c r="B836" t="str">
        <f t="shared" si="107"/>
        <v>-</v>
      </c>
      <c r="C836" t="str">
        <f t="shared" si="108"/>
        <v>-</v>
      </c>
      <c r="D836" t="str">
        <f t="shared" si="104"/>
        <v>-</v>
      </c>
      <c r="E836" t="str">
        <f t="shared" si="105"/>
        <v>-</v>
      </c>
      <c r="F836" t="str">
        <f t="shared" si="106"/>
        <v>-</v>
      </c>
      <c r="G836" t="str">
        <f t="shared" si="109"/>
        <v>- -</v>
      </c>
      <c r="H836" t="str">
        <f>IFERROR(VLOOKUP(G836,Tesaure!A836:B7834,2),"-")</f>
        <v>-</v>
      </c>
      <c r="K836" t="str">
        <f t="shared" si="110"/>
        <v>&lt;td&gt;0&lt;/td&gt;</v>
      </c>
      <c r="L836" t="str">
        <f>CONCATENATE("&lt;td&gt;",Zamia!A836,"&lt;/td&gt;")</f>
        <v>&lt;td&gt;&lt;/td&gt;</v>
      </c>
      <c r="M836" t="str">
        <f>CONCATENATE("&lt;td&gt;",Zamia!K836,"&lt;/td&gt;")</f>
        <v>&lt;td&gt;&lt;/td&gt;</v>
      </c>
      <c r="N836" s="9" t="str">
        <f>CONCATENATE("&lt;td&gt;",LEFT(TEXT(Zamia!E836,"DD/MM/AAAA hh:mm:ss"),10),"&lt;/td&gt;")</f>
        <v>&lt;td&gt;00/01/1900&lt;/td&gt;</v>
      </c>
      <c r="O836" t="str">
        <f>CONCATENATE("&lt;td&gt;",Zamia!H836,"&lt;/td&gt;")</f>
        <v>&lt;td&gt;&lt;/td&gt;</v>
      </c>
      <c r="P836" t="str">
        <f>CONCATENATE("&lt;td&gt;",Zamia!I836,"&lt;/td&gt;")</f>
        <v>&lt;td&gt;&lt;/td&gt;</v>
      </c>
      <c r="Q836" t="str">
        <f t="shared" si="111"/>
        <v/>
      </c>
    </row>
    <row r="837" spans="1:17" x14ac:dyDescent="0.25">
      <c r="A837">
        <f>Zamia!F837</f>
        <v>0</v>
      </c>
      <c r="B837" t="str">
        <f t="shared" si="107"/>
        <v>-</v>
      </c>
      <c r="C837" t="str">
        <f t="shared" si="108"/>
        <v>-</v>
      </c>
      <c r="D837" t="str">
        <f t="shared" si="104"/>
        <v>-</v>
      </c>
      <c r="E837" t="str">
        <f t="shared" si="105"/>
        <v>-</v>
      </c>
      <c r="F837" t="str">
        <f t="shared" si="106"/>
        <v>-</v>
      </c>
      <c r="G837" t="str">
        <f t="shared" si="109"/>
        <v>- -</v>
      </c>
      <c r="H837" t="str">
        <f>IFERROR(VLOOKUP(G837,Tesaure!A837:B7835,2),"-")</f>
        <v>-</v>
      </c>
      <c r="K837" t="str">
        <f t="shared" si="110"/>
        <v>&lt;td&gt;0&lt;/td&gt;</v>
      </c>
      <c r="L837" t="str">
        <f>CONCATENATE("&lt;td&gt;",Zamia!A837,"&lt;/td&gt;")</f>
        <v>&lt;td&gt;&lt;/td&gt;</v>
      </c>
      <c r="M837" t="str">
        <f>CONCATENATE("&lt;td&gt;",Zamia!K837,"&lt;/td&gt;")</f>
        <v>&lt;td&gt;&lt;/td&gt;</v>
      </c>
      <c r="N837" s="9" t="str">
        <f>CONCATENATE("&lt;td&gt;",LEFT(TEXT(Zamia!E837,"DD/MM/AAAA hh:mm:ss"),10),"&lt;/td&gt;")</f>
        <v>&lt;td&gt;00/01/1900&lt;/td&gt;</v>
      </c>
      <c r="O837" t="str">
        <f>CONCATENATE("&lt;td&gt;",Zamia!H837,"&lt;/td&gt;")</f>
        <v>&lt;td&gt;&lt;/td&gt;</v>
      </c>
      <c r="P837" t="str">
        <f>CONCATENATE("&lt;td&gt;",Zamia!I837,"&lt;/td&gt;")</f>
        <v>&lt;td&gt;&lt;/td&gt;</v>
      </c>
      <c r="Q837" t="str">
        <f t="shared" si="111"/>
        <v/>
      </c>
    </row>
    <row r="838" spans="1:17" x14ac:dyDescent="0.25">
      <c r="A838">
        <f>Zamia!F838</f>
        <v>0</v>
      </c>
      <c r="B838" t="str">
        <f t="shared" si="107"/>
        <v>-</v>
      </c>
      <c r="C838" t="str">
        <f t="shared" si="108"/>
        <v>-</v>
      </c>
      <c r="D838" t="str">
        <f t="shared" ref="D838:D901" si="112">IFERROR(LEFT(C838,SEARCH(" ",C838)-1),C838)</f>
        <v>-</v>
      </c>
      <c r="E838" t="str">
        <f t="shared" si="105"/>
        <v>-</v>
      </c>
      <c r="F838" t="str">
        <f t="shared" si="106"/>
        <v>-</v>
      </c>
      <c r="G838" t="str">
        <f t="shared" si="109"/>
        <v>- -</v>
      </c>
      <c r="H838" t="str">
        <f>IFERROR(VLOOKUP(G838,Tesaure!A838:B7836,2),"-")</f>
        <v>-</v>
      </c>
      <c r="K838" t="str">
        <f t="shared" si="110"/>
        <v>&lt;td&gt;0&lt;/td&gt;</v>
      </c>
      <c r="L838" t="str">
        <f>CONCATENATE("&lt;td&gt;",Zamia!A838,"&lt;/td&gt;")</f>
        <v>&lt;td&gt;&lt;/td&gt;</v>
      </c>
      <c r="M838" t="str">
        <f>CONCATENATE("&lt;td&gt;",Zamia!K838,"&lt;/td&gt;")</f>
        <v>&lt;td&gt;&lt;/td&gt;</v>
      </c>
      <c r="N838" s="9" t="str">
        <f>CONCATENATE("&lt;td&gt;",LEFT(TEXT(Zamia!E838,"DD/MM/AAAA hh:mm:ss"),10),"&lt;/td&gt;")</f>
        <v>&lt;td&gt;00/01/1900&lt;/td&gt;</v>
      </c>
      <c r="O838" t="str">
        <f>CONCATENATE("&lt;td&gt;",Zamia!H838,"&lt;/td&gt;")</f>
        <v>&lt;td&gt;&lt;/td&gt;</v>
      </c>
      <c r="P838" t="str">
        <f>CONCATENATE("&lt;td&gt;",Zamia!I838,"&lt;/td&gt;")</f>
        <v>&lt;td&gt;&lt;/td&gt;</v>
      </c>
      <c r="Q838" t="str">
        <f t="shared" si="111"/>
        <v/>
      </c>
    </row>
    <row r="839" spans="1:17" x14ac:dyDescent="0.25">
      <c r="A839">
        <f>Zamia!F839</f>
        <v>0</v>
      </c>
      <c r="B839" t="str">
        <f t="shared" si="107"/>
        <v>-</v>
      </c>
      <c r="C839" t="str">
        <f t="shared" si="108"/>
        <v>-</v>
      </c>
      <c r="D839" t="str">
        <f t="shared" si="112"/>
        <v>-</v>
      </c>
      <c r="E839" t="str">
        <f t="shared" ref="E839:E902" si="113">IFERROR(RIGHT(C839,LEN(C839)-(SEARCH(" subsp.",C839)+7)),"-")</f>
        <v>-</v>
      </c>
      <c r="F839" t="str">
        <f t="shared" ref="F839:F902" si="114">IF(E839&lt;&gt;"-",IFERROR(LEFT(E839,SEARCH(" ",E839)-1),E839),"-")</f>
        <v>-</v>
      </c>
      <c r="G839" t="str">
        <f t="shared" si="109"/>
        <v>- -</v>
      </c>
      <c r="H839" t="str">
        <f>IFERROR(VLOOKUP(G839,Tesaure!A839:B7837,2),"-")</f>
        <v>-</v>
      </c>
      <c r="K839" t="str">
        <f t="shared" si="110"/>
        <v>&lt;td&gt;0&lt;/td&gt;</v>
      </c>
      <c r="L839" t="str">
        <f>CONCATENATE("&lt;td&gt;",Zamia!A839,"&lt;/td&gt;")</f>
        <v>&lt;td&gt;&lt;/td&gt;</v>
      </c>
      <c r="M839" t="str">
        <f>CONCATENATE("&lt;td&gt;",Zamia!K839,"&lt;/td&gt;")</f>
        <v>&lt;td&gt;&lt;/td&gt;</v>
      </c>
      <c r="N839" s="9" t="str">
        <f>CONCATENATE("&lt;td&gt;",LEFT(TEXT(Zamia!E839,"DD/MM/AAAA hh:mm:ss"),10),"&lt;/td&gt;")</f>
        <v>&lt;td&gt;00/01/1900&lt;/td&gt;</v>
      </c>
      <c r="O839" t="str">
        <f>CONCATENATE("&lt;td&gt;",Zamia!H839,"&lt;/td&gt;")</f>
        <v>&lt;td&gt;&lt;/td&gt;</v>
      </c>
      <c r="P839" t="str">
        <f>CONCATENATE("&lt;td&gt;",Zamia!I839,"&lt;/td&gt;")</f>
        <v>&lt;td&gt;&lt;/td&gt;</v>
      </c>
      <c r="Q839" t="str">
        <f t="shared" si="111"/>
        <v/>
      </c>
    </row>
    <row r="840" spans="1:17" x14ac:dyDescent="0.25">
      <c r="A840">
        <f>Zamia!F840</f>
        <v>0</v>
      </c>
      <c r="B840" t="str">
        <f t="shared" si="107"/>
        <v>-</v>
      </c>
      <c r="C840" t="str">
        <f t="shared" si="108"/>
        <v>-</v>
      </c>
      <c r="D840" t="str">
        <f t="shared" si="112"/>
        <v>-</v>
      </c>
      <c r="E840" t="str">
        <f t="shared" si="113"/>
        <v>-</v>
      </c>
      <c r="F840" t="str">
        <f t="shared" si="114"/>
        <v>-</v>
      </c>
      <c r="G840" t="str">
        <f t="shared" si="109"/>
        <v>- -</v>
      </c>
      <c r="H840" t="str">
        <f>IFERROR(VLOOKUP(G840,Tesaure!A840:B7838,2),"-")</f>
        <v>-</v>
      </c>
      <c r="K840" t="str">
        <f t="shared" si="110"/>
        <v>&lt;td&gt;0&lt;/td&gt;</v>
      </c>
      <c r="L840" t="str">
        <f>CONCATENATE("&lt;td&gt;",Zamia!A840,"&lt;/td&gt;")</f>
        <v>&lt;td&gt;&lt;/td&gt;</v>
      </c>
      <c r="M840" t="str">
        <f>CONCATENATE("&lt;td&gt;",Zamia!K840,"&lt;/td&gt;")</f>
        <v>&lt;td&gt;&lt;/td&gt;</v>
      </c>
      <c r="N840" s="9" t="str">
        <f>CONCATENATE("&lt;td&gt;",LEFT(TEXT(Zamia!E840,"DD/MM/AAAA hh:mm:ss"),10),"&lt;/td&gt;")</f>
        <v>&lt;td&gt;00/01/1900&lt;/td&gt;</v>
      </c>
      <c r="O840" t="str">
        <f>CONCATENATE("&lt;td&gt;",Zamia!H840,"&lt;/td&gt;")</f>
        <v>&lt;td&gt;&lt;/td&gt;</v>
      </c>
      <c r="P840" t="str">
        <f>CONCATENATE("&lt;td&gt;",Zamia!I840,"&lt;/td&gt;")</f>
        <v>&lt;td&gt;&lt;/td&gt;</v>
      </c>
      <c r="Q840" t="str">
        <f t="shared" si="111"/>
        <v/>
      </c>
    </row>
    <row r="841" spans="1:17" x14ac:dyDescent="0.25">
      <c r="A841">
        <f>Zamia!F841</f>
        <v>0</v>
      </c>
      <c r="B841" t="str">
        <f t="shared" si="107"/>
        <v>-</v>
      </c>
      <c r="C841" t="str">
        <f t="shared" si="108"/>
        <v>-</v>
      </c>
      <c r="D841" t="str">
        <f t="shared" si="112"/>
        <v>-</v>
      </c>
      <c r="E841" t="str">
        <f t="shared" si="113"/>
        <v>-</v>
      </c>
      <c r="F841" t="str">
        <f t="shared" si="114"/>
        <v>-</v>
      </c>
      <c r="G841" t="str">
        <f t="shared" si="109"/>
        <v>- -</v>
      </c>
      <c r="H841" t="str">
        <f>IFERROR(VLOOKUP(G841,Tesaure!A841:B7839,2),"-")</f>
        <v>-</v>
      </c>
      <c r="K841" t="str">
        <f t="shared" si="110"/>
        <v>&lt;td&gt;0&lt;/td&gt;</v>
      </c>
      <c r="L841" t="str">
        <f>CONCATENATE("&lt;td&gt;",Zamia!A841,"&lt;/td&gt;")</f>
        <v>&lt;td&gt;&lt;/td&gt;</v>
      </c>
      <c r="M841" t="str">
        <f>CONCATENATE("&lt;td&gt;",Zamia!K841,"&lt;/td&gt;")</f>
        <v>&lt;td&gt;&lt;/td&gt;</v>
      </c>
      <c r="N841" s="9" t="str">
        <f>CONCATENATE("&lt;td&gt;",LEFT(TEXT(Zamia!E841,"DD/MM/AAAA hh:mm:ss"),10),"&lt;/td&gt;")</f>
        <v>&lt;td&gt;00/01/1900&lt;/td&gt;</v>
      </c>
      <c r="O841" t="str">
        <f>CONCATENATE("&lt;td&gt;",Zamia!H841,"&lt;/td&gt;")</f>
        <v>&lt;td&gt;&lt;/td&gt;</v>
      </c>
      <c r="P841" t="str">
        <f>CONCATENATE("&lt;td&gt;",Zamia!I841,"&lt;/td&gt;")</f>
        <v>&lt;td&gt;&lt;/td&gt;</v>
      </c>
      <c r="Q841" t="str">
        <f t="shared" si="111"/>
        <v/>
      </c>
    </row>
    <row r="842" spans="1:17" x14ac:dyDescent="0.25">
      <c r="A842">
        <f>Zamia!F842</f>
        <v>0</v>
      </c>
      <c r="B842" t="str">
        <f t="shared" si="107"/>
        <v>-</v>
      </c>
      <c r="C842" t="str">
        <f t="shared" si="108"/>
        <v>-</v>
      </c>
      <c r="D842" t="str">
        <f t="shared" si="112"/>
        <v>-</v>
      </c>
      <c r="E842" t="str">
        <f t="shared" si="113"/>
        <v>-</v>
      </c>
      <c r="F842" t="str">
        <f t="shared" si="114"/>
        <v>-</v>
      </c>
      <c r="G842" t="str">
        <f t="shared" si="109"/>
        <v>- -</v>
      </c>
      <c r="H842" t="str">
        <f>IFERROR(VLOOKUP(G842,Tesaure!A842:B7840,2),"-")</f>
        <v>-</v>
      </c>
      <c r="K842" t="str">
        <f t="shared" si="110"/>
        <v>&lt;td&gt;0&lt;/td&gt;</v>
      </c>
      <c r="L842" t="str">
        <f>CONCATENATE("&lt;td&gt;",Zamia!A842,"&lt;/td&gt;")</f>
        <v>&lt;td&gt;&lt;/td&gt;</v>
      </c>
      <c r="M842" t="str">
        <f>CONCATENATE("&lt;td&gt;",Zamia!K842,"&lt;/td&gt;")</f>
        <v>&lt;td&gt;&lt;/td&gt;</v>
      </c>
      <c r="N842" s="9" t="str">
        <f>CONCATENATE("&lt;td&gt;",LEFT(TEXT(Zamia!E842,"DD/MM/AAAA hh:mm:ss"),10),"&lt;/td&gt;")</f>
        <v>&lt;td&gt;00/01/1900&lt;/td&gt;</v>
      </c>
      <c r="O842" t="str">
        <f>CONCATENATE("&lt;td&gt;",Zamia!H842,"&lt;/td&gt;")</f>
        <v>&lt;td&gt;&lt;/td&gt;</v>
      </c>
      <c r="P842" t="str">
        <f>CONCATENATE("&lt;td&gt;",Zamia!I842,"&lt;/td&gt;")</f>
        <v>&lt;td&gt;&lt;/td&gt;</v>
      </c>
      <c r="Q842" t="str">
        <f t="shared" si="111"/>
        <v/>
      </c>
    </row>
    <row r="843" spans="1:17" x14ac:dyDescent="0.25">
      <c r="A843">
        <f>Zamia!F843</f>
        <v>0</v>
      </c>
      <c r="B843" t="str">
        <f t="shared" si="107"/>
        <v>-</v>
      </c>
      <c r="C843" t="str">
        <f t="shared" si="108"/>
        <v>-</v>
      </c>
      <c r="D843" t="str">
        <f t="shared" si="112"/>
        <v>-</v>
      </c>
      <c r="E843" t="str">
        <f t="shared" si="113"/>
        <v>-</v>
      </c>
      <c r="F843" t="str">
        <f t="shared" si="114"/>
        <v>-</v>
      </c>
      <c r="G843" t="str">
        <f t="shared" si="109"/>
        <v>- -</v>
      </c>
      <c r="H843" t="str">
        <f>IFERROR(VLOOKUP(G843,Tesaure!A843:B7841,2),"-")</f>
        <v>-</v>
      </c>
      <c r="K843" t="str">
        <f t="shared" si="110"/>
        <v>&lt;td&gt;0&lt;/td&gt;</v>
      </c>
      <c r="L843" t="str">
        <f>CONCATENATE("&lt;td&gt;",Zamia!A843,"&lt;/td&gt;")</f>
        <v>&lt;td&gt;&lt;/td&gt;</v>
      </c>
      <c r="M843" t="str">
        <f>CONCATENATE("&lt;td&gt;",Zamia!K843,"&lt;/td&gt;")</f>
        <v>&lt;td&gt;&lt;/td&gt;</v>
      </c>
      <c r="N843" s="9" t="str">
        <f>CONCATENATE("&lt;td&gt;",LEFT(TEXT(Zamia!E843,"DD/MM/AAAA hh:mm:ss"),10),"&lt;/td&gt;")</f>
        <v>&lt;td&gt;00/01/1900&lt;/td&gt;</v>
      </c>
      <c r="O843" t="str">
        <f>CONCATENATE("&lt;td&gt;",Zamia!H843,"&lt;/td&gt;")</f>
        <v>&lt;td&gt;&lt;/td&gt;</v>
      </c>
      <c r="P843" t="str">
        <f>CONCATENATE("&lt;td&gt;",Zamia!I843,"&lt;/td&gt;")</f>
        <v>&lt;td&gt;&lt;/td&gt;</v>
      </c>
      <c r="Q843" t="str">
        <f t="shared" si="111"/>
        <v/>
      </c>
    </row>
    <row r="844" spans="1:17" x14ac:dyDescent="0.25">
      <c r="A844">
        <f>Zamia!F844</f>
        <v>0</v>
      </c>
      <c r="B844" t="str">
        <f t="shared" si="107"/>
        <v>-</v>
      </c>
      <c r="C844" t="str">
        <f t="shared" si="108"/>
        <v>-</v>
      </c>
      <c r="D844" t="str">
        <f t="shared" si="112"/>
        <v>-</v>
      </c>
      <c r="E844" t="str">
        <f t="shared" si="113"/>
        <v>-</v>
      </c>
      <c r="F844" t="str">
        <f t="shared" si="114"/>
        <v>-</v>
      </c>
      <c r="G844" t="str">
        <f t="shared" si="109"/>
        <v>- -</v>
      </c>
      <c r="H844" t="str">
        <f>IFERROR(VLOOKUP(G844,Tesaure!A844:B7842,2),"-")</f>
        <v>-</v>
      </c>
      <c r="K844" t="str">
        <f t="shared" si="110"/>
        <v>&lt;td&gt;0&lt;/td&gt;</v>
      </c>
      <c r="L844" t="str">
        <f>CONCATENATE("&lt;td&gt;",Zamia!A844,"&lt;/td&gt;")</f>
        <v>&lt;td&gt;&lt;/td&gt;</v>
      </c>
      <c r="M844" t="str">
        <f>CONCATENATE("&lt;td&gt;",Zamia!K844,"&lt;/td&gt;")</f>
        <v>&lt;td&gt;&lt;/td&gt;</v>
      </c>
      <c r="N844" s="9" t="str">
        <f>CONCATENATE("&lt;td&gt;",LEFT(TEXT(Zamia!E844,"DD/MM/AAAA hh:mm:ss"),10),"&lt;/td&gt;")</f>
        <v>&lt;td&gt;00/01/1900&lt;/td&gt;</v>
      </c>
      <c r="O844" t="str">
        <f>CONCATENATE("&lt;td&gt;",Zamia!H844,"&lt;/td&gt;")</f>
        <v>&lt;td&gt;&lt;/td&gt;</v>
      </c>
      <c r="P844" t="str">
        <f>CONCATENATE("&lt;td&gt;",Zamia!I844,"&lt;/td&gt;")</f>
        <v>&lt;td&gt;&lt;/td&gt;</v>
      </c>
      <c r="Q844" t="str">
        <f t="shared" si="111"/>
        <v/>
      </c>
    </row>
    <row r="845" spans="1:17" x14ac:dyDescent="0.25">
      <c r="A845">
        <f>Zamia!F845</f>
        <v>0</v>
      </c>
      <c r="B845" t="str">
        <f t="shared" si="107"/>
        <v>-</v>
      </c>
      <c r="C845" t="str">
        <f t="shared" si="108"/>
        <v>-</v>
      </c>
      <c r="D845" t="str">
        <f t="shared" si="112"/>
        <v>-</v>
      </c>
      <c r="E845" t="str">
        <f t="shared" si="113"/>
        <v>-</v>
      </c>
      <c r="F845" t="str">
        <f t="shared" si="114"/>
        <v>-</v>
      </c>
      <c r="G845" t="str">
        <f t="shared" si="109"/>
        <v>- -</v>
      </c>
      <c r="H845" t="str">
        <f>IFERROR(VLOOKUP(G845,Tesaure!A845:B7843,2),"-")</f>
        <v>-</v>
      </c>
      <c r="K845" t="str">
        <f t="shared" si="110"/>
        <v>&lt;td&gt;0&lt;/td&gt;</v>
      </c>
      <c r="L845" t="str">
        <f>CONCATENATE("&lt;td&gt;",Zamia!A845,"&lt;/td&gt;")</f>
        <v>&lt;td&gt;&lt;/td&gt;</v>
      </c>
      <c r="M845" t="str">
        <f>CONCATENATE("&lt;td&gt;",Zamia!K845,"&lt;/td&gt;")</f>
        <v>&lt;td&gt;&lt;/td&gt;</v>
      </c>
      <c r="N845" s="9" t="str">
        <f>CONCATENATE("&lt;td&gt;",LEFT(TEXT(Zamia!E845,"DD/MM/AAAA hh:mm:ss"),10),"&lt;/td&gt;")</f>
        <v>&lt;td&gt;00/01/1900&lt;/td&gt;</v>
      </c>
      <c r="O845" t="str">
        <f>CONCATENATE("&lt;td&gt;",Zamia!H845,"&lt;/td&gt;")</f>
        <v>&lt;td&gt;&lt;/td&gt;</v>
      </c>
      <c r="P845" t="str">
        <f>CONCATENATE("&lt;td&gt;",Zamia!I845,"&lt;/td&gt;")</f>
        <v>&lt;td&gt;&lt;/td&gt;</v>
      </c>
      <c r="Q845" t="str">
        <f t="shared" si="111"/>
        <v/>
      </c>
    </row>
    <row r="846" spans="1:17" x14ac:dyDescent="0.25">
      <c r="A846">
        <f>Zamia!F846</f>
        <v>0</v>
      </c>
      <c r="B846" t="str">
        <f t="shared" si="107"/>
        <v>-</v>
      </c>
      <c r="C846" t="str">
        <f t="shared" si="108"/>
        <v>-</v>
      </c>
      <c r="D846" t="str">
        <f t="shared" si="112"/>
        <v>-</v>
      </c>
      <c r="E846" t="str">
        <f t="shared" si="113"/>
        <v>-</v>
      </c>
      <c r="F846" t="str">
        <f t="shared" si="114"/>
        <v>-</v>
      </c>
      <c r="G846" t="str">
        <f t="shared" si="109"/>
        <v>- -</v>
      </c>
      <c r="H846" t="str">
        <f>IFERROR(VLOOKUP(G846,Tesaure!A846:B7844,2),"-")</f>
        <v>-</v>
      </c>
      <c r="K846" t="str">
        <f t="shared" si="110"/>
        <v>&lt;td&gt;0&lt;/td&gt;</v>
      </c>
      <c r="L846" t="str">
        <f>CONCATENATE("&lt;td&gt;",Zamia!A846,"&lt;/td&gt;")</f>
        <v>&lt;td&gt;&lt;/td&gt;</v>
      </c>
      <c r="M846" t="str">
        <f>CONCATENATE("&lt;td&gt;",Zamia!K846,"&lt;/td&gt;")</f>
        <v>&lt;td&gt;&lt;/td&gt;</v>
      </c>
      <c r="N846" s="9" t="str">
        <f>CONCATENATE("&lt;td&gt;",LEFT(TEXT(Zamia!E846,"DD/MM/AAAA hh:mm:ss"),10),"&lt;/td&gt;")</f>
        <v>&lt;td&gt;00/01/1900&lt;/td&gt;</v>
      </c>
      <c r="O846" t="str">
        <f>CONCATENATE("&lt;td&gt;",Zamia!H846,"&lt;/td&gt;")</f>
        <v>&lt;td&gt;&lt;/td&gt;</v>
      </c>
      <c r="P846" t="str">
        <f>CONCATENATE("&lt;td&gt;",Zamia!I846,"&lt;/td&gt;")</f>
        <v>&lt;td&gt;&lt;/td&gt;</v>
      </c>
      <c r="Q846" t="str">
        <f t="shared" si="111"/>
        <v/>
      </c>
    </row>
    <row r="847" spans="1:17" x14ac:dyDescent="0.25">
      <c r="A847">
        <f>Zamia!F847</f>
        <v>0</v>
      </c>
      <c r="B847" t="str">
        <f t="shared" si="107"/>
        <v>-</v>
      </c>
      <c r="C847" t="str">
        <f t="shared" si="108"/>
        <v>-</v>
      </c>
      <c r="D847" t="str">
        <f t="shared" si="112"/>
        <v>-</v>
      </c>
      <c r="E847" t="str">
        <f t="shared" si="113"/>
        <v>-</v>
      </c>
      <c r="F847" t="str">
        <f t="shared" si="114"/>
        <v>-</v>
      </c>
      <c r="G847" t="str">
        <f t="shared" si="109"/>
        <v>- -</v>
      </c>
      <c r="H847" t="str">
        <f>IFERROR(VLOOKUP(G847,Tesaure!A847:B7845,2),"-")</f>
        <v>-</v>
      </c>
      <c r="K847" t="str">
        <f t="shared" si="110"/>
        <v>&lt;td&gt;0&lt;/td&gt;</v>
      </c>
      <c r="L847" t="str">
        <f>CONCATENATE("&lt;td&gt;",Zamia!A847,"&lt;/td&gt;")</f>
        <v>&lt;td&gt;&lt;/td&gt;</v>
      </c>
      <c r="M847" t="str">
        <f>CONCATENATE("&lt;td&gt;",Zamia!K847,"&lt;/td&gt;")</f>
        <v>&lt;td&gt;&lt;/td&gt;</v>
      </c>
      <c r="N847" s="9" t="str">
        <f>CONCATENATE("&lt;td&gt;",LEFT(TEXT(Zamia!E847,"DD/MM/AAAA hh:mm:ss"),10),"&lt;/td&gt;")</f>
        <v>&lt;td&gt;00/01/1900&lt;/td&gt;</v>
      </c>
      <c r="O847" t="str">
        <f>CONCATENATE("&lt;td&gt;",Zamia!H847,"&lt;/td&gt;")</f>
        <v>&lt;td&gt;&lt;/td&gt;</v>
      </c>
      <c r="P847" t="str">
        <f>CONCATENATE("&lt;td&gt;",Zamia!I847,"&lt;/td&gt;")</f>
        <v>&lt;td&gt;&lt;/td&gt;</v>
      </c>
      <c r="Q847" t="str">
        <f t="shared" si="111"/>
        <v/>
      </c>
    </row>
    <row r="848" spans="1:17" x14ac:dyDescent="0.25">
      <c r="A848">
        <f>Zamia!F848</f>
        <v>0</v>
      </c>
      <c r="B848" t="str">
        <f t="shared" si="107"/>
        <v>-</v>
      </c>
      <c r="C848" t="str">
        <f t="shared" si="108"/>
        <v>-</v>
      </c>
      <c r="D848" t="str">
        <f t="shared" si="112"/>
        <v>-</v>
      </c>
      <c r="E848" t="str">
        <f t="shared" si="113"/>
        <v>-</v>
      </c>
      <c r="F848" t="str">
        <f t="shared" si="114"/>
        <v>-</v>
      </c>
      <c r="G848" t="str">
        <f t="shared" si="109"/>
        <v>- -</v>
      </c>
      <c r="H848" t="str">
        <f>IFERROR(VLOOKUP(G848,Tesaure!A848:B7846,2),"-")</f>
        <v>-</v>
      </c>
      <c r="K848" t="str">
        <f t="shared" si="110"/>
        <v>&lt;td&gt;0&lt;/td&gt;</v>
      </c>
      <c r="L848" t="str">
        <f>CONCATENATE("&lt;td&gt;",Zamia!A848,"&lt;/td&gt;")</f>
        <v>&lt;td&gt;&lt;/td&gt;</v>
      </c>
      <c r="M848" t="str">
        <f>CONCATENATE("&lt;td&gt;",Zamia!K848,"&lt;/td&gt;")</f>
        <v>&lt;td&gt;&lt;/td&gt;</v>
      </c>
      <c r="N848" s="9" t="str">
        <f>CONCATENATE("&lt;td&gt;",LEFT(TEXT(Zamia!E848,"DD/MM/AAAA hh:mm:ss"),10),"&lt;/td&gt;")</f>
        <v>&lt;td&gt;00/01/1900&lt;/td&gt;</v>
      </c>
      <c r="O848" t="str">
        <f>CONCATENATE("&lt;td&gt;",Zamia!H848,"&lt;/td&gt;")</f>
        <v>&lt;td&gt;&lt;/td&gt;</v>
      </c>
      <c r="P848" t="str">
        <f>CONCATENATE("&lt;td&gt;",Zamia!I848,"&lt;/td&gt;")</f>
        <v>&lt;td&gt;&lt;/td&gt;</v>
      </c>
      <c r="Q848" t="str">
        <f t="shared" si="111"/>
        <v/>
      </c>
    </row>
    <row r="849" spans="1:17" x14ac:dyDescent="0.25">
      <c r="A849">
        <f>Zamia!F849</f>
        <v>0</v>
      </c>
      <c r="B849" t="str">
        <f t="shared" si="107"/>
        <v>-</v>
      </c>
      <c r="C849" t="str">
        <f t="shared" si="108"/>
        <v>-</v>
      </c>
      <c r="D849" t="str">
        <f t="shared" si="112"/>
        <v>-</v>
      </c>
      <c r="E849" t="str">
        <f t="shared" si="113"/>
        <v>-</v>
      </c>
      <c r="F849" t="str">
        <f t="shared" si="114"/>
        <v>-</v>
      </c>
      <c r="G849" t="str">
        <f t="shared" si="109"/>
        <v>- -</v>
      </c>
      <c r="H849" t="str">
        <f>IFERROR(VLOOKUP(G849,Tesaure!A849:B7847,2),"-")</f>
        <v>-</v>
      </c>
      <c r="K849" t="str">
        <f t="shared" si="110"/>
        <v>&lt;td&gt;0&lt;/td&gt;</v>
      </c>
      <c r="L849" t="str">
        <f>CONCATENATE("&lt;td&gt;",Zamia!A849,"&lt;/td&gt;")</f>
        <v>&lt;td&gt;&lt;/td&gt;</v>
      </c>
      <c r="M849" t="str">
        <f>CONCATENATE("&lt;td&gt;",Zamia!K849,"&lt;/td&gt;")</f>
        <v>&lt;td&gt;&lt;/td&gt;</v>
      </c>
      <c r="N849" s="9" t="str">
        <f>CONCATENATE("&lt;td&gt;",LEFT(TEXT(Zamia!E849,"DD/MM/AAAA hh:mm:ss"),10),"&lt;/td&gt;")</f>
        <v>&lt;td&gt;00/01/1900&lt;/td&gt;</v>
      </c>
      <c r="O849" t="str">
        <f>CONCATENATE("&lt;td&gt;",Zamia!H849,"&lt;/td&gt;")</f>
        <v>&lt;td&gt;&lt;/td&gt;</v>
      </c>
      <c r="P849" t="str">
        <f>CONCATENATE("&lt;td&gt;",Zamia!I849,"&lt;/td&gt;")</f>
        <v>&lt;td&gt;&lt;/td&gt;</v>
      </c>
      <c r="Q849" t="str">
        <f t="shared" si="111"/>
        <v/>
      </c>
    </row>
    <row r="850" spans="1:17" x14ac:dyDescent="0.25">
      <c r="A850">
        <f>Zamia!F850</f>
        <v>0</v>
      </c>
      <c r="B850" t="str">
        <f t="shared" si="107"/>
        <v>-</v>
      </c>
      <c r="C850" t="str">
        <f t="shared" si="108"/>
        <v>-</v>
      </c>
      <c r="D850" t="str">
        <f t="shared" si="112"/>
        <v>-</v>
      </c>
      <c r="E850" t="str">
        <f t="shared" si="113"/>
        <v>-</v>
      </c>
      <c r="F850" t="str">
        <f t="shared" si="114"/>
        <v>-</v>
      </c>
      <c r="G850" t="str">
        <f t="shared" si="109"/>
        <v>- -</v>
      </c>
      <c r="H850" t="str">
        <f>IFERROR(VLOOKUP(G850,Tesaure!A850:B7848,2),"-")</f>
        <v>-</v>
      </c>
      <c r="K850" t="str">
        <f t="shared" si="110"/>
        <v>&lt;td&gt;0&lt;/td&gt;</v>
      </c>
      <c r="L850" t="str">
        <f>CONCATENATE("&lt;td&gt;",Zamia!A850,"&lt;/td&gt;")</f>
        <v>&lt;td&gt;&lt;/td&gt;</v>
      </c>
      <c r="M850" t="str">
        <f>CONCATENATE("&lt;td&gt;",Zamia!K850,"&lt;/td&gt;")</f>
        <v>&lt;td&gt;&lt;/td&gt;</v>
      </c>
      <c r="N850" s="9" t="str">
        <f>CONCATENATE("&lt;td&gt;",LEFT(TEXT(Zamia!E850,"DD/MM/AAAA hh:mm:ss"),10),"&lt;/td&gt;")</f>
        <v>&lt;td&gt;00/01/1900&lt;/td&gt;</v>
      </c>
      <c r="O850" t="str">
        <f>CONCATENATE("&lt;td&gt;",Zamia!H850,"&lt;/td&gt;")</f>
        <v>&lt;td&gt;&lt;/td&gt;</v>
      </c>
      <c r="P850" t="str">
        <f>CONCATENATE("&lt;td&gt;",Zamia!I850,"&lt;/td&gt;")</f>
        <v>&lt;td&gt;&lt;/td&gt;</v>
      </c>
      <c r="Q850" t="str">
        <f t="shared" si="111"/>
        <v/>
      </c>
    </row>
    <row r="851" spans="1:17" x14ac:dyDescent="0.25">
      <c r="A851">
        <f>Zamia!F851</f>
        <v>0</v>
      </c>
      <c r="B851" t="str">
        <f t="shared" si="107"/>
        <v>-</v>
      </c>
      <c r="C851" t="str">
        <f t="shared" si="108"/>
        <v>-</v>
      </c>
      <c r="D851" t="str">
        <f t="shared" si="112"/>
        <v>-</v>
      </c>
      <c r="E851" t="str">
        <f t="shared" si="113"/>
        <v>-</v>
      </c>
      <c r="F851" t="str">
        <f t="shared" si="114"/>
        <v>-</v>
      </c>
      <c r="G851" t="str">
        <f t="shared" si="109"/>
        <v>- -</v>
      </c>
      <c r="H851" t="str">
        <f>IFERROR(VLOOKUP(G851,Tesaure!A851:B7849,2),"-")</f>
        <v>-</v>
      </c>
      <c r="K851" t="str">
        <f t="shared" si="110"/>
        <v>&lt;td&gt;0&lt;/td&gt;</v>
      </c>
      <c r="L851" t="str">
        <f>CONCATENATE("&lt;td&gt;",Zamia!A851,"&lt;/td&gt;")</f>
        <v>&lt;td&gt;&lt;/td&gt;</v>
      </c>
      <c r="M851" t="str">
        <f>CONCATENATE("&lt;td&gt;",Zamia!K851,"&lt;/td&gt;")</f>
        <v>&lt;td&gt;&lt;/td&gt;</v>
      </c>
      <c r="N851" s="9" t="str">
        <f>CONCATENATE("&lt;td&gt;",LEFT(TEXT(Zamia!E851,"DD/MM/AAAA hh:mm:ss"),10),"&lt;/td&gt;")</f>
        <v>&lt;td&gt;00/01/1900&lt;/td&gt;</v>
      </c>
      <c r="O851" t="str">
        <f>CONCATENATE("&lt;td&gt;",Zamia!H851,"&lt;/td&gt;")</f>
        <v>&lt;td&gt;&lt;/td&gt;</v>
      </c>
      <c r="P851" t="str">
        <f>CONCATENATE("&lt;td&gt;",Zamia!I851,"&lt;/td&gt;")</f>
        <v>&lt;td&gt;&lt;/td&gt;</v>
      </c>
      <c r="Q851" t="str">
        <f t="shared" si="111"/>
        <v/>
      </c>
    </row>
    <row r="852" spans="1:17" x14ac:dyDescent="0.25">
      <c r="A852">
        <f>Zamia!F852</f>
        <v>0</v>
      </c>
      <c r="B852" t="str">
        <f t="shared" si="107"/>
        <v>-</v>
      </c>
      <c r="C852" t="str">
        <f t="shared" si="108"/>
        <v>-</v>
      </c>
      <c r="D852" t="str">
        <f t="shared" si="112"/>
        <v>-</v>
      </c>
      <c r="E852" t="str">
        <f t="shared" si="113"/>
        <v>-</v>
      </c>
      <c r="F852" t="str">
        <f t="shared" si="114"/>
        <v>-</v>
      </c>
      <c r="G852" t="str">
        <f t="shared" si="109"/>
        <v>- -</v>
      </c>
      <c r="H852" t="str">
        <f>IFERROR(VLOOKUP(G852,Tesaure!A852:B7850,2),"-")</f>
        <v>-</v>
      </c>
      <c r="K852" t="str">
        <f t="shared" si="110"/>
        <v>&lt;td&gt;0&lt;/td&gt;</v>
      </c>
      <c r="L852" t="str">
        <f>CONCATENATE("&lt;td&gt;",Zamia!A852,"&lt;/td&gt;")</f>
        <v>&lt;td&gt;&lt;/td&gt;</v>
      </c>
      <c r="M852" t="str">
        <f>CONCATENATE("&lt;td&gt;",Zamia!K852,"&lt;/td&gt;")</f>
        <v>&lt;td&gt;&lt;/td&gt;</v>
      </c>
      <c r="N852" s="9" t="str">
        <f>CONCATENATE("&lt;td&gt;",LEFT(TEXT(Zamia!E852,"DD/MM/AAAA hh:mm:ss"),10),"&lt;/td&gt;")</f>
        <v>&lt;td&gt;00/01/1900&lt;/td&gt;</v>
      </c>
      <c r="O852" t="str">
        <f>CONCATENATE("&lt;td&gt;",Zamia!H852,"&lt;/td&gt;")</f>
        <v>&lt;td&gt;&lt;/td&gt;</v>
      </c>
      <c r="P852" t="str">
        <f>CONCATENATE("&lt;td&gt;",Zamia!I852,"&lt;/td&gt;")</f>
        <v>&lt;td&gt;&lt;/td&gt;</v>
      </c>
      <c r="Q852" t="str">
        <f t="shared" si="111"/>
        <v/>
      </c>
    </row>
    <row r="853" spans="1:17" x14ac:dyDescent="0.25">
      <c r="A853">
        <f>Zamia!F853</f>
        <v>0</v>
      </c>
      <c r="B853" t="str">
        <f t="shared" si="107"/>
        <v>-</v>
      </c>
      <c r="C853" t="str">
        <f t="shared" si="108"/>
        <v>-</v>
      </c>
      <c r="D853" t="str">
        <f t="shared" si="112"/>
        <v>-</v>
      </c>
      <c r="E853" t="str">
        <f t="shared" si="113"/>
        <v>-</v>
      </c>
      <c r="F853" t="str">
        <f t="shared" si="114"/>
        <v>-</v>
      </c>
      <c r="G853" t="str">
        <f t="shared" si="109"/>
        <v>- -</v>
      </c>
      <c r="H853" t="str">
        <f>IFERROR(VLOOKUP(G853,Tesaure!A853:B7851,2),"-")</f>
        <v>-</v>
      </c>
      <c r="K853" t="str">
        <f t="shared" si="110"/>
        <v>&lt;td&gt;0&lt;/td&gt;</v>
      </c>
      <c r="L853" t="str">
        <f>CONCATENATE("&lt;td&gt;",Zamia!A853,"&lt;/td&gt;")</f>
        <v>&lt;td&gt;&lt;/td&gt;</v>
      </c>
      <c r="M853" t="str">
        <f>CONCATENATE("&lt;td&gt;",Zamia!K853,"&lt;/td&gt;")</f>
        <v>&lt;td&gt;&lt;/td&gt;</v>
      </c>
      <c r="N853" s="9" t="str">
        <f>CONCATENATE("&lt;td&gt;",LEFT(TEXT(Zamia!E853,"DD/MM/AAAA hh:mm:ss"),10),"&lt;/td&gt;")</f>
        <v>&lt;td&gt;00/01/1900&lt;/td&gt;</v>
      </c>
      <c r="O853" t="str">
        <f>CONCATENATE("&lt;td&gt;",Zamia!H853,"&lt;/td&gt;")</f>
        <v>&lt;td&gt;&lt;/td&gt;</v>
      </c>
      <c r="P853" t="str">
        <f>CONCATENATE("&lt;td&gt;",Zamia!I853,"&lt;/td&gt;")</f>
        <v>&lt;td&gt;&lt;/td&gt;</v>
      </c>
      <c r="Q853" t="str">
        <f t="shared" si="111"/>
        <v/>
      </c>
    </row>
    <row r="854" spans="1:17" x14ac:dyDescent="0.25">
      <c r="A854">
        <f>Zamia!F854</f>
        <v>0</v>
      </c>
      <c r="B854" t="str">
        <f t="shared" si="107"/>
        <v>-</v>
      </c>
      <c r="C854" t="str">
        <f t="shared" si="108"/>
        <v>-</v>
      </c>
      <c r="D854" t="str">
        <f t="shared" si="112"/>
        <v>-</v>
      </c>
      <c r="E854" t="str">
        <f t="shared" si="113"/>
        <v>-</v>
      </c>
      <c r="F854" t="str">
        <f t="shared" si="114"/>
        <v>-</v>
      </c>
      <c r="G854" t="str">
        <f t="shared" si="109"/>
        <v>- -</v>
      </c>
      <c r="H854" t="str">
        <f>IFERROR(VLOOKUP(G854,Tesaure!A854:B7852,2),"-")</f>
        <v>-</v>
      </c>
      <c r="K854" t="str">
        <f t="shared" si="110"/>
        <v>&lt;td&gt;0&lt;/td&gt;</v>
      </c>
      <c r="L854" t="str">
        <f>CONCATENATE("&lt;td&gt;",Zamia!A854,"&lt;/td&gt;")</f>
        <v>&lt;td&gt;&lt;/td&gt;</v>
      </c>
      <c r="M854" t="str">
        <f>CONCATENATE("&lt;td&gt;",Zamia!K854,"&lt;/td&gt;")</f>
        <v>&lt;td&gt;&lt;/td&gt;</v>
      </c>
      <c r="N854" s="9" t="str">
        <f>CONCATENATE("&lt;td&gt;",LEFT(TEXT(Zamia!E854,"DD/MM/AAAA hh:mm:ss"),10),"&lt;/td&gt;")</f>
        <v>&lt;td&gt;00/01/1900&lt;/td&gt;</v>
      </c>
      <c r="O854" t="str">
        <f>CONCATENATE("&lt;td&gt;",Zamia!H854,"&lt;/td&gt;")</f>
        <v>&lt;td&gt;&lt;/td&gt;</v>
      </c>
      <c r="P854" t="str">
        <f>CONCATENATE("&lt;td&gt;",Zamia!I854,"&lt;/td&gt;")</f>
        <v>&lt;td&gt;&lt;/td&gt;</v>
      </c>
      <c r="Q854" t="str">
        <f t="shared" si="111"/>
        <v/>
      </c>
    </row>
    <row r="855" spans="1:17" x14ac:dyDescent="0.25">
      <c r="A855">
        <f>Zamia!F855</f>
        <v>0</v>
      </c>
      <c r="B855" t="str">
        <f t="shared" si="107"/>
        <v>-</v>
      </c>
      <c r="C855" t="str">
        <f t="shared" si="108"/>
        <v>-</v>
      </c>
      <c r="D855" t="str">
        <f t="shared" si="112"/>
        <v>-</v>
      </c>
      <c r="E855" t="str">
        <f t="shared" si="113"/>
        <v>-</v>
      </c>
      <c r="F855" t="str">
        <f t="shared" si="114"/>
        <v>-</v>
      </c>
      <c r="G855" t="str">
        <f t="shared" si="109"/>
        <v>- -</v>
      </c>
      <c r="H855" t="str">
        <f>IFERROR(VLOOKUP(G855,Tesaure!A855:B7853,2),"-")</f>
        <v>-</v>
      </c>
      <c r="K855" t="str">
        <f t="shared" si="110"/>
        <v>&lt;td&gt;0&lt;/td&gt;</v>
      </c>
      <c r="L855" t="str">
        <f>CONCATENATE("&lt;td&gt;",Zamia!A855,"&lt;/td&gt;")</f>
        <v>&lt;td&gt;&lt;/td&gt;</v>
      </c>
      <c r="M855" t="str">
        <f>CONCATENATE("&lt;td&gt;",Zamia!K855,"&lt;/td&gt;")</f>
        <v>&lt;td&gt;&lt;/td&gt;</v>
      </c>
      <c r="N855" s="9" t="str">
        <f>CONCATENATE("&lt;td&gt;",LEFT(TEXT(Zamia!E855,"DD/MM/AAAA hh:mm:ss"),10),"&lt;/td&gt;")</f>
        <v>&lt;td&gt;00/01/1900&lt;/td&gt;</v>
      </c>
      <c r="O855" t="str">
        <f>CONCATENATE("&lt;td&gt;",Zamia!H855,"&lt;/td&gt;")</f>
        <v>&lt;td&gt;&lt;/td&gt;</v>
      </c>
      <c r="P855" t="str">
        <f>CONCATENATE("&lt;td&gt;",Zamia!I855,"&lt;/td&gt;")</f>
        <v>&lt;td&gt;&lt;/td&gt;</v>
      </c>
      <c r="Q855" t="str">
        <f t="shared" si="111"/>
        <v/>
      </c>
    </row>
    <row r="856" spans="1:17" x14ac:dyDescent="0.25">
      <c r="A856">
        <f>Zamia!F856</f>
        <v>0</v>
      </c>
      <c r="B856" t="str">
        <f t="shared" si="107"/>
        <v>-</v>
      </c>
      <c r="C856" t="str">
        <f t="shared" si="108"/>
        <v>-</v>
      </c>
      <c r="D856" t="str">
        <f t="shared" si="112"/>
        <v>-</v>
      </c>
      <c r="E856" t="str">
        <f t="shared" si="113"/>
        <v>-</v>
      </c>
      <c r="F856" t="str">
        <f t="shared" si="114"/>
        <v>-</v>
      </c>
      <c r="G856" t="str">
        <f t="shared" si="109"/>
        <v>- -</v>
      </c>
      <c r="H856" t="str">
        <f>IFERROR(VLOOKUP(G856,Tesaure!A856:B7854,2),"-")</f>
        <v>-</v>
      </c>
      <c r="K856" t="str">
        <f t="shared" si="110"/>
        <v>&lt;td&gt;0&lt;/td&gt;</v>
      </c>
      <c r="L856" t="str">
        <f>CONCATENATE("&lt;td&gt;",Zamia!A856,"&lt;/td&gt;")</f>
        <v>&lt;td&gt;&lt;/td&gt;</v>
      </c>
      <c r="M856" t="str">
        <f>CONCATENATE("&lt;td&gt;",Zamia!K856,"&lt;/td&gt;")</f>
        <v>&lt;td&gt;&lt;/td&gt;</v>
      </c>
      <c r="N856" s="9" t="str">
        <f>CONCATENATE("&lt;td&gt;",LEFT(TEXT(Zamia!E856,"DD/MM/AAAA hh:mm:ss"),10),"&lt;/td&gt;")</f>
        <v>&lt;td&gt;00/01/1900&lt;/td&gt;</v>
      </c>
      <c r="O856" t="str">
        <f>CONCATENATE("&lt;td&gt;",Zamia!H856,"&lt;/td&gt;")</f>
        <v>&lt;td&gt;&lt;/td&gt;</v>
      </c>
      <c r="P856" t="str">
        <f>CONCATENATE("&lt;td&gt;",Zamia!I856,"&lt;/td&gt;")</f>
        <v>&lt;td&gt;&lt;/td&gt;</v>
      </c>
      <c r="Q856" t="str">
        <f t="shared" si="111"/>
        <v/>
      </c>
    </row>
    <row r="857" spans="1:17" x14ac:dyDescent="0.25">
      <c r="A857">
        <f>Zamia!F857</f>
        <v>0</v>
      </c>
      <c r="B857" t="str">
        <f t="shared" si="107"/>
        <v>-</v>
      </c>
      <c r="C857" t="str">
        <f t="shared" si="108"/>
        <v>-</v>
      </c>
      <c r="D857" t="str">
        <f t="shared" si="112"/>
        <v>-</v>
      </c>
      <c r="E857" t="str">
        <f t="shared" si="113"/>
        <v>-</v>
      </c>
      <c r="F857" t="str">
        <f t="shared" si="114"/>
        <v>-</v>
      </c>
      <c r="G857" t="str">
        <f t="shared" si="109"/>
        <v>- -</v>
      </c>
      <c r="H857" t="str">
        <f>IFERROR(VLOOKUP(G857,Tesaure!A857:B7855,2),"-")</f>
        <v>-</v>
      </c>
      <c r="K857" t="str">
        <f t="shared" si="110"/>
        <v>&lt;td&gt;0&lt;/td&gt;</v>
      </c>
      <c r="L857" t="str">
        <f>CONCATENATE("&lt;td&gt;",Zamia!A857,"&lt;/td&gt;")</f>
        <v>&lt;td&gt;&lt;/td&gt;</v>
      </c>
      <c r="M857" t="str">
        <f>CONCATENATE("&lt;td&gt;",Zamia!K857,"&lt;/td&gt;")</f>
        <v>&lt;td&gt;&lt;/td&gt;</v>
      </c>
      <c r="N857" s="9" t="str">
        <f>CONCATENATE("&lt;td&gt;",LEFT(TEXT(Zamia!E857,"DD/MM/AAAA hh:mm:ss"),10),"&lt;/td&gt;")</f>
        <v>&lt;td&gt;00/01/1900&lt;/td&gt;</v>
      </c>
      <c r="O857" t="str">
        <f>CONCATENATE("&lt;td&gt;",Zamia!H857,"&lt;/td&gt;")</f>
        <v>&lt;td&gt;&lt;/td&gt;</v>
      </c>
      <c r="P857" t="str">
        <f>CONCATENATE("&lt;td&gt;",Zamia!I857,"&lt;/td&gt;")</f>
        <v>&lt;td&gt;&lt;/td&gt;</v>
      </c>
      <c r="Q857" t="str">
        <f t="shared" si="111"/>
        <v/>
      </c>
    </row>
    <row r="858" spans="1:17" x14ac:dyDescent="0.25">
      <c r="A858">
        <f>Zamia!F858</f>
        <v>0</v>
      </c>
      <c r="B858" t="str">
        <f t="shared" si="107"/>
        <v>-</v>
      </c>
      <c r="C858" t="str">
        <f t="shared" si="108"/>
        <v>-</v>
      </c>
      <c r="D858" t="str">
        <f t="shared" si="112"/>
        <v>-</v>
      </c>
      <c r="E858" t="str">
        <f t="shared" si="113"/>
        <v>-</v>
      </c>
      <c r="F858" t="str">
        <f t="shared" si="114"/>
        <v>-</v>
      </c>
      <c r="G858" t="str">
        <f t="shared" si="109"/>
        <v>- -</v>
      </c>
      <c r="H858" t="str">
        <f>IFERROR(VLOOKUP(G858,Tesaure!A858:B7856,2),"-")</f>
        <v>-</v>
      </c>
      <c r="K858" t="str">
        <f t="shared" si="110"/>
        <v>&lt;td&gt;0&lt;/td&gt;</v>
      </c>
      <c r="L858" t="str">
        <f>CONCATENATE("&lt;td&gt;",Zamia!A858,"&lt;/td&gt;")</f>
        <v>&lt;td&gt;&lt;/td&gt;</v>
      </c>
      <c r="M858" t="str">
        <f>CONCATENATE("&lt;td&gt;",Zamia!K858,"&lt;/td&gt;")</f>
        <v>&lt;td&gt;&lt;/td&gt;</v>
      </c>
      <c r="N858" s="9" t="str">
        <f>CONCATENATE("&lt;td&gt;",LEFT(TEXT(Zamia!E858,"DD/MM/AAAA hh:mm:ss"),10),"&lt;/td&gt;")</f>
        <v>&lt;td&gt;00/01/1900&lt;/td&gt;</v>
      </c>
      <c r="O858" t="str">
        <f>CONCATENATE("&lt;td&gt;",Zamia!H858,"&lt;/td&gt;")</f>
        <v>&lt;td&gt;&lt;/td&gt;</v>
      </c>
      <c r="P858" t="str">
        <f>CONCATENATE("&lt;td&gt;",Zamia!I858,"&lt;/td&gt;")</f>
        <v>&lt;td&gt;&lt;/td&gt;</v>
      </c>
      <c r="Q858" t="str">
        <f t="shared" si="111"/>
        <v/>
      </c>
    </row>
    <row r="859" spans="1:17" x14ac:dyDescent="0.25">
      <c r="A859">
        <f>Zamia!F859</f>
        <v>0</v>
      </c>
      <c r="B859" t="str">
        <f t="shared" si="107"/>
        <v>-</v>
      </c>
      <c r="C859" t="str">
        <f t="shared" si="108"/>
        <v>-</v>
      </c>
      <c r="D859" t="str">
        <f t="shared" si="112"/>
        <v>-</v>
      </c>
      <c r="E859" t="str">
        <f t="shared" si="113"/>
        <v>-</v>
      </c>
      <c r="F859" t="str">
        <f t="shared" si="114"/>
        <v>-</v>
      </c>
      <c r="G859" t="str">
        <f t="shared" si="109"/>
        <v>- -</v>
      </c>
      <c r="H859" t="str">
        <f>IFERROR(VLOOKUP(G859,Tesaure!A859:B7857,2),"-")</f>
        <v>-</v>
      </c>
      <c r="K859" t="str">
        <f t="shared" si="110"/>
        <v>&lt;td&gt;0&lt;/td&gt;</v>
      </c>
      <c r="L859" t="str">
        <f>CONCATENATE("&lt;td&gt;",Zamia!A859,"&lt;/td&gt;")</f>
        <v>&lt;td&gt;&lt;/td&gt;</v>
      </c>
      <c r="M859" t="str">
        <f>CONCATENATE("&lt;td&gt;",Zamia!K859,"&lt;/td&gt;")</f>
        <v>&lt;td&gt;&lt;/td&gt;</v>
      </c>
      <c r="N859" s="9" t="str">
        <f>CONCATENATE("&lt;td&gt;",LEFT(TEXT(Zamia!E859,"DD/MM/AAAA hh:mm:ss"),10),"&lt;/td&gt;")</f>
        <v>&lt;td&gt;00/01/1900&lt;/td&gt;</v>
      </c>
      <c r="O859" t="str">
        <f>CONCATENATE("&lt;td&gt;",Zamia!H859,"&lt;/td&gt;")</f>
        <v>&lt;td&gt;&lt;/td&gt;</v>
      </c>
      <c r="P859" t="str">
        <f>CONCATENATE("&lt;td&gt;",Zamia!I859,"&lt;/td&gt;")</f>
        <v>&lt;td&gt;&lt;/td&gt;</v>
      </c>
      <c r="Q859" t="str">
        <f t="shared" si="111"/>
        <v/>
      </c>
    </row>
    <row r="860" spans="1:17" x14ac:dyDescent="0.25">
      <c r="A860">
        <f>Zamia!F860</f>
        <v>0</v>
      </c>
      <c r="B860" t="str">
        <f t="shared" si="107"/>
        <v>-</v>
      </c>
      <c r="C860" t="str">
        <f t="shared" si="108"/>
        <v>-</v>
      </c>
      <c r="D860" t="str">
        <f t="shared" si="112"/>
        <v>-</v>
      </c>
      <c r="E860" t="str">
        <f t="shared" si="113"/>
        <v>-</v>
      </c>
      <c r="F860" t="str">
        <f t="shared" si="114"/>
        <v>-</v>
      </c>
      <c r="G860" t="str">
        <f t="shared" si="109"/>
        <v>- -</v>
      </c>
      <c r="H860" t="str">
        <f>IFERROR(VLOOKUP(G860,Tesaure!A860:B7858,2),"-")</f>
        <v>-</v>
      </c>
      <c r="K860" t="str">
        <f t="shared" si="110"/>
        <v>&lt;td&gt;0&lt;/td&gt;</v>
      </c>
      <c r="L860" t="str">
        <f>CONCATENATE("&lt;td&gt;",Zamia!A860,"&lt;/td&gt;")</f>
        <v>&lt;td&gt;&lt;/td&gt;</v>
      </c>
      <c r="M860" t="str">
        <f>CONCATENATE("&lt;td&gt;",Zamia!K860,"&lt;/td&gt;")</f>
        <v>&lt;td&gt;&lt;/td&gt;</v>
      </c>
      <c r="N860" s="9" t="str">
        <f>CONCATENATE("&lt;td&gt;",LEFT(TEXT(Zamia!E860,"DD/MM/AAAA hh:mm:ss"),10),"&lt;/td&gt;")</f>
        <v>&lt;td&gt;00/01/1900&lt;/td&gt;</v>
      </c>
      <c r="O860" t="str">
        <f>CONCATENATE("&lt;td&gt;",Zamia!H860,"&lt;/td&gt;")</f>
        <v>&lt;td&gt;&lt;/td&gt;</v>
      </c>
      <c r="P860" t="str">
        <f>CONCATENATE("&lt;td&gt;",Zamia!I860,"&lt;/td&gt;")</f>
        <v>&lt;td&gt;&lt;/td&gt;</v>
      </c>
      <c r="Q860" t="str">
        <f t="shared" si="111"/>
        <v/>
      </c>
    </row>
    <row r="861" spans="1:17" x14ac:dyDescent="0.25">
      <c r="A861">
        <f>Zamia!F861</f>
        <v>0</v>
      </c>
      <c r="B861" t="str">
        <f t="shared" si="107"/>
        <v>-</v>
      </c>
      <c r="C861" t="str">
        <f t="shared" si="108"/>
        <v>-</v>
      </c>
      <c r="D861" t="str">
        <f t="shared" si="112"/>
        <v>-</v>
      </c>
      <c r="E861" t="str">
        <f t="shared" si="113"/>
        <v>-</v>
      </c>
      <c r="F861" t="str">
        <f t="shared" si="114"/>
        <v>-</v>
      </c>
      <c r="G861" t="str">
        <f t="shared" si="109"/>
        <v>- -</v>
      </c>
      <c r="H861" t="str">
        <f>IFERROR(VLOOKUP(G861,Tesaure!A861:B7859,2),"-")</f>
        <v>-</v>
      </c>
      <c r="K861" t="str">
        <f t="shared" si="110"/>
        <v>&lt;td&gt;0&lt;/td&gt;</v>
      </c>
      <c r="L861" t="str">
        <f>CONCATENATE("&lt;td&gt;",Zamia!A861,"&lt;/td&gt;")</f>
        <v>&lt;td&gt;&lt;/td&gt;</v>
      </c>
      <c r="M861" t="str">
        <f>CONCATENATE("&lt;td&gt;",Zamia!K861,"&lt;/td&gt;")</f>
        <v>&lt;td&gt;&lt;/td&gt;</v>
      </c>
      <c r="N861" s="9" t="str">
        <f>CONCATENATE("&lt;td&gt;",LEFT(TEXT(Zamia!E861,"DD/MM/AAAA hh:mm:ss"),10),"&lt;/td&gt;")</f>
        <v>&lt;td&gt;00/01/1900&lt;/td&gt;</v>
      </c>
      <c r="O861" t="str">
        <f>CONCATENATE("&lt;td&gt;",Zamia!H861,"&lt;/td&gt;")</f>
        <v>&lt;td&gt;&lt;/td&gt;</v>
      </c>
      <c r="P861" t="str">
        <f>CONCATENATE("&lt;td&gt;",Zamia!I861,"&lt;/td&gt;")</f>
        <v>&lt;td&gt;&lt;/td&gt;</v>
      </c>
      <c r="Q861" t="str">
        <f t="shared" si="111"/>
        <v/>
      </c>
    </row>
    <row r="862" spans="1:17" x14ac:dyDescent="0.25">
      <c r="A862">
        <f>Zamia!F862</f>
        <v>0</v>
      </c>
      <c r="B862" t="str">
        <f t="shared" si="107"/>
        <v>-</v>
      </c>
      <c r="C862" t="str">
        <f t="shared" si="108"/>
        <v>-</v>
      </c>
      <c r="D862" t="str">
        <f t="shared" si="112"/>
        <v>-</v>
      </c>
      <c r="E862" t="str">
        <f t="shared" si="113"/>
        <v>-</v>
      </c>
      <c r="F862" t="str">
        <f t="shared" si="114"/>
        <v>-</v>
      </c>
      <c r="G862" t="str">
        <f t="shared" si="109"/>
        <v>- -</v>
      </c>
      <c r="H862" t="str">
        <f>IFERROR(VLOOKUP(G862,Tesaure!A862:B7860,2),"-")</f>
        <v>-</v>
      </c>
      <c r="K862" t="str">
        <f t="shared" si="110"/>
        <v>&lt;td&gt;0&lt;/td&gt;</v>
      </c>
      <c r="L862" t="str">
        <f>CONCATENATE("&lt;td&gt;",Zamia!A862,"&lt;/td&gt;")</f>
        <v>&lt;td&gt;&lt;/td&gt;</v>
      </c>
      <c r="M862" t="str">
        <f>CONCATENATE("&lt;td&gt;",Zamia!K862,"&lt;/td&gt;")</f>
        <v>&lt;td&gt;&lt;/td&gt;</v>
      </c>
      <c r="N862" s="9" t="str">
        <f>CONCATENATE("&lt;td&gt;",LEFT(TEXT(Zamia!E862,"DD/MM/AAAA hh:mm:ss"),10),"&lt;/td&gt;")</f>
        <v>&lt;td&gt;00/01/1900&lt;/td&gt;</v>
      </c>
      <c r="O862" t="str">
        <f>CONCATENATE("&lt;td&gt;",Zamia!H862,"&lt;/td&gt;")</f>
        <v>&lt;td&gt;&lt;/td&gt;</v>
      </c>
      <c r="P862" t="str">
        <f>CONCATENATE("&lt;td&gt;",Zamia!I862,"&lt;/td&gt;")</f>
        <v>&lt;td&gt;&lt;/td&gt;</v>
      </c>
      <c r="Q862" t="str">
        <f t="shared" si="111"/>
        <v/>
      </c>
    </row>
    <row r="863" spans="1:17" x14ac:dyDescent="0.25">
      <c r="A863">
        <f>Zamia!F863</f>
        <v>0</v>
      </c>
      <c r="B863" t="str">
        <f t="shared" si="107"/>
        <v>-</v>
      </c>
      <c r="C863" t="str">
        <f t="shared" si="108"/>
        <v>-</v>
      </c>
      <c r="D863" t="str">
        <f t="shared" si="112"/>
        <v>-</v>
      </c>
      <c r="E863" t="str">
        <f t="shared" si="113"/>
        <v>-</v>
      </c>
      <c r="F863" t="str">
        <f t="shared" si="114"/>
        <v>-</v>
      </c>
      <c r="G863" t="str">
        <f t="shared" si="109"/>
        <v>- -</v>
      </c>
      <c r="H863" t="str">
        <f>IFERROR(VLOOKUP(G863,Tesaure!A863:B7861,2),"-")</f>
        <v>-</v>
      </c>
      <c r="K863" t="str">
        <f t="shared" si="110"/>
        <v>&lt;td&gt;0&lt;/td&gt;</v>
      </c>
      <c r="L863" t="str">
        <f>CONCATENATE("&lt;td&gt;",Zamia!A863,"&lt;/td&gt;")</f>
        <v>&lt;td&gt;&lt;/td&gt;</v>
      </c>
      <c r="M863" t="str">
        <f>CONCATENATE("&lt;td&gt;",Zamia!K863,"&lt;/td&gt;")</f>
        <v>&lt;td&gt;&lt;/td&gt;</v>
      </c>
      <c r="N863" s="9" t="str">
        <f>CONCATENATE("&lt;td&gt;",LEFT(TEXT(Zamia!E863,"DD/MM/AAAA hh:mm:ss"),10),"&lt;/td&gt;")</f>
        <v>&lt;td&gt;00/01/1900&lt;/td&gt;</v>
      </c>
      <c r="O863" t="str">
        <f>CONCATENATE("&lt;td&gt;",Zamia!H863,"&lt;/td&gt;")</f>
        <v>&lt;td&gt;&lt;/td&gt;</v>
      </c>
      <c r="P863" t="str">
        <f>CONCATENATE("&lt;td&gt;",Zamia!I863,"&lt;/td&gt;")</f>
        <v>&lt;td&gt;&lt;/td&gt;</v>
      </c>
      <c r="Q863" t="str">
        <f t="shared" si="111"/>
        <v/>
      </c>
    </row>
    <row r="864" spans="1:17" x14ac:dyDescent="0.25">
      <c r="A864">
        <f>Zamia!F864</f>
        <v>0</v>
      </c>
      <c r="B864" t="str">
        <f t="shared" si="107"/>
        <v>-</v>
      </c>
      <c r="C864" t="str">
        <f t="shared" si="108"/>
        <v>-</v>
      </c>
      <c r="D864" t="str">
        <f t="shared" si="112"/>
        <v>-</v>
      </c>
      <c r="E864" t="str">
        <f t="shared" si="113"/>
        <v>-</v>
      </c>
      <c r="F864" t="str">
        <f t="shared" si="114"/>
        <v>-</v>
      </c>
      <c r="G864" t="str">
        <f t="shared" si="109"/>
        <v>- -</v>
      </c>
      <c r="H864" t="str">
        <f>IFERROR(VLOOKUP(G864,Tesaure!A864:B7862,2),"-")</f>
        <v>-</v>
      </c>
      <c r="K864" t="str">
        <f t="shared" si="110"/>
        <v>&lt;td&gt;0&lt;/td&gt;</v>
      </c>
      <c r="L864" t="str">
        <f>CONCATENATE("&lt;td&gt;",Zamia!A864,"&lt;/td&gt;")</f>
        <v>&lt;td&gt;&lt;/td&gt;</v>
      </c>
      <c r="M864" t="str">
        <f>CONCATENATE("&lt;td&gt;",Zamia!K864,"&lt;/td&gt;")</f>
        <v>&lt;td&gt;&lt;/td&gt;</v>
      </c>
      <c r="N864" s="9" t="str">
        <f>CONCATENATE("&lt;td&gt;",LEFT(TEXT(Zamia!E864,"DD/MM/AAAA hh:mm:ss"),10),"&lt;/td&gt;")</f>
        <v>&lt;td&gt;00/01/1900&lt;/td&gt;</v>
      </c>
      <c r="O864" t="str">
        <f>CONCATENATE("&lt;td&gt;",Zamia!H864,"&lt;/td&gt;")</f>
        <v>&lt;td&gt;&lt;/td&gt;</v>
      </c>
      <c r="P864" t="str">
        <f>CONCATENATE("&lt;td&gt;",Zamia!I864,"&lt;/td&gt;")</f>
        <v>&lt;td&gt;&lt;/td&gt;</v>
      </c>
      <c r="Q864" t="str">
        <f t="shared" si="111"/>
        <v/>
      </c>
    </row>
    <row r="865" spans="1:17" x14ac:dyDescent="0.25">
      <c r="A865">
        <f>Zamia!F865</f>
        <v>0</v>
      </c>
      <c r="B865" t="str">
        <f t="shared" si="107"/>
        <v>-</v>
      </c>
      <c r="C865" t="str">
        <f t="shared" si="108"/>
        <v>-</v>
      </c>
      <c r="D865" t="str">
        <f t="shared" si="112"/>
        <v>-</v>
      </c>
      <c r="E865" t="str">
        <f t="shared" si="113"/>
        <v>-</v>
      </c>
      <c r="F865" t="str">
        <f t="shared" si="114"/>
        <v>-</v>
      </c>
      <c r="G865" t="str">
        <f t="shared" si="109"/>
        <v>- -</v>
      </c>
      <c r="H865" t="str">
        <f>IFERROR(VLOOKUP(G865,Tesaure!A865:B7863,2),"-")</f>
        <v>-</v>
      </c>
      <c r="K865" t="str">
        <f t="shared" si="110"/>
        <v>&lt;td&gt;0&lt;/td&gt;</v>
      </c>
      <c r="L865" t="str">
        <f>CONCATENATE("&lt;td&gt;",Zamia!A865,"&lt;/td&gt;")</f>
        <v>&lt;td&gt;&lt;/td&gt;</v>
      </c>
      <c r="M865" t="str">
        <f>CONCATENATE("&lt;td&gt;",Zamia!K865,"&lt;/td&gt;")</f>
        <v>&lt;td&gt;&lt;/td&gt;</v>
      </c>
      <c r="N865" s="9" t="str">
        <f>CONCATENATE("&lt;td&gt;",LEFT(TEXT(Zamia!E865,"DD/MM/AAAA hh:mm:ss"),10),"&lt;/td&gt;")</f>
        <v>&lt;td&gt;00/01/1900&lt;/td&gt;</v>
      </c>
      <c r="O865" t="str">
        <f>CONCATENATE("&lt;td&gt;",Zamia!H865,"&lt;/td&gt;")</f>
        <v>&lt;td&gt;&lt;/td&gt;</v>
      </c>
      <c r="P865" t="str">
        <f>CONCATENATE("&lt;td&gt;",Zamia!I865,"&lt;/td&gt;")</f>
        <v>&lt;td&gt;&lt;/td&gt;</v>
      </c>
      <c r="Q865" t="str">
        <f t="shared" si="111"/>
        <v/>
      </c>
    </row>
    <row r="866" spans="1:17" x14ac:dyDescent="0.25">
      <c r="A866">
        <f>Zamia!F866</f>
        <v>0</v>
      </c>
      <c r="B866" t="str">
        <f t="shared" si="107"/>
        <v>-</v>
      </c>
      <c r="C866" t="str">
        <f t="shared" si="108"/>
        <v>-</v>
      </c>
      <c r="D866" t="str">
        <f t="shared" si="112"/>
        <v>-</v>
      </c>
      <c r="E866" t="str">
        <f t="shared" si="113"/>
        <v>-</v>
      </c>
      <c r="F866" t="str">
        <f t="shared" si="114"/>
        <v>-</v>
      </c>
      <c r="G866" t="str">
        <f t="shared" si="109"/>
        <v>- -</v>
      </c>
      <c r="H866" t="str">
        <f>IFERROR(VLOOKUP(G866,Tesaure!A866:B7864,2),"-")</f>
        <v>-</v>
      </c>
      <c r="K866" t="str">
        <f t="shared" si="110"/>
        <v>&lt;td&gt;0&lt;/td&gt;</v>
      </c>
      <c r="L866" t="str">
        <f>CONCATENATE("&lt;td&gt;",Zamia!A866,"&lt;/td&gt;")</f>
        <v>&lt;td&gt;&lt;/td&gt;</v>
      </c>
      <c r="M866" t="str">
        <f>CONCATENATE("&lt;td&gt;",Zamia!K866,"&lt;/td&gt;")</f>
        <v>&lt;td&gt;&lt;/td&gt;</v>
      </c>
      <c r="N866" s="9" t="str">
        <f>CONCATENATE("&lt;td&gt;",LEFT(TEXT(Zamia!E866,"DD/MM/AAAA hh:mm:ss"),10),"&lt;/td&gt;")</f>
        <v>&lt;td&gt;00/01/1900&lt;/td&gt;</v>
      </c>
      <c r="O866" t="str">
        <f>CONCATENATE("&lt;td&gt;",Zamia!H866,"&lt;/td&gt;")</f>
        <v>&lt;td&gt;&lt;/td&gt;</v>
      </c>
      <c r="P866" t="str">
        <f>CONCATENATE("&lt;td&gt;",Zamia!I866,"&lt;/td&gt;")</f>
        <v>&lt;td&gt;&lt;/td&gt;</v>
      </c>
      <c r="Q866" t="str">
        <f t="shared" si="111"/>
        <v/>
      </c>
    </row>
    <row r="867" spans="1:17" x14ac:dyDescent="0.25">
      <c r="A867">
        <f>Zamia!F867</f>
        <v>0</v>
      </c>
      <c r="B867" t="str">
        <f t="shared" si="107"/>
        <v>-</v>
      </c>
      <c r="C867" t="str">
        <f t="shared" si="108"/>
        <v>-</v>
      </c>
      <c r="D867" t="str">
        <f t="shared" si="112"/>
        <v>-</v>
      </c>
      <c r="E867" t="str">
        <f t="shared" si="113"/>
        <v>-</v>
      </c>
      <c r="F867" t="str">
        <f t="shared" si="114"/>
        <v>-</v>
      </c>
      <c r="G867" t="str">
        <f t="shared" si="109"/>
        <v>- -</v>
      </c>
      <c r="H867" t="str">
        <f>IFERROR(VLOOKUP(G867,Tesaure!A867:B7865,2),"-")</f>
        <v>-</v>
      </c>
      <c r="K867" t="str">
        <f t="shared" si="110"/>
        <v>&lt;td&gt;0&lt;/td&gt;</v>
      </c>
      <c r="L867" t="str">
        <f>CONCATENATE("&lt;td&gt;",Zamia!A867,"&lt;/td&gt;")</f>
        <v>&lt;td&gt;&lt;/td&gt;</v>
      </c>
      <c r="M867" t="str">
        <f>CONCATENATE("&lt;td&gt;",Zamia!K867,"&lt;/td&gt;")</f>
        <v>&lt;td&gt;&lt;/td&gt;</v>
      </c>
      <c r="N867" s="9" t="str">
        <f>CONCATENATE("&lt;td&gt;",LEFT(TEXT(Zamia!E867,"DD/MM/AAAA hh:mm:ss"),10),"&lt;/td&gt;")</f>
        <v>&lt;td&gt;00/01/1900&lt;/td&gt;</v>
      </c>
      <c r="O867" t="str">
        <f>CONCATENATE("&lt;td&gt;",Zamia!H867,"&lt;/td&gt;")</f>
        <v>&lt;td&gt;&lt;/td&gt;</v>
      </c>
      <c r="P867" t="str">
        <f>CONCATENATE("&lt;td&gt;",Zamia!I867,"&lt;/td&gt;")</f>
        <v>&lt;td&gt;&lt;/td&gt;</v>
      </c>
      <c r="Q867" t="str">
        <f t="shared" si="111"/>
        <v/>
      </c>
    </row>
    <row r="868" spans="1:17" x14ac:dyDescent="0.25">
      <c r="A868">
        <f>Zamia!F868</f>
        <v>0</v>
      </c>
      <c r="B868" t="str">
        <f t="shared" si="107"/>
        <v>-</v>
      </c>
      <c r="C868" t="str">
        <f t="shared" si="108"/>
        <v>-</v>
      </c>
      <c r="D868" t="str">
        <f t="shared" si="112"/>
        <v>-</v>
      </c>
      <c r="E868" t="str">
        <f t="shared" si="113"/>
        <v>-</v>
      </c>
      <c r="F868" t="str">
        <f t="shared" si="114"/>
        <v>-</v>
      </c>
      <c r="G868" t="str">
        <f t="shared" si="109"/>
        <v>- -</v>
      </c>
      <c r="H868" t="str">
        <f>IFERROR(VLOOKUP(G868,Tesaure!A868:B7866,2),"-")</f>
        <v>-</v>
      </c>
      <c r="K868" t="str">
        <f t="shared" si="110"/>
        <v>&lt;td&gt;0&lt;/td&gt;</v>
      </c>
      <c r="L868" t="str">
        <f>CONCATENATE("&lt;td&gt;",Zamia!A868,"&lt;/td&gt;")</f>
        <v>&lt;td&gt;&lt;/td&gt;</v>
      </c>
      <c r="M868" t="str">
        <f>CONCATENATE("&lt;td&gt;",Zamia!K868,"&lt;/td&gt;")</f>
        <v>&lt;td&gt;&lt;/td&gt;</v>
      </c>
      <c r="N868" s="9" t="str">
        <f>CONCATENATE("&lt;td&gt;",LEFT(TEXT(Zamia!E868,"DD/MM/AAAA hh:mm:ss"),10),"&lt;/td&gt;")</f>
        <v>&lt;td&gt;00/01/1900&lt;/td&gt;</v>
      </c>
      <c r="O868" t="str">
        <f>CONCATENATE("&lt;td&gt;",Zamia!H868,"&lt;/td&gt;")</f>
        <v>&lt;td&gt;&lt;/td&gt;</v>
      </c>
      <c r="P868" t="str">
        <f>CONCATENATE("&lt;td&gt;",Zamia!I868,"&lt;/td&gt;")</f>
        <v>&lt;td&gt;&lt;/td&gt;</v>
      </c>
      <c r="Q868" t="str">
        <f t="shared" si="111"/>
        <v/>
      </c>
    </row>
    <row r="869" spans="1:17" x14ac:dyDescent="0.25">
      <c r="A869">
        <f>Zamia!F869</f>
        <v>0</v>
      </c>
      <c r="B869" t="str">
        <f t="shared" si="107"/>
        <v>-</v>
      </c>
      <c r="C869" t="str">
        <f t="shared" si="108"/>
        <v>-</v>
      </c>
      <c r="D869" t="str">
        <f t="shared" si="112"/>
        <v>-</v>
      </c>
      <c r="E869" t="str">
        <f t="shared" si="113"/>
        <v>-</v>
      </c>
      <c r="F869" t="str">
        <f t="shared" si="114"/>
        <v>-</v>
      </c>
      <c r="G869" t="str">
        <f t="shared" si="109"/>
        <v>- -</v>
      </c>
      <c r="H869" t="str">
        <f>IFERROR(VLOOKUP(G869,Tesaure!A869:B7867,2),"-")</f>
        <v>-</v>
      </c>
      <c r="K869" t="str">
        <f t="shared" si="110"/>
        <v>&lt;td&gt;0&lt;/td&gt;</v>
      </c>
      <c r="L869" t="str">
        <f>CONCATENATE("&lt;td&gt;",Zamia!A869,"&lt;/td&gt;")</f>
        <v>&lt;td&gt;&lt;/td&gt;</v>
      </c>
      <c r="M869" t="str">
        <f>CONCATENATE("&lt;td&gt;",Zamia!K869,"&lt;/td&gt;")</f>
        <v>&lt;td&gt;&lt;/td&gt;</v>
      </c>
      <c r="N869" s="9" t="str">
        <f>CONCATENATE("&lt;td&gt;",LEFT(TEXT(Zamia!E869,"DD/MM/AAAA hh:mm:ss"),10),"&lt;/td&gt;")</f>
        <v>&lt;td&gt;00/01/1900&lt;/td&gt;</v>
      </c>
      <c r="O869" t="str">
        <f>CONCATENATE("&lt;td&gt;",Zamia!H869,"&lt;/td&gt;")</f>
        <v>&lt;td&gt;&lt;/td&gt;</v>
      </c>
      <c r="P869" t="str">
        <f>CONCATENATE("&lt;td&gt;",Zamia!I869,"&lt;/td&gt;")</f>
        <v>&lt;td&gt;&lt;/td&gt;</v>
      </c>
      <c r="Q869" t="str">
        <f t="shared" si="111"/>
        <v/>
      </c>
    </row>
    <row r="870" spans="1:17" x14ac:dyDescent="0.25">
      <c r="A870">
        <f>Zamia!F870</f>
        <v>0</v>
      </c>
      <c r="B870" t="str">
        <f t="shared" si="107"/>
        <v>-</v>
      </c>
      <c r="C870" t="str">
        <f t="shared" si="108"/>
        <v>-</v>
      </c>
      <c r="D870" t="str">
        <f t="shared" si="112"/>
        <v>-</v>
      </c>
      <c r="E870" t="str">
        <f t="shared" si="113"/>
        <v>-</v>
      </c>
      <c r="F870" t="str">
        <f t="shared" si="114"/>
        <v>-</v>
      </c>
      <c r="G870" t="str">
        <f t="shared" si="109"/>
        <v>- -</v>
      </c>
      <c r="H870" t="str">
        <f>IFERROR(VLOOKUP(G870,Tesaure!A870:B7868,2),"-")</f>
        <v>-</v>
      </c>
      <c r="K870" t="str">
        <f t="shared" si="110"/>
        <v>&lt;td&gt;0&lt;/td&gt;</v>
      </c>
      <c r="L870" t="str">
        <f>CONCATENATE("&lt;td&gt;",Zamia!A870,"&lt;/td&gt;")</f>
        <v>&lt;td&gt;&lt;/td&gt;</v>
      </c>
      <c r="M870" t="str">
        <f>CONCATENATE("&lt;td&gt;",Zamia!K870,"&lt;/td&gt;")</f>
        <v>&lt;td&gt;&lt;/td&gt;</v>
      </c>
      <c r="N870" s="9" t="str">
        <f>CONCATENATE("&lt;td&gt;",LEFT(TEXT(Zamia!E870,"DD/MM/AAAA hh:mm:ss"),10),"&lt;/td&gt;")</f>
        <v>&lt;td&gt;00/01/1900&lt;/td&gt;</v>
      </c>
      <c r="O870" t="str">
        <f>CONCATENATE("&lt;td&gt;",Zamia!H870,"&lt;/td&gt;")</f>
        <v>&lt;td&gt;&lt;/td&gt;</v>
      </c>
      <c r="P870" t="str">
        <f>CONCATENATE("&lt;td&gt;",Zamia!I870,"&lt;/td&gt;")</f>
        <v>&lt;td&gt;&lt;/td&gt;</v>
      </c>
      <c r="Q870" t="str">
        <f t="shared" si="111"/>
        <v/>
      </c>
    </row>
    <row r="871" spans="1:17" x14ac:dyDescent="0.25">
      <c r="A871">
        <f>Zamia!F871</f>
        <v>0</v>
      </c>
      <c r="B871" t="str">
        <f t="shared" ref="B871:B934" si="115">IF(A871&lt;&gt;0,LEFT(A871,SEARCH(" ",A871)-1),"-")</f>
        <v>-</v>
      </c>
      <c r="C871" t="str">
        <f t="shared" ref="C871:C934" si="116">IF(A871&lt;&gt;0,RIGHT(A871,LEN(A871)-SEARCH(" ",A871)),"-")</f>
        <v>-</v>
      </c>
      <c r="D871" t="str">
        <f t="shared" si="112"/>
        <v>-</v>
      </c>
      <c r="E871" t="str">
        <f t="shared" si="113"/>
        <v>-</v>
      </c>
      <c r="F871" t="str">
        <f t="shared" si="114"/>
        <v>-</v>
      </c>
      <c r="G871" t="str">
        <f t="shared" si="109"/>
        <v>- -</v>
      </c>
      <c r="H871" t="str">
        <f>IFERROR(VLOOKUP(G871,Tesaure!A871:B7869,2),"-")</f>
        <v>-</v>
      </c>
      <c r="K871" t="str">
        <f t="shared" si="110"/>
        <v>&lt;td&gt;0&lt;/td&gt;</v>
      </c>
      <c r="L871" t="str">
        <f>CONCATENATE("&lt;td&gt;",Zamia!A871,"&lt;/td&gt;")</f>
        <v>&lt;td&gt;&lt;/td&gt;</v>
      </c>
      <c r="M871" t="str">
        <f>CONCATENATE("&lt;td&gt;",Zamia!K871,"&lt;/td&gt;")</f>
        <v>&lt;td&gt;&lt;/td&gt;</v>
      </c>
      <c r="N871" s="9" t="str">
        <f>CONCATENATE("&lt;td&gt;",LEFT(TEXT(Zamia!E871,"DD/MM/AAAA hh:mm:ss"),10),"&lt;/td&gt;")</f>
        <v>&lt;td&gt;00/01/1900&lt;/td&gt;</v>
      </c>
      <c r="O871" t="str">
        <f>CONCATENATE("&lt;td&gt;",Zamia!H871,"&lt;/td&gt;")</f>
        <v>&lt;td&gt;&lt;/td&gt;</v>
      </c>
      <c r="P871" t="str">
        <f>CONCATENATE("&lt;td&gt;",Zamia!I871,"&lt;/td&gt;")</f>
        <v>&lt;td&gt;&lt;/td&gt;</v>
      </c>
      <c r="Q871" t="str">
        <f t="shared" si="111"/>
        <v/>
      </c>
    </row>
    <row r="872" spans="1:17" x14ac:dyDescent="0.25">
      <c r="A872">
        <f>Zamia!F872</f>
        <v>0</v>
      </c>
      <c r="B872" t="str">
        <f t="shared" si="115"/>
        <v>-</v>
      </c>
      <c r="C872" t="str">
        <f t="shared" si="116"/>
        <v>-</v>
      </c>
      <c r="D872" t="str">
        <f t="shared" si="112"/>
        <v>-</v>
      </c>
      <c r="E872" t="str">
        <f t="shared" si="113"/>
        <v>-</v>
      </c>
      <c r="F872" t="str">
        <f t="shared" si="114"/>
        <v>-</v>
      </c>
      <c r="G872" t="str">
        <f t="shared" si="109"/>
        <v>- -</v>
      </c>
      <c r="H872" t="str">
        <f>IFERROR(VLOOKUP(G872,Tesaure!A872:B7870,2),"-")</f>
        <v>-</v>
      </c>
      <c r="K872" t="str">
        <f t="shared" si="110"/>
        <v>&lt;td&gt;0&lt;/td&gt;</v>
      </c>
      <c r="L872" t="str">
        <f>CONCATENATE("&lt;td&gt;",Zamia!A872,"&lt;/td&gt;")</f>
        <v>&lt;td&gt;&lt;/td&gt;</v>
      </c>
      <c r="M872" t="str">
        <f>CONCATENATE("&lt;td&gt;",Zamia!K872,"&lt;/td&gt;")</f>
        <v>&lt;td&gt;&lt;/td&gt;</v>
      </c>
      <c r="N872" s="9" t="str">
        <f>CONCATENATE("&lt;td&gt;",LEFT(TEXT(Zamia!E872,"DD/MM/AAAA hh:mm:ss"),10),"&lt;/td&gt;")</f>
        <v>&lt;td&gt;00/01/1900&lt;/td&gt;</v>
      </c>
      <c r="O872" t="str">
        <f>CONCATENATE("&lt;td&gt;",Zamia!H872,"&lt;/td&gt;")</f>
        <v>&lt;td&gt;&lt;/td&gt;</v>
      </c>
      <c r="P872" t="str">
        <f>CONCATENATE("&lt;td&gt;",Zamia!I872,"&lt;/td&gt;")</f>
        <v>&lt;td&gt;&lt;/td&gt;</v>
      </c>
      <c r="Q872" t="str">
        <f t="shared" si="111"/>
        <v/>
      </c>
    </row>
    <row r="873" spans="1:17" x14ac:dyDescent="0.25">
      <c r="A873">
        <f>Zamia!F873</f>
        <v>0</v>
      </c>
      <c r="B873" t="str">
        <f t="shared" si="115"/>
        <v>-</v>
      </c>
      <c r="C873" t="str">
        <f t="shared" si="116"/>
        <v>-</v>
      </c>
      <c r="D873" t="str">
        <f t="shared" si="112"/>
        <v>-</v>
      </c>
      <c r="E873" t="str">
        <f t="shared" si="113"/>
        <v>-</v>
      </c>
      <c r="F873" t="str">
        <f t="shared" si="114"/>
        <v>-</v>
      </c>
      <c r="G873" t="str">
        <f t="shared" si="109"/>
        <v>- -</v>
      </c>
      <c r="H873" t="str">
        <f>IFERROR(VLOOKUP(G873,Tesaure!A873:B7871,2),"-")</f>
        <v>-</v>
      </c>
      <c r="K873" t="str">
        <f t="shared" si="110"/>
        <v>&lt;td&gt;0&lt;/td&gt;</v>
      </c>
      <c r="L873" t="str">
        <f>CONCATENATE("&lt;td&gt;",Zamia!A873,"&lt;/td&gt;")</f>
        <v>&lt;td&gt;&lt;/td&gt;</v>
      </c>
      <c r="M873" t="str">
        <f>CONCATENATE("&lt;td&gt;",Zamia!K873,"&lt;/td&gt;")</f>
        <v>&lt;td&gt;&lt;/td&gt;</v>
      </c>
      <c r="N873" s="9" t="str">
        <f>CONCATENATE("&lt;td&gt;",LEFT(TEXT(Zamia!E873,"DD/MM/AAAA hh:mm:ss"),10),"&lt;/td&gt;")</f>
        <v>&lt;td&gt;00/01/1900&lt;/td&gt;</v>
      </c>
      <c r="O873" t="str">
        <f>CONCATENATE("&lt;td&gt;",Zamia!H873,"&lt;/td&gt;")</f>
        <v>&lt;td&gt;&lt;/td&gt;</v>
      </c>
      <c r="P873" t="str">
        <f>CONCATENATE("&lt;td&gt;",Zamia!I873,"&lt;/td&gt;")</f>
        <v>&lt;td&gt;&lt;/td&gt;</v>
      </c>
      <c r="Q873" t="str">
        <f t="shared" si="111"/>
        <v/>
      </c>
    </row>
    <row r="874" spans="1:17" x14ac:dyDescent="0.25">
      <c r="A874">
        <f>Zamia!F874</f>
        <v>0</v>
      </c>
      <c r="B874" t="str">
        <f t="shared" si="115"/>
        <v>-</v>
      </c>
      <c r="C874" t="str">
        <f t="shared" si="116"/>
        <v>-</v>
      </c>
      <c r="D874" t="str">
        <f t="shared" si="112"/>
        <v>-</v>
      </c>
      <c r="E874" t="str">
        <f t="shared" si="113"/>
        <v>-</v>
      </c>
      <c r="F874" t="str">
        <f t="shared" si="114"/>
        <v>-</v>
      </c>
      <c r="G874" t="str">
        <f t="shared" si="109"/>
        <v>- -</v>
      </c>
      <c r="H874" t="str">
        <f>IFERROR(VLOOKUP(G874,Tesaure!A874:B7872,2),"-")</f>
        <v>-</v>
      </c>
      <c r="K874" t="str">
        <f t="shared" si="110"/>
        <v>&lt;td&gt;0&lt;/td&gt;</v>
      </c>
      <c r="L874" t="str">
        <f>CONCATENATE("&lt;td&gt;",Zamia!A874,"&lt;/td&gt;")</f>
        <v>&lt;td&gt;&lt;/td&gt;</v>
      </c>
      <c r="M874" t="str">
        <f>CONCATENATE("&lt;td&gt;",Zamia!K874,"&lt;/td&gt;")</f>
        <v>&lt;td&gt;&lt;/td&gt;</v>
      </c>
      <c r="N874" s="9" t="str">
        <f>CONCATENATE("&lt;td&gt;",LEFT(TEXT(Zamia!E874,"DD/MM/AAAA hh:mm:ss"),10),"&lt;/td&gt;")</f>
        <v>&lt;td&gt;00/01/1900&lt;/td&gt;</v>
      </c>
      <c r="O874" t="str">
        <f>CONCATENATE("&lt;td&gt;",Zamia!H874,"&lt;/td&gt;")</f>
        <v>&lt;td&gt;&lt;/td&gt;</v>
      </c>
      <c r="P874" t="str">
        <f>CONCATENATE("&lt;td&gt;",Zamia!I874,"&lt;/td&gt;")</f>
        <v>&lt;td&gt;&lt;/td&gt;</v>
      </c>
      <c r="Q874" t="str">
        <f t="shared" si="111"/>
        <v/>
      </c>
    </row>
    <row r="875" spans="1:17" x14ac:dyDescent="0.25">
      <c r="A875">
        <f>Zamia!F875</f>
        <v>0</v>
      </c>
      <c r="B875" t="str">
        <f t="shared" si="115"/>
        <v>-</v>
      </c>
      <c r="C875" t="str">
        <f t="shared" si="116"/>
        <v>-</v>
      </c>
      <c r="D875" t="str">
        <f t="shared" si="112"/>
        <v>-</v>
      </c>
      <c r="E875" t="str">
        <f t="shared" si="113"/>
        <v>-</v>
      </c>
      <c r="F875" t="str">
        <f t="shared" si="114"/>
        <v>-</v>
      </c>
      <c r="G875" t="str">
        <f t="shared" si="109"/>
        <v>- -</v>
      </c>
      <c r="H875" t="str">
        <f>IFERROR(VLOOKUP(G875,Tesaure!A875:B7873,2),"-")</f>
        <v>-</v>
      </c>
      <c r="K875" t="str">
        <f t="shared" si="110"/>
        <v>&lt;td&gt;0&lt;/td&gt;</v>
      </c>
      <c r="L875" t="str">
        <f>CONCATENATE("&lt;td&gt;",Zamia!A875,"&lt;/td&gt;")</f>
        <v>&lt;td&gt;&lt;/td&gt;</v>
      </c>
      <c r="M875" t="str">
        <f>CONCATENATE("&lt;td&gt;",Zamia!K875,"&lt;/td&gt;")</f>
        <v>&lt;td&gt;&lt;/td&gt;</v>
      </c>
      <c r="N875" s="9" t="str">
        <f>CONCATENATE("&lt;td&gt;",LEFT(TEXT(Zamia!E875,"DD/MM/AAAA hh:mm:ss"),10),"&lt;/td&gt;")</f>
        <v>&lt;td&gt;00/01/1900&lt;/td&gt;</v>
      </c>
      <c r="O875" t="str">
        <f>CONCATENATE("&lt;td&gt;",Zamia!H875,"&lt;/td&gt;")</f>
        <v>&lt;td&gt;&lt;/td&gt;</v>
      </c>
      <c r="P875" t="str">
        <f>CONCATENATE("&lt;td&gt;",Zamia!I875,"&lt;/td&gt;")</f>
        <v>&lt;td&gt;&lt;/td&gt;</v>
      </c>
      <c r="Q875" t="str">
        <f t="shared" si="111"/>
        <v/>
      </c>
    </row>
    <row r="876" spans="1:17" x14ac:dyDescent="0.25">
      <c r="A876">
        <f>Zamia!F876</f>
        <v>0</v>
      </c>
      <c r="B876" t="str">
        <f t="shared" si="115"/>
        <v>-</v>
      </c>
      <c r="C876" t="str">
        <f t="shared" si="116"/>
        <v>-</v>
      </c>
      <c r="D876" t="str">
        <f t="shared" si="112"/>
        <v>-</v>
      </c>
      <c r="E876" t="str">
        <f t="shared" si="113"/>
        <v>-</v>
      </c>
      <c r="F876" t="str">
        <f t="shared" si="114"/>
        <v>-</v>
      </c>
      <c r="G876" t="str">
        <f t="shared" si="109"/>
        <v>- -</v>
      </c>
      <c r="H876" t="str">
        <f>IFERROR(VLOOKUP(G876,Tesaure!A876:B7874,2),"-")</f>
        <v>-</v>
      </c>
      <c r="K876" t="str">
        <f t="shared" si="110"/>
        <v>&lt;td&gt;0&lt;/td&gt;</v>
      </c>
      <c r="L876" t="str">
        <f>CONCATENATE("&lt;td&gt;",Zamia!A876,"&lt;/td&gt;")</f>
        <v>&lt;td&gt;&lt;/td&gt;</v>
      </c>
      <c r="M876" t="str">
        <f>CONCATENATE("&lt;td&gt;",Zamia!K876,"&lt;/td&gt;")</f>
        <v>&lt;td&gt;&lt;/td&gt;</v>
      </c>
      <c r="N876" s="9" t="str">
        <f>CONCATENATE("&lt;td&gt;",LEFT(TEXT(Zamia!E876,"DD/MM/AAAA hh:mm:ss"),10),"&lt;/td&gt;")</f>
        <v>&lt;td&gt;00/01/1900&lt;/td&gt;</v>
      </c>
      <c r="O876" t="str">
        <f>CONCATENATE("&lt;td&gt;",Zamia!H876,"&lt;/td&gt;")</f>
        <v>&lt;td&gt;&lt;/td&gt;</v>
      </c>
      <c r="P876" t="str">
        <f>CONCATENATE("&lt;td&gt;",Zamia!I876,"&lt;/td&gt;")</f>
        <v>&lt;td&gt;&lt;/td&gt;</v>
      </c>
      <c r="Q876" t="str">
        <f t="shared" si="111"/>
        <v/>
      </c>
    </row>
    <row r="877" spans="1:17" x14ac:dyDescent="0.25">
      <c r="A877">
        <f>Zamia!F877</f>
        <v>0</v>
      </c>
      <c r="B877" t="str">
        <f t="shared" si="115"/>
        <v>-</v>
      </c>
      <c r="C877" t="str">
        <f t="shared" si="116"/>
        <v>-</v>
      </c>
      <c r="D877" t="str">
        <f t="shared" si="112"/>
        <v>-</v>
      </c>
      <c r="E877" t="str">
        <f t="shared" si="113"/>
        <v>-</v>
      </c>
      <c r="F877" t="str">
        <f t="shared" si="114"/>
        <v>-</v>
      </c>
      <c r="G877" t="str">
        <f t="shared" si="109"/>
        <v>- -</v>
      </c>
      <c r="H877" t="str">
        <f>IFERROR(VLOOKUP(G877,Tesaure!A877:B7875,2),"-")</f>
        <v>-</v>
      </c>
      <c r="K877" t="str">
        <f t="shared" si="110"/>
        <v>&lt;td&gt;0&lt;/td&gt;</v>
      </c>
      <c r="L877" t="str">
        <f>CONCATENATE("&lt;td&gt;",Zamia!A877,"&lt;/td&gt;")</f>
        <v>&lt;td&gt;&lt;/td&gt;</v>
      </c>
      <c r="M877" t="str">
        <f>CONCATENATE("&lt;td&gt;",Zamia!K877,"&lt;/td&gt;")</f>
        <v>&lt;td&gt;&lt;/td&gt;</v>
      </c>
      <c r="N877" s="9" t="str">
        <f>CONCATENATE("&lt;td&gt;",LEFT(TEXT(Zamia!E877,"DD/MM/AAAA hh:mm:ss"),10),"&lt;/td&gt;")</f>
        <v>&lt;td&gt;00/01/1900&lt;/td&gt;</v>
      </c>
      <c r="O877" t="str">
        <f>CONCATENATE("&lt;td&gt;",Zamia!H877,"&lt;/td&gt;")</f>
        <v>&lt;td&gt;&lt;/td&gt;</v>
      </c>
      <c r="P877" t="str">
        <f>CONCATENATE("&lt;td&gt;",Zamia!I877,"&lt;/td&gt;")</f>
        <v>&lt;td&gt;&lt;/td&gt;</v>
      </c>
      <c r="Q877" t="str">
        <f t="shared" si="111"/>
        <v/>
      </c>
    </row>
    <row r="878" spans="1:17" x14ac:dyDescent="0.25">
      <c r="A878">
        <f>Zamia!F878</f>
        <v>0</v>
      </c>
      <c r="B878" t="str">
        <f t="shared" si="115"/>
        <v>-</v>
      </c>
      <c r="C878" t="str">
        <f t="shared" si="116"/>
        <v>-</v>
      </c>
      <c r="D878" t="str">
        <f t="shared" si="112"/>
        <v>-</v>
      </c>
      <c r="E878" t="str">
        <f t="shared" si="113"/>
        <v>-</v>
      </c>
      <c r="F878" t="str">
        <f t="shared" si="114"/>
        <v>-</v>
      </c>
      <c r="G878" t="str">
        <f t="shared" si="109"/>
        <v>- -</v>
      </c>
      <c r="H878" t="str">
        <f>IFERROR(VLOOKUP(G878,Tesaure!A878:B7876,2),"-")</f>
        <v>-</v>
      </c>
      <c r="K878" t="str">
        <f t="shared" si="110"/>
        <v>&lt;td&gt;0&lt;/td&gt;</v>
      </c>
      <c r="L878" t="str">
        <f>CONCATENATE("&lt;td&gt;",Zamia!A878,"&lt;/td&gt;")</f>
        <v>&lt;td&gt;&lt;/td&gt;</v>
      </c>
      <c r="M878" t="str">
        <f>CONCATENATE("&lt;td&gt;",Zamia!K878,"&lt;/td&gt;")</f>
        <v>&lt;td&gt;&lt;/td&gt;</v>
      </c>
      <c r="N878" s="9" t="str">
        <f>CONCATENATE("&lt;td&gt;",LEFT(TEXT(Zamia!E878,"DD/MM/AAAA hh:mm:ss"),10),"&lt;/td&gt;")</f>
        <v>&lt;td&gt;00/01/1900&lt;/td&gt;</v>
      </c>
      <c r="O878" t="str">
        <f>CONCATENATE("&lt;td&gt;",Zamia!H878,"&lt;/td&gt;")</f>
        <v>&lt;td&gt;&lt;/td&gt;</v>
      </c>
      <c r="P878" t="str">
        <f>CONCATENATE("&lt;td&gt;",Zamia!I878,"&lt;/td&gt;")</f>
        <v>&lt;td&gt;&lt;/td&gt;</v>
      </c>
      <c r="Q878" t="str">
        <f t="shared" si="111"/>
        <v/>
      </c>
    </row>
    <row r="879" spans="1:17" x14ac:dyDescent="0.25">
      <c r="A879">
        <f>Zamia!F879</f>
        <v>0</v>
      </c>
      <c r="B879" t="str">
        <f t="shared" si="115"/>
        <v>-</v>
      </c>
      <c r="C879" t="str">
        <f t="shared" si="116"/>
        <v>-</v>
      </c>
      <c r="D879" t="str">
        <f t="shared" si="112"/>
        <v>-</v>
      </c>
      <c r="E879" t="str">
        <f t="shared" si="113"/>
        <v>-</v>
      </c>
      <c r="F879" t="str">
        <f t="shared" si="114"/>
        <v>-</v>
      </c>
      <c r="G879" t="str">
        <f t="shared" si="109"/>
        <v>- -</v>
      </c>
      <c r="H879" t="str">
        <f>IFERROR(VLOOKUP(G879,Tesaure!A879:B7877,2),"-")</f>
        <v>-</v>
      </c>
      <c r="K879" t="str">
        <f t="shared" si="110"/>
        <v>&lt;td&gt;0&lt;/td&gt;</v>
      </c>
      <c r="L879" t="str">
        <f>CONCATENATE("&lt;td&gt;",Zamia!A879,"&lt;/td&gt;")</f>
        <v>&lt;td&gt;&lt;/td&gt;</v>
      </c>
      <c r="M879" t="str">
        <f>CONCATENATE("&lt;td&gt;",Zamia!K879,"&lt;/td&gt;")</f>
        <v>&lt;td&gt;&lt;/td&gt;</v>
      </c>
      <c r="N879" s="9" t="str">
        <f>CONCATENATE("&lt;td&gt;",LEFT(TEXT(Zamia!E879,"DD/MM/AAAA hh:mm:ss"),10),"&lt;/td&gt;")</f>
        <v>&lt;td&gt;00/01/1900&lt;/td&gt;</v>
      </c>
      <c r="O879" t="str">
        <f>CONCATENATE("&lt;td&gt;",Zamia!H879,"&lt;/td&gt;")</f>
        <v>&lt;td&gt;&lt;/td&gt;</v>
      </c>
      <c r="P879" t="str">
        <f>CONCATENATE("&lt;td&gt;",Zamia!I879,"&lt;/td&gt;")</f>
        <v>&lt;td&gt;&lt;/td&gt;</v>
      </c>
      <c r="Q879" t="str">
        <f t="shared" si="111"/>
        <v/>
      </c>
    </row>
    <row r="880" spans="1:17" x14ac:dyDescent="0.25">
      <c r="A880">
        <f>Zamia!F880</f>
        <v>0</v>
      </c>
      <c r="B880" t="str">
        <f t="shared" si="115"/>
        <v>-</v>
      </c>
      <c r="C880" t="str">
        <f t="shared" si="116"/>
        <v>-</v>
      </c>
      <c r="D880" t="str">
        <f t="shared" si="112"/>
        <v>-</v>
      </c>
      <c r="E880" t="str">
        <f t="shared" si="113"/>
        <v>-</v>
      </c>
      <c r="F880" t="str">
        <f t="shared" si="114"/>
        <v>-</v>
      </c>
      <c r="G880" t="str">
        <f t="shared" si="109"/>
        <v>- -</v>
      </c>
      <c r="H880" t="str">
        <f>IFERROR(VLOOKUP(G880,Tesaure!A880:B7878,2),"-")</f>
        <v>-</v>
      </c>
      <c r="K880" t="str">
        <f t="shared" si="110"/>
        <v>&lt;td&gt;0&lt;/td&gt;</v>
      </c>
      <c r="L880" t="str">
        <f>CONCATENATE("&lt;td&gt;",Zamia!A880,"&lt;/td&gt;")</f>
        <v>&lt;td&gt;&lt;/td&gt;</v>
      </c>
      <c r="M880" t="str">
        <f>CONCATENATE("&lt;td&gt;",Zamia!K880,"&lt;/td&gt;")</f>
        <v>&lt;td&gt;&lt;/td&gt;</v>
      </c>
      <c r="N880" s="9" t="str">
        <f>CONCATENATE("&lt;td&gt;",LEFT(TEXT(Zamia!E880,"DD/MM/AAAA hh:mm:ss"),10),"&lt;/td&gt;")</f>
        <v>&lt;td&gt;00/01/1900&lt;/td&gt;</v>
      </c>
      <c r="O880" t="str">
        <f>CONCATENATE("&lt;td&gt;",Zamia!H880,"&lt;/td&gt;")</f>
        <v>&lt;td&gt;&lt;/td&gt;</v>
      </c>
      <c r="P880" t="str">
        <f>CONCATENATE("&lt;td&gt;",Zamia!I880,"&lt;/td&gt;")</f>
        <v>&lt;td&gt;&lt;/td&gt;</v>
      </c>
      <c r="Q880" t="str">
        <f t="shared" si="111"/>
        <v/>
      </c>
    </row>
    <row r="881" spans="1:17" x14ac:dyDescent="0.25">
      <c r="A881">
        <f>Zamia!F881</f>
        <v>0</v>
      </c>
      <c r="B881" t="str">
        <f t="shared" si="115"/>
        <v>-</v>
      </c>
      <c r="C881" t="str">
        <f t="shared" si="116"/>
        <v>-</v>
      </c>
      <c r="D881" t="str">
        <f t="shared" si="112"/>
        <v>-</v>
      </c>
      <c r="E881" t="str">
        <f t="shared" si="113"/>
        <v>-</v>
      </c>
      <c r="F881" t="str">
        <f t="shared" si="114"/>
        <v>-</v>
      </c>
      <c r="G881" t="str">
        <f t="shared" si="109"/>
        <v>- -</v>
      </c>
      <c r="H881" t="str">
        <f>IFERROR(VLOOKUP(G881,Tesaure!A881:B7879,2),"-")</f>
        <v>-</v>
      </c>
      <c r="K881" t="str">
        <f t="shared" si="110"/>
        <v>&lt;td&gt;0&lt;/td&gt;</v>
      </c>
      <c r="L881" t="str">
        <f>CONCATENATE("&lt;td&gt;",Zamia!A881,"&lt;/td&gt;")</f>
        <v>&lt;td&gt;&lt;/td&gt;</v>
      </c>
      <c r="M881" t="str">
        <f>CONCATENATE("&lt;td&gt;",Zamia!K881,"&lt;/td&gt;")</f>
        <v>&lt;td&gt;&lt;/td&gt;</v>
      </c>
      <c r="N881" s="9" t="str">
        <f>CONCATENATE("&lt;td&gt;",LEFT(TEXT(Zamia!E881,"DD/MM/AAAA hh:mm:ss"),10),"&lt;/td&gt;")</f>
        <v>&lt;td&gt;00/01/1900&lt;/td&gt;</v>
      </c>
      <c r="O881" t="str">
        <f>CONCATENATE("&lt;td&gt;",Zamia!H881,"&lt;/td&gt;")</f>
        <v>&lt;td&gt;&lt;/td&gt;</v>
      </c>
      <c r="P881" t="str">
        <f>CONCATENATE("&lt;td&gt;",Zamia!I881,"&lt;/td&gt;")</f>
        <v>&lt;td&gt;&lt;/td&gt;</v>
      </c>
      <c r="Q881" t="str">
        <f t="shared" si="111"/>
        <v/>
      </c>
    </row>
    <row r="882" spans="1:17" x14ac:dyDescent="0.25">
      <c r="A882">
        <f>Zamia!F882</f>
        <v>0</v>
      </c>
      <c r="B882" t="str">
        <f t="shared" si="115"/>
        <v>-</v>
      </c>
      <c r="C882" t="str">
        <f t="shared" si="116"/>
        <v>-</v>
      </c>
      <c r="D882" t="str">
        <f t="shared" si="112"/>
        <v>-</v>
      </c>
      <c r="E882" t="str">
        <f t="shared" si="113"/>
        <v>-</v>
      </c>
      <c r="F882" t="str">
        <f t="shared" si="114"/>
        <v>-</v>
      </c>
      <c r="G882" t="str">
        <f t="shared" si="109"/>
        <v>- -</v>
      </c>
      <c r="H882" t="str">
        <f>IFERROR(VLOOKUP(G882,Tesaure!A882:B7880,2),"-")</f>
        <v>-</v>
      </c>
      <c r="K882" t="str">
        <f t="shared" si="110"/>
        <v>&lt;td&gt;0&lt;/td&gt;</v>
      </c>
      <c r="L882" t="str">
        <f>CONCATENATE("&lt;td&gt;",Zamia!A882,"&lt;/td&gt;")</f>
        <v>&lt;td&gt;&lt;/td&gt;</v>
      </c>
      <c r="M882" t="str">
        <f>CONCATENATE("&lt;td&gt;",Zamia!K882,"&lt;/td&gt;")</f>
        <v>&lt;td&gt;&lt;/td&gt;</v>
      </c>
      <c r="N882" s="9" t="str">
        <f>CONCATENATE("&lt;td&gt;",LEFT(TEXT(Zamia!E882,"DD/MM/AAAA hh:mm:ss"),10),"&lt;/td&gt;")</f>
        <v>&lt;td&gt;00/01/1900&lt;/td&gt;</v>
      </c>
      <c r="O882" t="str">
        <f>CONCATENATE("&lt;td&gt;",Zamia!H882,"&lt;/td&gt;")</f>
        <v>&lt;td&gt;&lt;/td&gt;</v>
      </c>
      <c r="P882" t="str">
        <f>CONCATENATE("&lt;td&gt;",Zamia!I882,"&lt;/td&gt;")</f>
        <v>&lt;td&gt;&lt;/td&gt;</v>
      </c>
      <c r="Q882" t="str">
        <f t="shared" si="111"/>
        <v/>
      </c>
    </row>
    <row r="883" spans="1:17" x14ac:dyDescent="0.25">
      <c r="A883">
        <f>Zamia!F883</f>
        <v>0</v>
      </c>
      <c r="B883" t="str">
        <f t="shared" si="115"/>
        <v>-</v>
      </c>
      <c r="C883" t="str">
        <f t="shared" si="116"/>
        <v>-</v>
      </c>
      <c r="D883" t="str">
        <f t="shared" si="112"/>
        <v>-</v>
      </c>
      <c r="E883" t="str">
        <f t="shared" si="113"/>
        <v>-</v>
      </c>
      <c r="F883" t="str">
        <f t="shared" si="114"/>
        <v>-</v>
      </c>
      <c r="G883" t="str">
        <f t="shared" si="109"/>
        <v>- -</v>
      </c>
      <c r="H883" t="str">
        <f>IFERROR(VLOOKUP(G883,Tesaure!A883:B7881,2),"-")</f>
        <v>-</v>
      </c>
      <c r="K883" t="str">
        <f t="shared" si="110"/>
        <v>&lt;td&gt;0&lt;/td&gt;</v>
      </c>
      <c r="L883" t="str">
        <f>CONCATENATE("&lt;td&gt;",Zamia!A883,"&lt;/td&gt;")</f>
        <v>&lt;td&gt;&lt;/td&gt;</v>
      </c>
      <c r="M883" t="str">
        <f>CONCATENATE("&lt;td&gt;",Zamia!K883,"&lt;/td&gt;")</f>
        <v>&lt;td&gt;&lt;/td&gt;</v>
      </c>
      <c r="N883" s="9" t="str">
        <f>CONCATENATE("&lt;td&gt;",LEFT(TEXT(Zamia!E883,"DD/MM/AAAA hh:mm:ss"),10),"&lt;/td&gt;")</f>
        <v>&lt;td&gt;00/01/1900&lt;/td&gt;</v>
      </c>
      <c r="O883" t="str">
        <f>CONCATENATE("&lt;td&gt;",Zamia!H883,"&lt;/td&gt;")</f>
        <v>&lt;td&gt;&lt;/td&gt;</v>
      </c>
      <c r="P883" t="str">
        <f>CONCATENATE("&lt;td&gt;",Zamia!I883,"&lt;/td&gt;")</f>
        <v>&lt;td&gt;&lt;/td&gt;</v>
      </c>
      <c r="Q883" t="str">
        <f t="shared" si="111"/>
        <v/>
      </c>
    </row>
    <row r="884" spans="1:17" x14ac:dyDescent="0.25">
      <c r="A884">
        <f>Zamia!F884</f>
        <v>0</v>
      </c>
      <c r="B884" t="str">
        <f t="shared" si="115"/>
        <v>-</v>
      </c>
      <c r="C884" t="str">
        <f t="shared" si="116"/>
        <v>-</v>
      </c>
      <c r="D884" t="str">
        <f t="shared" si="112"/>
        <v>-</v>
      </c>
      <c r="E884" t="str">
        <f t="shared" si="113"/>
        <v>-</v>
      </c>
      <c r="F884" t="str">
        <f t="shared" si="114"/>
        <v>-</v>
      </c>
      <c r="G884" t="str">
        <f t="shared" si="109"/>
        <v>- -</v>
      </c>
      <c r="H884" t="str">
        <f>IFERROR(VLOOKUP(G884,Tesaure!A884:B7882,2),"-")</f>
        <v>-</v>
      </c>
      <c r="K884" t="str">
        <f t="shared" si="110"/>
        <v>&lt;td&gt;0&lt;/td&gt;</v>
      </c>
      <c r="L884" t="str">
        <f>CONCATENATE("&lt;td&gt;",Zamia!A884,"&lt;/td&gt;")</f>
        <v>&lt;td&gt;&lt;/td&gt;</v>
      </c>
      <c r="M884" t="str">
        <f>CONCATENATE("&lt;td&gt;",Zamia!K884,"&lt;/td&gt;")</f>
        <v>&lt;td&gt;&lt;/td&gt;</v>
      </c>
      <c r="N884" s="9" t="str">
        <f>CONCATENATE("&lt;td&gt;",LEFT(TEXT(Zamia!E884,"DD/MM/AAAA hh:mm:ss"),10),"&lt;/td&gt;")</f>
        <v>&lt;td&gt;00/01/1900&lt;/td&gt;</v>
      </c>
      <c r="O884" t="str">
        <f>CONCATENATE("&lt;td&gt;",Zamia!H884,"&lt;/td&gt;")</f>
        <v>&lt;td&gt;&lt;/td&gt;</v>
      </c>
      <c r="P884" t="str">
        <f>CONCATENATE("&lt;td&gt;",Zamia!I884,"&lt;/td&gt;")</f>
        <v>&lt;td&gt;&lt;/td&gt;</v>
      </c>
      <c r="Q884" t="str">
        <f t="shared" si="111"/>
        <v/>
      </c>
    </row>
    <row r="885" spans="1:17" x14ac:dyDescent="0.25">
      <c r="A885">
        <f>Zamia!F885</f>
        <v>0</v>
      </c>
      <c r="B885" t="str">
        <f t="shared" si="115"/>
        <v>-</v>
      </c>
      <c r="C885" t="str">
        <f t="shared" si="116"/>
        <v>-</v>
      </c>
      <c r="D885" t="str">
        <f t="shared" si="112"/>
        <v>-</v>
      </c>
      <c r="E885" t="str">
        <f t="shared" si="113"/>
        <v>-</v>
      </c>
      <c r="F885" t="str">
        <f t="shared" si="114"/>
        <v>-</v>
      </c>
      <c r="G885" t="str">
        <f t="shared" si="109"/>
        <v>- -</v>
      </c>
      <c r="H885" t="str">
        <f>IFERROR(VLOOKUP(G885,Tesaure!A885:B7883,2),"-")</f>
        <v>-</v>
      </c>
      <c r="K885" t="str">
        <f t="shared" si="110"/>
        <v>&lt;td&gt;0&lt;/td&gt;</v>
      </c>
      <c r="L885" t="str">
        <f>CONCATENATE("&lt;td&gt;",Zamia!A885,"&lt;/td&gt;")</f>
        <v>&lt;td&gt;&lt;/td&gt;</v>
      </c>
      <c r="M885" t="str">
        <f>CONCATENATE("&lt;td&gt;",Zamia!K885,"&lt;/td&gt;")</f>
        <v>&lt;td&gt;&lt;/td&gt;</v>
      </c>
      <c r="N885" s="9" t="str">
        <f>CONCATENATE("&lt;td&gt;",LEFT(TEXT(Zamia!E885,"DD/MM/AAAA hh:mm:ss"),10),"&lt;/td&gt;")</f>
        <v>&lt;td&gt;00/01/1900&lt;/td&gt;</v>
      </c>
      <c r="O885" t="str">
        <f>CONCATENATE("&lt;td&gt;",Zamia!H885,"&lt;/td&gt;")</f>
        <v>&lt;td&gt;&lt;/td&gt;</v>
      </c>
      <c r="P885" t="str">
        <f>CONCATENATE("&lt;td&gt;",Zamia!I885,"&lt;/td&gt;")</f>
        <v>&lt;td&gt;&lt;/td&gt;</v>
      </c>
      <c r="Q885" t="str">
        <f t="shared" si="111"/>
        <v/>
      </c>
    </row>
    <row r="886" spans="1:17" x14ac:dyDescent="0.25">
      <c r="A886">
        <f>Zamia!F886</f>
        <v>0</v>
      </c>
      <c r="B886" t="str">
        <f t="shared" si="115"/>
        <v>-</v>
      </c>
      <c r="C886" t="str">
        <f t="shared" si="116"/>
        <v>-</v>
      </c>
      <c r="D886" t="str">
        <f t="shared" si="112"/>
        <v>-</v>
      </c>
      <c r="E886" t="str">
        <f t="shared" si="113"/>
        <v>-</v>
      </c>
      <c r="F886" t="str">
        <f t="shared" si="114"/>
        <v>-</v>
      </c>
      <c r="G886" t="str">
        <f t="shared" si="109"/>
        <v>- -</v>
      </c>
      <c r="H886" t="str">
        <f>IFERROR(VLOOKUP(G886,Tesaure!A886:B7884,2),"-")</f>
        <v>-</v>
      </c>
      <c r="K886" t="str">
        <f t="shared" si="110"/>
        <v>&lt;td&gt;0&lt;/td&gt;</v>
      </c>
      <c r="L886" t="str">
        <f>CONCATENATE("&lt;td&gt;",Zamia!A886,"&lt;/td&gt;")</f>
        <v>&lt;td&gt;&lt;/td&gt;</v>
      </c>
      <c r="M886" t="str">
        <f>CONCATENATE("&lt;td&gt;",Zamia!K886,"&lt;/td&gt;")</f>
        <v>&lt;td&gt;&lt;/td&gt;</v>
      </c>
      <c r="N886" s="9" t="str">
        <f>CONCATENATE("&lt;td&gt;",LEFT(TEXT(Zamia!E886,"DD/MM/AAAA hh:mm:ss"),10),"&lt;/td&gt;")</f>
        <v>&lt;td&gt;00/01/1900&lt;/td&gt;</v>
      </c>
      <c r="O886" t="str">
        <f>CONCATENATE("&lt;td&gt;",Zamia!H886,"&lt;/td&gt;")</f>
        <v>&lt;td&gt;&lt;/td&gt;</v>
      </c>
      <c r="P886" t="str">
        <f>CONCATENATE("&lt;td&gt;",Zamia!I886,"&lt;/td&gt;")</f>
        <v>&lt;td&gt;&lt;/td&gt;</v>
      </c>
      <c r="Q886" t="str">
        <f t="shared" si="111"/>
        <v/>
      </c>
    </row>
    <row r="887" spans="1:17" x14ac:dyDescent="0.25">
      <c r="A887">
        <f>Zamia!F887</f>
        <v>0</v>
      </c>
      <c r="B887" t="str">
        <f t="shared" si="115"/>
        <v>-</v>
      </c>
      <c r="C887" t="str">
        <f t="shared" si="116"/>
        <v>-</v>
      </c>
      <c r="D887" t="str">
        <f t="shared" si="112"/>
        <v>-</v>
      </c>
      <c r="E887" t="str">
        <f t="shared" si="113"/>
        <v>-</v>
      </c>
      <c r="F887" t="str">
        <f t="shared" si="114"/>
        <v>-</v>
      </c>
      <c r="G887" t="str">
        <f t="shared" si="109"/>
        <v>- -</v>
      </c>
      <c r="H887" t="str">
        <f>IFERROR(VLOOKUP(G887,Tesaure!A887:B7885,2),"-")</f>
        <v>-</v>
      </c>
      <c r="K887" t="str">
        <f t="shared" si="110"/>
        <v>&lt;td&gt;0&lt;/td&gt;</v>
      </c>
      <c r="L887" t="str">
        <f>CONCATENATE("&lt;td&gt;",Zamia!A887,"&lt;/td&gt;")</f>
        <v>&lt;td&gt;&lt;/td&gt;</v>
      </c>
      <c r="M887" t="str">
        <f>CONCATENATE("&lt;td&gt;",Zamia!K887,"&lt;/td&gt;")</f>
        <v>&lt;td&gt;&lt;/td&gt;</v>
      </c>
      <c r="N887" s="9" t="str">
        <f>CONCATENATE("&lt;td&gt;",LEFT(TEXT(Zamia!E887,"DD/MM/AAAA hh:mm:ss"),10),"&lt;/td&gt;")</f>
        <v>&lt;td&gt;00/01/1900&lt;/td&gt;</v>
      </c>
      <c r="O887" t="str">
        <f>CONCATENATE("&lt;td&gt;",Zamia!H887,"&lt;/td&gt;")</f>
        <v>&lt;td&gt;&lt;/td&gt;</v>
      </c>
      <c r="P887" t="str">
        <f>CONCATENATE("&lt;td&gt;",Zamia!I887,"&lt;/td&gt;")</f>
        <v>&lt;td&gt;&lt;/td&gt;</v>
      </c>
      <c r="Q887" t="str">
        <f t="shared" si="111"/>
        <v/>
      </c>
    </row>
    <row r="888" spans="1:17" x14ac:dyDescent="0.25">
      <c r="A888">
        <f>Zamia!F888</f>
        <v>0</v>
      </c>
      <c r="B888" t="str">
        <f t="shared" si="115"/>
        <v>-</v>
      </c>
      <c r="C888" t="str">
        <f t="shared" si="116"/>
        <v>-</v>
      </c>
      <c r="D888" t="str">
        <f t="shared" si="112"/>
        <v>-</v>
      </c>
      <c r="E888" t="str">
        <f t="shared" si="113"/>
        <v>-</v>
      </c>
      <c r="F888" t="str">
        <f t="shared" si="114"/>
        <v>-</v>
      </c>
      <c r="G888" t="str">
        <f t="shared" si="109"/>
        <v>- -</v>
      </c>
      <c r="H888" t="str">
        <f>IFERROR(VLOOKUP(G888,Tesaure!A888:B7886,2),"-")</f>
        <v>-</v>
      </c>
      <c r="K888" t="str">
        <f t="shared" si="110"/>
        <v>&lt;td&gt;0&lt;/td&gt;</v>
      </c>
      <c r="L888" t="str">
        <f>CONCATENATE("&lt;td&gt;",Zamia!A888,"&lt;/td&gt;")</f>
        <v>&lt;td&gt;&lt;/td&gt;</v>
      </c>
      <c r="M888" t="str">
        <f>CONCATENATE("&lt;td&gt;",Zamia!K888,"&lt;/td&gt;")</f>
        <v>&lt;td&gt;&lt;/td&gt;</v>
      </c>
      <c r="N888" s="9" t="str">
        <f>CONCATENATE("&lt;td&gt;",LEFT(TEXT(Zamia!E888,"DD/MM/AAAA hh:mm:ss"),10),"&lt;/td&gt;")</f>
        <v>&lt;td&gt;00/01/1900&lt;/td&gt;</v>
      </c>
      <c r="O888" t="str">
        <f>CONCATENATE("&lt;td&gt;",Zamia!H888,"&lt;/td&gt;")</f>
        <v>&lt;td&gt;&lt;/td&gt;</v>
      </c>
      <c r="P888" t="str">
        <f>CONCATENATE("&lt;td&gt;",Zamia!I888,"&lt;/td&gt;")</f>
        <v>&lt;td&gt;&lt;/td&gt;</v>
      </c>
      <c r="Q888" t="str">
        <f t="shared" si="111"/>
        <v/>
      </c>
    </row>
    <row r="889" spans="1:17" x14ac:dyDescent="0.25">
      <c r="A889">
        <f>Zamia!F889</f>
        <v>0</v>
      </c>
      <c r="B889" t="str">
        <f t="shared" si="115"/>
        <v>-</v>
      </c>
      <c r="C889" t="str">
        <f t="shared" si="116"/>
        <v>-</v>
      </c>
      <c r="D889" t="str">
        <f t="shared" si="112"/>
        <v>-</v>
      </c>
      <c r="E889" t="str">
        <f t="shared" si="113"/>
        <v>-</v>
      </c>
      <c r="F889" t="str">
        <f t="shared" si="114"/>
        <v>-</v>
      </c>
      <c r="G889" t="str">
        <f t="shared" si="109"/>
        <v>- -</v>
      </c>
      <c r="H889" t="str">
        <f>IFERROR(VLOOKUP(G889,Tesaure!A889:B7887,2),"-")</f>
        <v>-</v>
      </c>
      <c r="K889" t="str">
        <f t="shared" si="110"/>
        <v>&lt;td&gt;0&lt;/td&gt;</v>
      </c>
      <c r="L889" t="str">
        <f>CONCATENATE("&lt;td&gt;",Zamia!A889,"&lt;/td&gt;")</f>
        <v>&lt;td&gt;&lt;/td&gt;</v>
      </c>
      <c r="M889" t="str">
        <f>CONCATENATE("&lt;td&gt;",Zamia!K889,"&lt;/td&gt;")</f>
        <v>&lt;td&gt;&lt;/td&gt;</v>
      </c>
      <c r="N889" s="9" t="str">
        <f>CONCATENATE("&lt;td&gt;",LEFT(TEXT(Zamia!E889,"DD/MM/AAAA hh:mm:ss"),10),"&lt;/td&gt;")</f>
        <v>&lt;td&gt;00/01/1900&lt;/td&gt;</v>
      </c>
      <c r="O889" t="str">
        <f>CONCATENATE("&lt;td&gt;",Zamia!H889,"&lt;/td&gt;")</f>
        <v>&lt;td&gt;&lt;/td&gt;</v>
      </c>
      <c r="P889" t="str">
        <f>CONCATENATE("&lt;td&gt;",Zamia!I889,"&lt;/td&gt;")</f>
        <v>&lt;td&gt;&lt;/td&gt;</v>
      </c>
      <c r="Q889" t="str">
        <f t="shared" si="111"/>
        <v/>
      </c>
    </row>
    <row r="890" spans="1:17" x14ac:dyDescent="0.25">
      <c r="A890">
        <f>Zamia!F890</f>
        <v>0</v>
      </c>
      <c r="B890" t="str">
        <f t="shared" si="115"/>
        <v>-</v>
      </c>
      <c r="C890" t="str">
        <f t="shared" si="116"/>
        <v>-</v>
      </c>
      <c r="D890" t="str">
        <f t="shared" si="112"/>
        <v>-</v>
      </c>
      <c r="E890" t="str">
        <f t="shared" si="113"/>
        <v>-</v>
      </c>
      <c r="F890" t="str">
        <f t="shared" si="114"/>
        <v>-</v>
      </c>
      <c r="G890" t="str">
        <f t="shared" si="109"/>
        <v>- -</v>
      </c>
      <c r="H890" t="str">
        <f>IFERROR(VLOOKUP(G890,Tesaure!A890:B7888,2),"-")</f>
        <v>-</v>
      </c>
      <c r="K890" t="str">
        <f t="shared" si="110"/>
        <v>&lt;td&gt;0&lt;/td&gt;</v>
      </c>
      <c r="L890" t="str">
        <f>CONCATENATE("&lt;td&gt;",Zamia!A890,"&lt;/td&gt;")</f>
        <v>&lt;td&gt;&lt;/td&gt;</v>
      </c>
      <c r="M890" t="str">
        <f>CONCATENATE("&lt;td&gt;",Zamia!K890,"&lt;/td&gt;")</f>
        <v>&lt;td&gt;&lt;/td&gt;</v>
      </c>
      <c r="N890" s="9" t="str">
        <f>CONCATENATE("&lt;td&gt;",LEFT(TEXT(Zamia!E890,"DD/MM/AAAA hh:mm:ss"),10),"&lt;/td&gt;")</f>
        <v>&lt;td&gt;00/01/1900&lt;/td&gt;</v>
      </c>
      <c r="O890" t="str">
        <f>CONCATENATE("&lt;td&gt;",Zamia!H890,"&lt;/td&gt;")</f>
        <v>&lt;td&gt;&lt;/td&gt;</v>
      </c>
      <c r="P890" t="str">
        <f>CONCATENATE("&lt;td&gt;",Zamia!I890,"&lt;/td&gt;")</f>
        <v>&lt;td&gt;&lt;/td&gt;</v>
      </c>
      <c r="Q890" t="str">
        <f t="shared" si="111"/>
        <v/>
      </c>
    </row>
    <row r="891" spans="1:17" x14ac:dyDescent="0.25">
      <c r="A891">
        <f>Zamia!F891</f>
        <v>0</v>
      </c>
      <c r="B891" t="str">
        <f t="shared" si="115"/>
        <v>-</v>
      </c>
      <c r="C891" t="str">
        <f t="shared" si="116"/>
        <v>-</v>
      </c>
      <c r="D891" t="str">
        <f t="shared" si="112"/>
        <v>-</v>
      </c>
      <c r="E891" t="str">
        <f t="shared" si="113"/>
        <v>-</v>
      </c>
      <c r="F891" t="str">
        <f t="shared" si="114"/>
        <v>-</v>
      </c>
      <c r="G891" t="str">
        <f t="shared" si="109"/>
        <v>- -</v>
      </c>
      <c r="H891" t="str">
        <f>IFERROR(VLOOKUP(G891,Tesaure!A891:B7889,2),"-")</f>
        <v>-</v>
      </c>
      <c r="K891" t="str">
        <f t="shared" si="110"/>
        <v>&lt;td&gt;0&lt;/td&gt;</v>
      </c>
      <c r="L891" t="str">
        <f>CONCATENATE("&lt;td&gt;",Zamia!A891,"&lt;/td&gt;")</f>
        <v>&lt;td&gt;&lt;/td&gt;</v>
      </c>
      <c r="M891" t="str">
        <f>CONCATENATE("&lt;td&gt;",Zamia!K891,"&lt;/td&gt;")</f>
        <v>&lt;td&gt;&lt;/td&gt;</v>
      </c>
      <c r="N891" s="9" t="str">
        <f>CONCATENATE("&lt;td&gt;",LEFT(TEXT(Zamia!E891,"DD/MM/AAAA hh:mm:ss"),10),"&lt;/td&gt;")</f>
        <v>&lt;td&gt;00/01/1900&lt;/td&gt;</v>
      </c>
      <c r="O891" t="str">
        <f>CONCATENATE("&lt;td&gt;",Zamia!H891,"&lt;/td&gt;")</f>
        <v>&lt;td&gt;&lt;/td&gt;</v>
      </c>
      <c r="P891" t="str">
        <f>CONCATENATE("&lt;td&gt;",Zamia!I891,"&lt;/td&gt;")</f>
        <v>&lt;td&gt;&lt;/td&gt;</v>
      </c>
      <c r="Q891" t="str">
        <f t="shared" si="111"/>
        <v/>
      </c>
    </row>
    <row r="892" spans="1:17" x14ac:dyDescent="0.25">
      <c r="A892">
        <f>Zamia!F892</f>
        <v>0</v>
      </c>
      <c r="B892" t="str">
        <f t="shared" si="115"/>
        <v>-</v>
      </c>
      <c r="C892" t="str">
        <f t="shared" si="116"/>
        <v>-</v>
      </c>
      <c r="D892" t="str">
        <f t="shared" si="112"/>
        <v>-</v>
      </c>
      <c r="E892" t="str">
        <f t="shared" si="113"/>
        <v>-</v>
      </c>
      <c r="F892" t="str">
        <f t="shared" si="114"/>
        <v>-</v>
      </c>
      <c r="G892" t="str">
        <f t="shared" si="109"/>
        <v>- -</v>
      </c>
      <c r="H892" t="str">
        <f>IFERROR(VLOOKUP(G892,Tesaure!A892:B7890,2),"-")</f>
        <v>-</v>
      </c>
      <c r="K892" t="str">
        <f t="shared" si="110"/>
        <v>&lt;td&gt;0&lt;/td&gt;</v>
      </c>
      <c r="L892" t="str">
        <f>CONCATENATE("&lt;td&gt;",Zamia!A892,"&lt;/td&gt;")</f>
        <v>&lt;td&gt;&lt;/td&gt;</v>
      </c>
      <c r="M892" t="str">
        <f>CONCATENATE("&lt;td&gt;",Zamia!K892,"&lt;/td&gt;")</f>
        <v>&lt;td&gt;&lt;/td&gt;</v>
      </c>
      <c r="N892" s="9" t="str">
        <f>CONCATENATE("&lt;td&gt;",LEFT(TEXT(Zamia!E892,"DD/MM/AAAA hh:mm:ss"),10),"&lt;/td&gt;")</f>
        <v>&lt;td&gt;00/01/1900&lt;/td&gt;</v>
      </c>
      <c r="O892" t="str">
        <f>CONCATENATE("&lt;td&gt;",Zamia!H892,"&lt;/td&gt;")</f>
        <v>&lt;td&gt;&lt;/td&gt;</v>
      </c>
      <c r="P892" t="str">
        <f>CONCATENATE("&lt;td&gt;",Zamia!I892,"&lt;/td&gt;")</f>
        <v>&lt;td&gt;&lt;/td&gt;</v>
      </c>
      <c r="Q892" t="str">
        <f t="shared" si="111"/>
        <v/>
      </c>
    </row>
    <row r="893" spans="1:17" x14ac:dyDescent="0.25">
      <c r="A893">
        <f>Zamia!F893</f>
        <v>0</v>
      </c>
      <c r="B893" t="str">
        <f t="shared" si="115"/>
        <v>-</v>
      </c>
      <c r="C893" t="str">
        <f t="shared" si="116"/>
        <v>-</v>
      </c>
      <c r="D893" t="str">
        <f t="shared" si="112"/>
        <v>-</v>
      </c>
      <c r="E893" t="str">
        <f t="shared" si="113"/>
        <v>-</v>
      </c>
      <c r="F893" t="str">
        <f t="shared" si="114"/>
        <v>-</v>
      </c>
      <c r="G893" t="str">
        <f t="shared" si="109"/>
        <v>- -</v>
      </c>
      <c r="H893" t="str">
        <f>IFERROR(VLOOKUP(G893,Tesaure!A893:B7891,2),"-")</f>
        <v>-</v>
      </c>
      <c r="K893" t="str">
        <f t="shared" si="110"/>
        <v>&lt;td&gt;0&lt;/td&gt;</v>
      </c>
      <c r="L893" t="str">
        <f>CONCATENATE("&lt;td&gt;",Zamia!A893,"&lt;/td&gt;")</f>
        <v>&lt;td&gt;&lt;/td&gt;</v>
      </c>
      <c r="M893" t="str">
        <f>CONCATENATE("&lt;td&gt;",Zamia!K893,"&lt;/td&gt;")</f>
        <v>&lt;td&gt;&lt;/td&gt;</v>
      </c>
      <c r="N893" s="9" t="str">
        <f>CONCATENATE("&lt;td&gt;",LEFT(TEXT(Zamia!E893,"DD/MM/AAAA hh:mm:ss"),10),"&lt;/td&gt;")</f>
        <v>&lt;td&gt;00/01/1900&lt;/td&gt;</v>
      </c>
      <c r="O893" t="str">
        <f>CONCATENATE("&lt;td&gt;",Zamia!H893,"&lt;/td&gt;")</f>
        <v>&lt;td&gt;&lt;/td&gt;</v>
      </c>
      <c r="P893" t="str">
        <f>CONCATENATE("&lt;td&gt;",Zamia!I893,"&lt;/td&gt;")</f>
        <v>&lt;td&gt;&lt;/td&gt;</v>
      </c>
      <c r="Q893" t="str">
        <f t="shared" si="111"/>
        <v/>
      </c>
    </row>
    <row r="894" spans="1:17" x14ac:dyDescent="0.25">
      <c r="A894">
        <f>Zamia!F894</f>
        <v>0</v>
      </c>
      <c r="B894" t="str">
        <f t="shared" si="115"/>
        <v>-</v>
      </c>
      <c r="C894" t="str">
        <f t="shared" si="116"/>
        <v>-</v>
      </c>
      <c r="D894" t="str">
        <f t="shared" si="112"/>
        <v>-</v>
      </c>
      <c r="E894" t="str">
        <f t="shared" si="113"/>
        <v>-</v>
      </c>
      <c r="F894" t="str">
        <f t="shared" si="114"/>
        <v>-</v>
      </c>
      <c r="G894" t="str">
        <f t="shared" si="109"/>
        <v>- -</v>
      </c>
      <c r="H894" t="str">
        <f>IFERROR(VLOOKUP(G894,Tesaure!A894:B7892,2),"-")</f>
        <v>-</v>
      </c>
      <c r="K894" t="str">
        <f t="shared" si="110"/>
        <v>&lt;td&gt;0&lt;/td&gt;</v>
      </c>
      <c r="L894" t="str">
        <f>CONCATENATE("&lt;td&gt;",Zamia!A894,"&lt;/td&gt;")</f>
        <v>&lt;td&gt;&lt;/td&gt;</v>
      </c>
      <c r="M894" t="str">
        <f>CONCATENATE("&lt;td&gt;",Zamia!K894,"&lt;/td&gt;")</f>
        <v>&lt;td&gt;&lt;/td&gt;</v>
      </c>
      <c r="N894" s="9" t="str">
        <f>CONCATENATE("&lt;td&gt;",LEFT(TEXT(Zamia!E894,"DD/MM/AAAA hh:mm:ss"),10),"&lt;/td&gt;")</f>
        <v>&lt;td&gt;00/01/1900&lt;/td&gt;</v>
      </c>
      <c r="O894" t="str">
        <f>CONCATENATE("&lt;td&gt;",Zamia!H894,"&lt;/td&gt;")</f>
        <v>&lt;td&gt;&lt;/td&gt;</v>
      </c>
      <c r="P894" t="str">
        <f>CONCATENATE("&lt;td&gt;",Zamia!I894,"&lt;/td&gt;")</f>
        <v>&lt;td&gt;&lt;/td&gt;</v>
      </c>
      <c r="Q894" t="str">
        <f t="shared" si="111"/>
        <v/>
      </c>
    </row>
    <row r="895" spans="1:17" x14ac:dyDescent="0.25">
      <c r="A895">
        <f>Zamia!F895</f>
        <v>0</v>
      </c>
      <c r="B895" t="str">
        <f t="shared" si="115"/>
        <v>-</v>
      </c>
      <c r="C895" t="str">
        <f t="shared" si="116"/>
        <v>-</v>
      </c>
      <c r="D895" t="str">
        <f t="shared" si="112"/>
        <v>-</v>
      </c>
      <c r="E895" t="str">
        <f t="shared" si="113"/>
        <v>-</v>
      </c>
      <c r="F895" t="str">
        <f t="shared" si="114"/>
        <v>-</v>
      </c>
      <c r="G895" t="str">
        <f t="shared" si="109"/>
        <v>- -</v>
      </c>
      <c r="H895" t="str">
        <f>IFERROR(VLOOKUP(G895,Tesaure!A895:B7893,2),"-")</f>
        <v>-</v>
      </c>
      <c r="K895" t="str">
        <f t="shared" si="110"/>
        <v>&lt;td&gt;0&lt;/td&gt;</v>
      </c>
      <c r="L895" t="str">
        <f>CONCATENATE("&lt;td&gt;",Zamia!A895,"&lt;/td&gt;")</f>
        <v>&lt;td&gt;&lt;/td&gt;</v>
      </c>
      <c r="M895" t="str">
        <f>CONCATENATE("&lt;td&gt;",Zamia!K895,"&lt;/td&gt;")</f>
        <v>&lt;td&gt;&lt;/td&gt;</v>
      </c>
      <c r="N895" s="9" t="str">
        <f>CONCATENATE("&lt;td&gt;",LEFT(TEXT(Zamia!E895,"DD/MM/AAAA hh:mm:ss"),10),"&lt;/td&gt;")</f>
        <v>&lt;td&gt;00/01/1900&lt;/td&gt;</v>
      </c>
      <c r="O895" t="str">
        <f>CONCATENATE("&lt;td&gt;",Zamia!H895,"&lt;/td&gt;")</f>
        <v>&lt;td&gt;&lt;/td&gt;</v>
      </c>
      <c r="P895" t="str">
        <f>CONCATENATE("&lt;td&gt;",Zamia!I895,"&lt;/td&gt;")</f>
        <v>&lt;td&gt;&lt;/td&gt;</v>
      </c>
      <c r="Q895" t="str">
        <f t="shared" si="111"/>
        <v/>
      </c>
    </row>
    <row r="896" spans="1:17" x14ac:dyDescent="0.25">
      <c r="A896">
        <f>Zamia!F896</f>
        <v>0</v>
      </c>
      <c r="B896" t="str">
        <f t="shared" si="115"/>
        <v>-</v>
      </c>
      <c r="C896" t="str">
        <f t="shared" si="116"/>
        <v>-</v>
      </c>
      <c r="D896" t="str">
        <f t="shared" si="112"/>
        <v>-</v>
      </c>
      <c r="E896" t="str">
        <f t="shared" si="113"/>
        <v>-</v>
      </c>
      <c r="F896" t="str">
        <f t="shared" si="114"/>
        <v>-</v>
      </c>
      <c r="G896" t="str">
        <f t="shared" si="109"/>
        <v>- -</v>
      </c>
      <c r="H896" t="str">
        <f>IFERROR(VLOOKUP(G896,Tesaure!A896:B7894,2),"-")</f>
        <v>-</v>
      </c>
      <c r="K896" t="str">
        <f t="shared" si="110"/>
        <v>&lt;td&gt;0&lt;/td&gt;</v>
      </c>
      <c r="L896" t="str">
        <f>CONCATENATE("&lt;td&gt;",Zamia!A896,"&lt;/td&gt;")</f>
        <v>&lt;td&gt;&lt;/td&gt;</v>
      </c>
      <c r="M896" t="str">
        <f>CONCATENATE("&lt;td&gt;",Zamia!K896,"&lt;/td&gt;")</f>
        <v>&lt;td&gt;&lt;/td&gt;</v>
      </c>
      <c r="N896" s="9" t="str">
        <f>CONCATENATE("&lt;td&gt;",LEFT(TEXT(Zamia!E896,"DD/MM/AAAA hh:mm:ss"),10),"&lt;/td&gt;")</f>
        <v>&lt;td&gt;00/01/1900&lt;/td&gt;</v>
      </c>
      <c r="O896" t="str">
        <f>CONCATENATE("&lt;td&gt;",Zamia!H896,"&lt;/td&gt;")</f>
        <v>&lt;td&gt;&lt;/td&gt;</v>
      </c>
      <c r="P896" t="str">
        <f>CONCATENATE("&lt;td&gt;",Zamia!I896,"&lt;/td&gt;")</f>
        <v>&lt;td&gt;&lt;/td&gt;</v>
      </c>
      <c r="Q896" t="str">
        <f t="shared" si="111"/>
        <v/>
      </c>
    </row>
    <row r="897" spans="1:17" x14ac:dyDescent="0.25">
      <c r="A897">
        <f>Zamia!F897</f>
        <v>0</v>
      </c>
      <c r="B897" t="str">
        <f t="shared" si="115"/>
        <v>-</v>
      </c>
      <c r="C897" t="str">
        <f t="shared" si="116"/>
        <v>-</v>
      </c>
      <c r="D897" t="str">
        <f t="shared" si="112"/>
        <v>-</v>
      </c>
      <c r="E897" t="str">
        <f t="shared" si="113"/>
        <v>-</v>
      </c>
      <c r="F897" t="str">
        <f t="shared" si="114"/>
        <v>-</v>
      </c>
      <c r="G897" t="str">
        <f t="shared" si="109"/>
        <v>- -</v>
      </c>
      <c r="H897" t="str">
        <f>IFERROR(VLOOKUP(G897,Tesaure!A897:B7895,2),"-")</f>
        <v>-</v>
      </c>
      <c r="K897" t="str">
        <f t="shared" si="110"/>
        <v>&lt;td&gt;0&lt;/td&gt;</v>
      </c>
      <c r="L897" t="str">
        <f>CONCATENATE("&lt;td&gt;",Zamia!A897,"&lt;/td&gt;")</f>
        <v>&lt;td&gt;&lt;/td&gt;</v>
      </c>
      <c r="M897" t="str">
        <f>CONCATENATE("&lt;td&gt;",Zamia!K897,"&lt;/td&gt;")</f>
        <v>&lt;td&gt;&lt;/td&gt;</v>
      </c>
      <c r="N897" s="9" t="str">
        <f>CONCATENATE("&lt;td&gt;",LEFT(TEXT(Zamia!E897,"DD/MM/AAAA hh:mm:ss"),10),"&lt;/td&gt;")</f>
        <v>&lt;td&gt;00/01/1900&lt;/td&gt;</v>
      </c>
      <c r="O897" t="str">
        <f>CONCATENATE("&lt;td&gt;",Zamia!H897,"&lt;/td&gt;")</f>
        <v>&lt;td&gt;&lt;/td&gt;</v>
      </c>
      <c r="P897" t="str">
        <f>CONCATENATE("&lt;td&gt;",Zamia!I897,"&lt;/td&gt;")</f>
        <v>&lt;td&gt;&lt;/td&gt;</v>
      </c>
      <c r="Q897" t="str">
        <f t="shared" si="111"/>
        <v/>
      </c>
    </row>
    <row r="898" spans="1:17" x14ac:dyDescent="0.25">
      <c r="A898">
        <f>Zamia!F898</f>
        <v>0</v>
      </c>
      <c r="B898" t="str">
        <f t="shared" si="115"/>
        <v>-</v>
      </c>
      <c r="C898" t="str">
        <f t="shared" si="116"/>
        <v>-</v>
      </c>
      <c r="D898" t="str">
        <f t="shared" si="112"/>
        <v>-</v>
      </c>
      <c r="E898" t="str">
        <f t="shared" si="113"/>
        <v>-</v>
      </c>
      <c r="F898" t="str">
        <f t="shared" si="114"/>
        <v>-</v>
      </c>
      <c r="G898" t="str">
        <f t="shared" si="109"/>
        <v>- -</v>
      </c>
      <c r="H898" t="str">
        <f>IFERROR(VLOOKUP(G898,Tesaure!A898:B7896,2),"-")</f>
        <v>-</v>
      </c>
      <c r="K898" t="str">
        <f t="shared" si="110"/>
        <v>&lt;td&gt;0&lt;/td&gt;</v>
      </c>
      <c r="L898" t="str">
        <f>CONCATENATE("&lt;td&gt;",Zamia!A898,"&lt;/td&gt;")</f>
        <v>&lt;td&gt;&lt;/td&gt;</v>
      </c>
      <c r="M898" t="str">
        <f>CONCATENATE("&lt;td&gt;",Zamia!K898,"&lt;/td&gt;")</f>
        <v>&lt;td&gt;&lt;/td&gt;</v>
      </c>
      <c r="N898" s="9" t="str">
        <f>CONCATENATE("&lt;td&gt;",LEFT(TEXT(Zamia!E898,"DD/MM/AAAA hh:mm:ss"),10),"&lt;/td&gt;")</f>
        <v>&lt;td&gt;00/01/1900&lt;/td&gt;</v>
      </c>
      <c r="O898" t="str">
        <f>CONCATENATE("&lt;td&gt;",Zamia!H898,"&lt;/td&gt;")</f>
        <v>&lt;td&gt;&lt;/td&gt;</v>
      </c>
      <c r="P898" t="str">
        <f>CONCATENATE("&lt;td&gt;",Zamia!I898,"&lt;/td&gt;")</f>
        <v>&lt;td&gt;&lt;/td&gt;</v>
      </c>
      <c r="Q898" t="str">
        <f t="shared" si="111"/>
        <v/>
      </c>
    </row>
    <row r="899" spans="1:17" x14ac:dyDescent="0.25">
      <c r="A899">
        <f>Zamia!F899</f>
        <v>0</v>
      </c>
      <c r="B899" t="str">
        <f t="shared" si="115"/>
        <v>-</v>
      </c>
      <c r="C899" t="str">
        <f t="shared" si="116"/>
        <v>-</v>
      </c>
      <c r="D899" t="str">
        <f t="shared" si="112"/>
        <v>-</v>
      </c>
      <c r="E899" t="str">
        <f t="shared" si="113"/>
        <v>-</v>
      </c>
      <c r="F899" t="str">
        <f t="shared" si="114"/>
        <v>-</v>
      </c>
      <c r="G899" t="str">
        <f t="shared" ref="G899:G962" si="117">IF(F899="-",CONCATENATE(B899," ",D899),CONCATENATE(B899," ",D899," subsp. ",F899))</f>
        <v>- -</v>
      </c>
      <c r="H899" t="str">
        <f>IFERROR(VLOOKUP(G899,Tesaure!A899:B7897,2),"-")</f>
        <v>-</v>
      </c>
      <c r="K899" t="str">
        <f t="shared" ref="K899:K962" si="118">IF(H899&lt;&gt;"-",CONCATENATE("&lt;td&gt;&lt;a target=",CHAR(34),"_blank",CHAR(34), " href=",CHAR(34),H899,CHAR(34),"&gt;",A899,"&lt;/a&gt;&lt;/td&gt;"),CONCATENATE("&lt;td&gt;",A899,"&lt;/td&gt;"))</f>
        <v>&lt;td&gt;0&lt;/td&gt;</v>
      </c>
      <c r="L899" t="str">
        <f>CONCATENATE("&lt;td&gt;",Zamia!A899,"&lt;/td&gt;")</f>
        <v>&lt;td&gt;&lt;/td&gt;</v>
      </c>
      <c r="M899" t="str">
        <f>CONCATENATE("&lt;td&gt;",Zamia!K899,"&lt;/td&gt;")</f>
        <v>&lt;td&gt;&lt;/td&gt;</v>
      </c>
      <c r="N899" s="9" t="str">
        <f>CONCATENATE("&lt;td&gt;",LEFT(TEXT(Zamia!E899,"DD/MM/AAAA hh:mm:ss"),10),"&lt;/td&gt;")</f>
        <v>&lt;td&gt;00/01/1900&lt;/td&gt;</v>
      </c>
      <c r="O899" t="str">
        <f>CONCATENATE("&lt;td&gt;",Zamia!H899,"&lt;/td&gt;")</f>
        <v>&lt;td&gt;&lt;/td&gt;</v>
      </c>
      <c r="P899" t="str">
        <f>CONCATENATE("&lt;td&gt;",Zamia!I899,"&lt;/td&gt;")</f>
        <v>&lt;td&gt;&lt;/td&gt;</v>
      </c>
      <c r="Q899" t="str">
        <f t="shared" ref="Q899:Q962" si="119">IF(A899&lt;&gt;0,CONCATENATE("&lt;tr&gt;",K899,L899,M899,N899,O899,P899,"&lt;/tr&gt;"),"")</f>
        <v/>
      </c>
    </row>
    <row r="900" spans="1:17" x14ac:dyDescent="0.25">
      <c r="A900">
        <f>Zamia!F900</f>
        <v>0</v>
      </c>
      <c r="B900" t="str">
        <f t="shared" si="115"/>
        <v>-</v>
      </c>
      <c r="C900" t="str">
        <f t="shared" si="116"/>
        <v>-</v>
      </c>
      <c r="D900" t="str">
        <f t="shared" si="112"/>
        <v>-</v>
      </c>
      <c r="E900" t="str">
        <f t="shared" si="113"/>
        <v>-</v>
      </c>
      <c r="F900" t="str">
        <f t="shared" si="114"/>
        <v>-</v>
      </c>
      <c r="G900" t="str">
        <f t="shared" si="117"/>
        <v>- -</v>
      </c>
      <c r="H900" t="str">
        <f>IFERROR(VLOOKUP(G900,Tesaure!A900:B7898,2),"-")</f>
        <v>-</v>
      </c>
      <c r="K900" t="str">
        <f t="shared" si="118"/>
        <v>&lt;td&gt;0&lt;/td&gt;</v>
      </c>
      <c r="L900" t="str">
        <f>CONCATENATE("&lt;td&gt;",Zamia!A900,"&lt;/td&gt;")</f>
        <v>&lt;td&gt;&lt;/td&gt;</v>
      </c>
      <c r="M900" t="str">
        <f>CONCATENATE("&lt;td&gt;",Zamia!K900,"&lt;/td&gt;")</f>
        <v>&lt;td&gt;&lt;/td&gt;</v>
      </c>
      <c r="N900" s="9" t="str">
        <f>CONCATENATE("&lt;td&gt;",LEFT(TEXT(Zamia!E900,"DD/MM/AAAA hh:mm:ss"),10),"&lt;/td&gt;")</f>
        <v>&lt;td&gt;00/01/1900&lt;/td&gt;</v>
      </c>
      <c r="O900" t="str">
        <f>CONCATENATE("&lt;td&gt;",Zamia!H900,"&lt;/td&gt;")</f>
        <v>&lt;td&gt;&lt;/td&gt;</v>
      </c>
      <c r="P900" t="str">
        <f>CONCATENATE("&lt;td&gt;",Zamia!I900,"&lt;/td&gt;")</f>
        <v>&lt;td&gt;&lt;/td&gt;</v>
      </c>
      <c r="Q900" t="str">
        <f t="shared" si="119"/>
        <v/>
      </c>
    </row>
    <row r="901" spans="1:17" x14ac:dyDescent="0.25">
      <c r="A901">
        <f>Zamia!F901</f>
        <v>0</v>
      </c>
      <c r="B901" t="str">
        <f t="shared" si="115"/>
        <v>-</v>
      </c>
      <c r="C901" t="str">
        <f t="shared" si="116"/>
        <v>-</v>
      </c>
      <c r="D901" t="str">
        <f t="shared" si="112"/>
        <v>-</v>
      </c>
      <c r="E901" t="str">
        <f t="shared" si="113"/>
        <v>-</v>
      </c>
      <c r="F901" t="str">
        <f t="shared" si="114"/>
        <v>-</v>
      </c>
      <c r="G901" t="str">
        <f t="shared" si="117"/>
        <v>- -</v>
      </c>
      <c r="H901" t="str">
        <f>IFERROR(VLOOKUP(G901,Tesaure!A901:B7899,2),"-")</f>
        <v>-</v>
      </c>
      <c r="K901" t="str">
        <f t="shared" si="118"/>
        <v>&lt;td&gt;0&lt;/td&gt;</v>
      </c>
      <c r="L901" t="str">
        <f>CONCATENATE("&lt;td&gt;",Zamia!A901,"&lt;/td&gt;")</f>
        <v>&lt;td&gt;&lt;/td&gt;</v>
      </c>
      <c r="M901" t="str">
        <f>CONCATENATE("&lt;td&gt;",Zamia!K901,"&lt;/td&gt;")</f>
        <v>&lt;td&gt;&lt;/td&gt;</v>
      </c>
      <c r="N901" s="9" t="str">
        <f>CONCATENATE("&lt;td&gt;",LEFT(TEXT(Zamia!E901,"DD/MM/AAAA hh:mm:ss"),10),"&lt;/td&gt;")</f>
        <v>&lt;td&gt;00/01/1900&lt;/td&gt;</v>
      </c>
      <c r="O901" t="str">
        <f>CONCATENATE("&lt;td&gt;",Zamia!H901,"&lt;/td&gt;")</f>
        <v>&lt;td&gt;&lt;/td&gt;</v>
      </c>
      <c r="P901" t="str">
        <f>CONCATENATE("&lt;td&gt;",Zamia!I901,"&lt;/td&gt;")</f>
        <v>&lt;td&gt;&lt;/td&gt;</v>
      </c>
      <c r="Q901" t="str">
        <f t="shared" si="119"/>
        <v/>
      </c>
    </row>
    <row r="902" spans="1:17" x14ac:dyDescent="0.25">
      <c r="A902">
        <f>Zamia!F902</f>
        <v>0</v>
      </c>
      <c r="B902" t="str">
        <f t="shared" si="115"/>
        <v>-</v>
      </c>
      <c r="C902" t="str">
        <f t="shared" si="116"/>
        <v>-</v>
      </c>
      <c r="D902" t="str">
        <f t="shared" ref="D902:D965" si="120">IFERROR(LEFT(C902,SEARCH(" ",C902)-1),C902)</f>
        <v>-</v>
      </c>
      <c r="E902" t="str">
        <f t="shared" si="113"/>
        <v>-</v>
      </c>
      <c r="F902" t="str">
        <f t="shared" si="114"/>
        <v>-</v>
      </c>
      <c r="G902" t="str">
        <f t="shared" si="117"/>
        <v>- -</v>
      </c>
      <c r="H902" t="str">
        <f>IFERROR(VLOOKUP(G902,Tesaure!A902:B7900,2),"-")</f>
        <v>-</v>
      </c>
      <c r="K902" t="str">
        <f t="shared" si="118"/>
        <v>&lt;td&gt;0&lt;/td&gt;</v>
      </c>
      <c r="L902" t="str">
        <f>CONCATENATE("&lt;td&gt;",Zamia!A902,"&lt;/td&gt;")</f>
        <v>&lt;td&gt;&lt;/td&gt;</v>
      </c>
      <c r="M902" t="str">
        <f>CONCATENATE("&lt;td&gt;",Zamia!K902,"&lt;/td&gt;")</f>
        <v>&lt;td&gt;&lt;/td&gt;</v>
      </c>
      <c r="N902" s="9" t="str">
        <f>CONCATENATE("&lt;td&gt;",LEFT(TEXT(Zamia!E902,"DD/MM/AAAA hh:mm:ss"),10),"&lt;/td&gt;")</f>
        <v>&lt;td&gt;00/01/1900&lt;/td&gt;</v>
      </c>
      <c r="O902" t="str">
        <f>CONCATENATE("&lt;td&gt;",Zamia!H902,"&lt;/td&gt;")</f>
        <v>&lt;td&gt;&lt;/td&gt;</v>
      </c>
      <c r="P902" t="str">
        <f>CONCATENATE("&lt;td&gt;",Zamia!I902,"&lt;/td&gt;")</f>
        <v>&lt;td&gt;&lt;/td&gt;</v>
      </c>
      <c r="Q902" t="str">
        <f t="shared" si="119"/>
        <v/>
      </c>
    </row>
    <row r="903" spans="1:17" x14ac:dyDescent="0.25">
      <c r="A903">
        <f>Zamia!F903</f>
        <v>0</v>
      </c>
      <c r="B903" t="str">
        <f t="shared" si="115"/>
        <v>-</v>
      </c>
      <c r="C903" t="str">
        <f t="shared" si="116"/>
        <v>-</v>
      </c>
      <c r="D903" t="str">
        <f t="shared" si="120"/>
        <v>-</v>
      </c>
      <c r="E903" t="str">
        <f t="shared" ref="E903:E966" si="121">IFERROR(RIGHT(C903,LEN(C903)-(SEARCH(" subsp.",C903)+7)),"-")</f>
        <v>-</v>
      </c>
      <c r="F903" t="str">
        <f t="shared" ref="F903:F966" si="122">IF(E903&lt;&gt;"-",IFERROR(LEFT(E903,SEARCH(" ",E903)-1),E903),"-")</f>
        <v>-</v>
      </c>
      <c r="G903" t="str">
        <f t="shared" si="117"/>
        <v>- -</v>
      </c>
      <c r="H903" t="str">
        <f>IFERROR(VLOOKUP(G903,Tesaure!A903:B7901,2),"-")</f>
        <v>-</v>
      </c>
      <c r="K903" t="str">
        <f t="shared" si="118"/>
        <v>&lt;td&gt;0&lt;/td&gt;</v>
      </c>
      <c r="L903" t="str">
        <f>CONCATENATE("&lt;td&gt;",Zamia!A903,"&lt;/td&gt;")</f>
        <v>&lt;td&gt;&lt;/td&gt;</v>
      </c>
      <c r="M903" t="str">
        <f>CONCATENATE("&lt;td&gt;",Zamia!K903,"&lt;/td&gt;")</f>
        <v>&lt;td&gt;&lt;/td&gt;</v>
      </c>
      <c r="N903" s="9" t="str">
        <f>CONCATENATE("&lt;td&gt;",LEFT(TEXT(Zamia!E903,"DD/MM/AAAA hh:mm:ss"),10),"&lt;/td&gt;")</f>
        <v>&lt;td&gt;00/01/1900&lt;/td&gt;</v>
      </c>
      <c r="O903" t="str">
        <f>CONCATENATE("&lt;td&gt;",Zamia!H903,"&lt;/td&gt;")</f>
        <v>&lt;td&gt;&lt;/td&gt;</v>
      </c>
      <c r="P903" t="str">
        <f>CONCATENATE("&lt;td&gt;",Zamia!I903,"&lt;/td&gt;")</f>
        <v>&lt;td&gt;&lt;/td&gt;</v>
      </c>
      <c r="Q903" t="str">
        <f t="shared" si="119"/>
        <v/>
      </c>
    </row>
    <row r="904" spans="1:17" x14ac:dyDescent="0.25">
      <c r="A904">
        <f>Zamia!F904</f>
        <v>0</v>
      </c>
      <c r="B904" t="str">
        <f t="shared" si="115"/>
        <v>-</v>
      </c>
      <c r="C904" t="str">
        <f t="shared" si="116"/>
        <v>-</v>
      </c>
      <c r="D904" t="str">
        <f t="shared" si="120"/>
        <v>-</v>
      </c>
      <c r="E904" t="str">
        <f t="shared" si="121"/>
        <v>-</v>
      </c>
      <c r="F904" t="str">
        <f t="shared" si="122"/>
        <v>-</v>
      </c>
      <c r="G904" t="str">
        <f t="shared" si="117"/>
        <v>- -</v>
      </c>
      <c r="H904" t="str">
        <f>IFERROR(VLOOKUP(G904,Tesaure!A904:B7902,2),"-")</f>
        <v>-</v>
      </c>
      <c r="K904" t="str">
        <f t="shared" si="118"/>
        <v>&lt;td&gt;0&lt;/td&gt;</v>
      </c>
      <c r="L904" t="str">
        <f>CONCATENATE("&lt;td&gt;",Zamia!A904,"&lt;/td&gt;")</f>
        <v>&lt;td&gt;&lt;/td&gt;</v>
      </c>
      <c r="M904" t="str">
        <f>CONCATENATE("&lt;td&gt;",Zamia!K904,"&lt;/td&gt;")</f>
        <v>&lt;td&gt;&lt;/td&gt;</v>
      </c>
      <c r="N904" s="9" t="str">
        <f>CONCATENATE("&lt;td&gt;",LEFT(TEXT(Zamia!E904,"DD/MM/AAAA hh:mm:ss"),10),"&lt;/td&gt;")</f>
        <v>&lt;td&gt;00/01/1900&lt;/td&gt;</v>
      </c>
      <c r="O904" t="str">
        <f>CONCATENATE("&lt;td&gt;",Zamia!H904,"&lt;/td&gt;")</f>
        <v>&lt;td&gt;&lt;/td&gt;</v>
      </c>
      <c r="P904" t="str">
        <f>CONCATENATE("&lt;td&gt;",Zamia!I904,"&lt;/td&gt;")</f>
        <v>&lt;td&gt;&lt;/td&gt;</v>
      </c>
      <c r="Q904" t="str">
        <f t="shared" si="119"/>
        <v/>
      </c>
    </row>
    <row r="905" spans="1:17" x14ac:dyDescent="0.25">
      <c r="A905">
        <f>Zamia!F905</f>
        <v>0</v>
      </c>
      <c r="B905" t="str">
        <f t="shared" si="115"/>
        <v>-</v>
      </c>
      <c r="C905" t="str">
        <f t="shared" si="116"/>
        <v>-</v>
      </c>
      <c r="D905" t="str">
        <f t="shared" si="120"/>
        <v>-</v>
      </c>
      <c r="E905" t="str">
        <f t="shared" si="121"/>
        <v>-</v>
      </c>
      <c r="F905" t="str">
        <f t="shared" si="122"/>
        <v>-</v>
      </c>
      <c r="G905" t="str">
        <f t="shared" si="117"/>
        <v>- -</v>
      </c>
      <c r="H905" t="str">
        <f>IFERROR(VLOOKUP(G905,Tesaure!A905:B7903,2),"-")</f>
        <v>-</v>
      </c>
      <c r="K905" t="str">
        <f t="shared" si="118"/>
        <v>&lt;td&gt;0&lt;/td&gt;</v>
      </c>
      <c r="L905" t="str">
        <f>CONCATENATE("&lt;td&gt;",Zamia!A905,"&lt;/td&gt;")</f>
        <v>&lt;td&gt;&lt;/td&gt;</v>
      </c>
      <c r="M905" t="str">
        <f>CONCATENATE("&lt;td&gt;",Zamia!K905,"&lt;/td&gt;")</f>
        <v>&lt;td&gt;&lt;/td&gt;</v>
      </c>
      <c r="N905" s="9" t="str">
        <f>CONCATENATE("&lt;td&gt;",LEFT(TEXT(Zamia!E905,"DD/MM/AAAA hh:mm:ss"),10),"&lt;/td&gt;")</f>
        <v>&lt;td&gt;00/01/1900&lt;/td&gt;</v>
      </c>
      <c r="O905" t="str">
        <f>CONCATENATE("&lt;td&gt;",Zamia!H905,"&lt;/td&gt;")</f>
        <v>&lt;td&gt;&lt;/td&gt;</v>
      </c>
      <c r="P905" t="str">
        <f>CONCATENATE("&lt;td&gt;",Zamia!I905,"&lt;/td&gt;")</f>
        <v>&lt;td&gt;&lt;/td&gt;</v>
      </c>
      <c r="Q905" t="str">
        <f t="shared" si="119"/>
        <v/>
      </c>
    </row>
    <row r="906" spans="1:17" x14ac:dyDescent="0.25">
      <c r="A906">
        <f>Zamia!F906</f>
        <v>0</v>
      </c>
      <c r="B906" t="str">
        <f t="shared" si="115"/>
        <v>-</v>
      </c>
      <c r="C906" t="str">
        <f t="shared" si="116"/>
        <v>-</v>
      </c>
      <c r="D906" t="str">
        <f t="shared" si="120"/>
        <v>-</v>
      </c>
      <c r="E906" t="str">
        <f t="shared" si="121"/>
        <v>-</v>
      </c>
      <c r="F906" t="str">
        <f t="shared" si="122"/>
        <v>-</v>
      </c>
      <c r="G906" t="str">
        <f t="shared" si="117"/>
        <v>- -</v>
      </c>
      <c r="H906" t="str">
        <f>IFERROR(VLOOKUP(G906,Tesaure!A906:B7904,2),"-")</f>
        <v>-</v>
      </c>
      <c r="K906" t="str">
        <f t="shared" si="118"/>
        <v>&lt;td&gt;0&lt;/td&gt;</v>
      </c>
      <c r="L906" t="str">
        <f>CONCATENATE("&lt;td&gt;",Zamia!A906,"&lt;/td&gt;")</f>
        <v>&lt;td&gt;&lt;/td&gt;</v>
      </c>
      <c r="M906" t="str">
        <f>CONCATENATE("&lt;td&gt;",Zamia!K906,"&lt;/td&gt;")</f>
        <v>&lt;td&gt;&lt;/td&gt;</v>
      </c>
      <c r="N906" s="9" t="str">
        <f>CONCATENATE("&lt;td&gt;",LEFT(TEXT(Zamia!E906,"DD/MM/AAAA hh:mm:ss"),10),"&lt;/td&gt;")</f>
        <v>&lt;td&gt;00/01/1900&lt;/td&gt;</v>
      </c>
      <c r="O906" t="str">
        <f>CONCATENATE("&lt;td&gt;",Zamia!H906,"&lt;/td&gt;")</f>
        <v>&lt;td&gt;&lt;/td&gt;</v>
      </c>
      <c r="P906" t="str">
        <f>CONCATENATE("&lt;td&gt;",Zamia!I906,"&lt;/td&gt;")</f>
        <v>&lt;td&gt;&lt;/td&gt;</v>
      </c>
      <c r="Q906" t="str">
        <f t="shared" si="119"/>
        <v/>
      </c>
    </row>
    <row r="907" spans="1:17" x14ac:dyDescent="0.25">
      <c r="A907">
        <f>Zamia!F907</f>
        <v>0</v>
      </c>
      <c r="B907" t="str">
        <f t="shared" si="115"/>
        <v>-</v>
      </c>
      <c r="C907" t="str">
        <f t="shared" si="116"/>
        <v>-</v>
      </c>
      <c r="D907" t="str">
        <f t="shared" si="120"/>
        <v>-</v>
      </c>
      <c r="E907" t="str">
        <f t="shared" si="121"/>
        <v>-</v>
      </c>
      <c r="F907" t="str">
        <f t="shared" si="122"/>
        <v>-</v>
      </c>
      <c r="G907" t="str">
        <f t="shared" si="117"/>
        <v>- -</v>
      </c>
      <c r="H907" t="str">
        <f>IFERROR(VLOOKUP(G907,Tesaure!A907:B7905,2),"-")</f>
        <v>-</v>
      </c>
      <c r="K907" t="str">
        <f t="shared" si="118"/>
        <v>&lt;td&gt;0&lt;/td&gt;</v>
      </c>
      <c r="L907" t="str">
        <f>CONCATENATE("&lt;td&gt;",Zamia!A907,"&lt;/td&gt;")</f>
        <v>&lt;td&gt;&lt;/td&gt;</v>
      </c>
      <c r="M907" t="str">
        <f>CONCATENATE("&lt;td&gt;",Zamia!K907,"&lt;/td&gt;")</f>
        <v>&lt;td&gt;&lt;/td&gt;</v>
      </c>
      <c r="N907" s="9" t="str">
        <f>CONCATENATE("&lt;td&gt;",LEFT(TEXT(Zamia!E907,"DD/MM/AAAA hh:mm:ss"),10),"&lt;/td&gt;")</f>
        <v>&lt;td&gt;00/01/1900&lt;/td&gt;</v>
      </c>
      <c r="O907" t="str">
        <f>CONCATENATE("&lt;td&gt;",Zamia!H907,"&lt;/td&gt;")</f>
        <v>&lt;td&gt;&lt;/td&gt;</v>
      </c>
      <c r="P907" t="str">
        <f>CONCATENATE("&lt;td&gt;",Zamia!I907,"&lt;/td&gt;")</f>
        <v>&lt;td&gt;&lt;/td&gt;</v>
      </c>
      <c r="Q907" t="str">
        <f t="shared" si="119"/>
        <v/>
      </c>
    </row>
    <row r="908" spans="1:17" x14ac:dyDescent="0.25">
      <c r="A908">
        <f>Zamia!F908</f>
        <v>0</v>
      </c>
      <c r="B908" t="str">
        <f t="shared" si="115"/>
        <v>-</v>
      </c>
      <c r="C908" t="str">
        <f t="shared" si="116"/>
        <v>-</v>
      </c>
      <c r="D908" t="str">
        <f t="shared" si="120"/>
        <v>-</v>
      </c>
      <c r="E908" t="str">
        <f t="shared" si="121"/>
        <v>-</v>
      </c>
      <c r="F908" t="str">
        <f t="shared" si="122"/>
        <v>-</v>
      </c>
      <c r="G908" t="str">
        <f t="shared" si="117"/>
        <v>- -</v>
      </c>
      <c r="H908" t="str">
        <f>IFERROR(VLOOKUP(G908,Tesaure!A908:B7906,2),"-")</f>
        <v>-</v>
      </c>
      <c r="K908" t="str">
        <f t="shared" si="118"/>
        <v>&lt;td&gt;0&lt;/td&gt;</v>
      </c>
      <c r="L908" t="str">
        <f>CONCATENATE("&lt;td&gt;",Zamia!A908,"&lt;/td&gt;")</f>
        <v>&lt;td&gt;&lt;/td&gt;</v>
      </c>
      <c r="M908" t="str">
        <f>CONCATENATE("&lt;td&gt;",Zamia!K908,"&lt;/td&gt;")</f>
        <v>&lt;td&gt;&lt;/td&gt;</v>
      </c>
      <c r="N908" s="9" t="str">
        <f>CONCATENATE("&lt;td&gt;",LEFT(TEXT(Zamia!E908,"DD/MM/AAAA hh:mm:ss"),10),"&lt;/td&gt;")</f>
        <v>&lt;td&gt;00/01/1900&lt;/td&gt;</v>
      </c>
      <c r="O908" t="str">
        <f>CONCATENATE("&lt;td&gt;",Zamia!H908,"&lt;/td&gt;")</f>
        <v>&lt;td&gt;&lt;/td&gt;</v>
      </c>
      <c r="P908" t="str">
        <f>CONCATENATE("&lt;td&gt;",Zamia!I908,"&lt;/td&gt;")</f>
        <v>&lt;td&gt;&lt;/td&gt;</v>
      </c>
      <c r="Q908" t="str">
        <f t="shared" si="119"/>
        <v/>
      </c>
    </row>
    <row r="909" spans="1:17" x14ac:dyDescent="0.25">
      <c r="A909">
        <f>Zamia!F909</f>
        <v>0</v>
      </c>
      <c r="B909" t="str">
        <f t="shared" si="115"/>
        <v>-</v>
      </c>
      <c r="C909" t="str">
        <f t="shared" si="116"/>
        <v>-</v>
      </c>
      <c r="D909" t="str">
        <f t="shared" si="120"/>
        <v>-</v>
      </c>
      <c r="E909" t="str">
        <f t="shared" si="121"/>
        <v>-</v>
      </c>
      <c r="F909" t="str">
        <f t="shared" si="122"/>
        <v>-</v>
      </c>
      <c r="G909" t="str">
        <f t="shared" si="117"/>
        <v>- -</v>
      </c>
      <c r="H909" t="str">
        <f>IFERROR(VLOOKUP(G909,Tesaure!A909:B7907,2),"-")</f>
        <v>-</v>
      </c>
      <c r="K909" t="str">
        <f t="shared" si="118"/>
        <v>&lt;td&gt;0&lt;/td&gt;</v>
      </c>
      <c r="L909" t="str">
        <f>CONCATENATE("&lt;td&gt;",Zamia!A909,"&lt;/td&gt;")</f>
        <v>&lt;td&gt;&lt;/td&gt;</v>
      </c>
      <c r="M909" t="str">
        <f>CONCATENATE("&lt;td&gt;",Zamia!K909,"&lt;/td&gt;")</f>
        <v>&lt;td&gt;&lt;/td&gt;</v>
      </c>
      <c r="N909" s="9" t="str">
        <f>CONCATENATE("&lt;td&gt;",LEFT(TEXT(Zamia!E909,"DD/MM/AAAA hh:mm:ss"),10),"&lt;/td&gt;")</f>
        <v>&lt;td&gt;00/01/1900&lt;/td&gt;</v>
      </c>
      <c r="O909" t="str">
        <f>CONCATENATE("&lt;td&gt;",Zamia!H909,"&lt;/td&gt;")</f>
        <v>&lt;td&gt;&lt;/td&gt;</v>
      </c>
      <c r="P909" t="str">
        <f>CONCATENATE("&lt;td&gt;",Zamia!I909,"&lt;/td&gt;")</f>
        <v>&lt;td&gt;&lt;/td&gt;</v>
      </c>
      <c r="Q909" t="str">
        <f t="shared" si="119"/>
        <v/>
      </c>
    </row>
    <row r="910" spans="1:17" x14ac:dyDescent="0.25">
      <c r="A910">
        <f>Zamia!F910</f>
        <v>0</v>
      </c>
      <c r="B910" t="str">
        <f t="shared" si="115"/>
        <v>-</v>
      </c>
      <c r="C910" t="str">
        <f t="shared" si="116"/>
        <v>-</v>
      </c>
      <c r="D910" t="str">
        <f t="shared" si="120"/>
        <v>-</v>
      </c>
      <c r="E910" t="str">
        <f t="shared" si="121"/>
        <v>-</v>
      </c>
      <c r="F910" t="str">
        <f t="shared" si="122"/>
        <v>-</v>
      </c>
      <c r="G910" t="str">
        <f t="shared" si="117"/>
        <v>- -</v>
      </c>
      <c r="H910" t="str">
        <f>IFERROR(VLOOKUP(G910,Tesaure!A910:B7908,2),"-")</f>
        <v>-</v>
      </c>
      <c r="K910" t="str">
        <f t="shared" si="118"/>
        <v>&lt;td&gt;0&lt;/td&gt;</v>
      </c>
      <c r="L910" t="str">
        <f>CONCATENATE("&lt;td&gt;",Zamia!A910,"&lt;/td&gt;")</f>
        <v>&lt;td&gt;&lt;/td&gt;</v>
      </c>
      <c r="M910" t="str">
        <f>CONCATENATE("&lt;td&gt;",Zamia!K910,"&lt;/td&gt;")</f>
        <v>&lt;td&gt;&lt;/td&gt;</v>
      </c>
      <c r="N910" s="9" t="str">
        <f>CONCATENATE("&lt;td&gt;",LEFT(TEXT(Zamia!E910,"DD/MM/AAAA hh:mm:ss"),10),"&lt;/td&gt;")</f>
        <v>&lt;td&gt;00/01/1900&lt;/td&gt;</v>
      </c>
      <c r="O910" t="str">
        <f>CONCATENATE("&lt;td&gt;",Zamia!H910,"&lt;/td&gt;")</f>
        <v>&lt;td&gt;&lt;/td&gt;</v>
      </c>
      <c r="P910" t="str">
        <f>CONCATENATE("&lt;td&gt;",Zamia!I910,"&lt;/td&gt;")</f>
        <v>&lt;td&gt;&lt;/td&gt;</v>
      </c>
      <c r="Q910" t="str">
        <f t="shared" si="119"/>
        <v/>
      </c>
    </row>
    <row r="911" spans="1:17" x14ac:dyDescent="0.25">
      <c r="A911">
        <f>Zamia!F911</f>
        <v>0</v>
      </c>
      <c r="B911" t="str">
        <f t="shared" si="115"/>
        <v>-</v>
      </c>
      <c r="C911" t="str">
        <f t="shared" si="116"/>
        <v>-</v>
      </c>
      <c r="D911" t="str">
        <f t="shared" si="120"/>
        <v>-</v>
      </c>
      <c r="E911" t="str">
        <f t="shared" si="121"/>
        <v>-</v>
      </c>
      <c r="F911" t="str">
        <f t="shared" si="122"/>
        <v>-</v>
      </c>
      <c r="G911" t="str">
        <f t="shared" si="117"/>
        <v>- -</v>
      </c>
      <c r="H911" t="str">
        <f>IFERROR(VLOOKUP(G911,Tesaure!A911:B7909,2),"-")</f>
        <v>-</v>
      </c>
      <c r="K911" t="str">
        <f t="shared" si="118"/>
        <v>&lt;td&gt;0&lt;/td&gt;</v>
      </c>
      <c r="L911" t="str">
        <f>CONCATENATE("&lt;td&gt;",Zamia!A911,"&lt;/td&gt;")</f>
        <v>&lt;td&gt;&lt;/td&gt;</v>
      </c>
      <c r="M911" t="str">
        <f>CONCATENATE("&lt;td&gt;",Zamia!K911,"&lt;/td&gt;")</f>
        <v>&lt;td&gt;&lt;/td&gt;</v>
      </c>
      <c r="N911" s="9" t="str">
        <f>CONCATENATE("&lt;td&gt;",LEFT(TEXT(Zamia!E911,"DD/MM/AAAA hh:mm:ss"),10),"&lt;/td&gt;")</f>
        <v>&lt;td&gt;00/01/1900&lt;/td&gt;</v>
      </c>
      <c r="O911" t="str">
        <f>CONCATENATE("&lt;td&gt;",Zamia!H911,"&lt;/td&gt;")</f>
        <v>&lt;td&gt;&lt;/td&gt;</v>
      </c>
      <c r="P911" t="str">
        <f>CONCATENATE("&lt;td&gt;",Zamia!I911,"&lt;/td&gt;")</f>
        <v>&lt;td&gt;&lt;/td&gt;</v>
      </c>
      <c r="Q911" t="str">
        <f t="shared" si="119"/>
        <v/>
      </c>
    </row>
    <row r="912" spans="1:17" x14ac:dyDescent="0.25">
      <c r="A912">
        <f>Zamia!F912</f>
        <v>0</v>
      </c>
      <c r="B912" t="str">
        <f t="shared" si="115"/>
        <v>-</v>
      </c>
      <c r="C912" t="str">
        <f t="shared" si="116"/>
        <v>-</v>
      </c>
      <c r="D912" t="str">
        <f t="shared" si="120"/>
        <v>-</v>
      </c>
      <c r="E912" t="str">
        <f t="shared" si="121"/>
        <v>-</v>
      </c>
      <c r="F912" t="str">
        <f t="shared" si="122"/>
        <v>-</v>
      </c>
      <c r="G912" t="str">
        <f t="shared" si="117"/>
        <v>- -</v>
      </c>
      <c r="H912" t="str">
        <f>IFERROR(VLOOKUP(G912,Tesaure!A912:B7910,2),"-")</f>
        <v>-</v>
      </c>
      <c r="K912" t="str">
        <f t="shared" si="118"/>
        <v>&lt;td&gt;0&lt;/td&gt;</v>
      </c>
      <c r="L912" t="str">
        <f>CONCATENATE("&lt;td&gt;",Zamia!A912,"&lt;/td&gt;")</f>
        <v>&lt;td&gt;&lt;/td&gt;</v>
      </c>
      <c r="M912" t="str">
        <f>CONCATENATE("&lt;td&gt;",Zamia!K912,"&lt;/td&gt;")</f>
        <v>&lt;td&gt;&lt;/td&gt;</v>
      </c>
      <c r="N912" s="9" t="str">
        <f>CONCATENATE("&lt;td&gt;",LEFT(TEXT(Zamia!E912,"DD/MM/AAAA hh:mm:ss"),10),"&lt;/td&gt;")</f>
        <v>&lt;td&gt;00/01/1900&lt;/td&gt;</v>
      </c>
      <c r="O912" t="str">
        <f>CONCATENATE("&lt;td&gt;",Zamia!H912,"&lt;/td&gt;")</f>
        <v>&lt;td&gt;&lt;/td&gt;</v>
      </c>
      <c r="P912" t="str">
        <f>CONCATENATE("&lt;td&gt;",Zamia!I912,"&lt;/td&gt;")</f>
        <v>&lt;td&gt;&lt;/td&gt;</v>
      </c>
      <c r="Q912" t="str">
        <f t="shared" si="119"/>
        <v/>
      </c>
    </row>
    <row r="913" spans="1:17" x14ac:dyDescent="0.25">
      <c r="A913">
        <f>Zamia!F913</f>
        <v>0</v>
      </c>
      <c r="B913" t="str">
        <f t="shared" si="115"/>
        <v>-</v>
      </c>
      <c r="C913" t="str">
        <f t="shared" si="116"/>
        <v>-</v>
      </c>
      <c r="D913" t="str">
        <f t="shared" si="120"/>
        <v>-</v>
      </c>
      <c r="E913" t="str">
        <f t="shared" si="121"/>
        <v>-</v>
      </c>
      <c r="F913" t="str">
        <f t="shared" si="122"/>
        <v>-</v>
      </c>
      <c r="G913" t="str">
        <f t="shared" si="117"/>
        <v>- -</v>
      </c>
      <c r="H913" t="str">
        <f>IFERROR(VLOOKUP(G913,Tesaure!A913:B7911,2),"-")</f>
        <v>-</v>
      </c>
      <c r="K913" t="str">
        <f t="shared" si="118"/>
        <v>&lt;td&gt;0&lt;/td&gt;</v>
      </c>
      <c r="L913" t="str">
        <f>CONCATENATE("&lt;td&gt;",Zamia!A913,"&lt;/td&gt;")</f>
        <v>&lt;td&gt;&lt;/td&gt;</v>
      </c>
      <c r="M913" t="str">
        <f>CONCATENATE("&lt;td&gt;",Zamia!K913,"&lt;/td&gt;")</f>
        <v>&lt;td&gt;&lt;/td&gt;</v>
      </c>
      <c r="N913" s="9" t="str">
        <f>CONCATENATE("&lt;td&gt;",LEFT(TEXT(Zamia!E913,"DD/MM/AAAA hh:mm:ss"),10),"&lt;/td&gt;")</f>
        <v>&lt;td&gt;00/01/1900&lt;/td&gt;</v>
      </c>
      <c r="O913" t="str">
        <f>CONCATENATE("&lt;td&gt;",Zamia!H913,"&lt;/td&gt;")</f>
        <v>&lt;td&gt;&lt;/td&gt;</v>
      </c>
      <c r="P913" t="str">
        <f>CONCATENATE("&lt;td&gt;",Zamia!I913,"&lt;/td&gt;")</f>
        <v>&lt;td&gt;&lt;/td&gt;</v>
      </c>
      <c r="Q913" t="str">
        <f t="shared" si="119"/>
        <v/>
      </c>
    </row>
    <row r="914" spans="1:17" x14ac:dyDescent="0.25">
      <c r="A914">
        <f>Zamia!F914</f>
        <v>0</v>
      </c>
      <c r="B914" t="str">
        <f t="shared" si="115"/>
        <v>-</v>
      </c>
      <c r="C914" t="str">
        <f t="shared" si="116"/>
        <v>-</v>
      </c>
      <c r="D914" t="str">
        <f t="shared" si="120"/>
        <v>-</v>
      </c>
      <c r="E914" t="str">
        <f t="shared" si="121"/>
        <v>-</v>
      </c>
      <c r="F914" t="str">
        <f t="shared" si="122"/>
        <v>-</v>
      </c>
      <c r="G914" t="str">
        <f t="shared" si="117"/>
        <v>- -</v>
      </c>
      <c r="H914" t="str">
        <f>IFERROR(VLOOKUP(G914,Tesaure!A914:B7912,2),"-")</f>
        <v>-</v>
      </c>
      <c r="K914" t="str">
        <f t="shared" si="118"/>
        <v>&lt;td&gt;0&lt;/td&gt;</v>
      </c>
      <c r="L914" t="str">
        <f>CONCATENATE("&lt;td&gt;",Zamia!A914,"&lt;/td&gt;")</f>
        <v>&lt;td&gt;&lt;/td&gt;</v>
      </c>
      <c r="M914" t="str">
        <f>CONCATENATE("&lt;td&gt;",Zamia!K914,"&lt;/td&gt;")</f>
        <v>&lt;td&gt;&lt;/td&gt;</v>
      </c>
      <c r="N914" s="9" t="str">
        <f>CONCATENATE("&lt;td&gt;",LEFT(TEXT(Zamia!E914,"DD/MM/AAAA hh:mm:ss"),10),"&lt;/td&gt;")</f>
        <v>&lt;td&gt;00/01/1900&lt;/td&gt;</v>
      </c>
      <c r="O914" t="str">
        <f>CONCATENATE("&lt;td&gt;",Zamia!H914,"&lt;/td&gt;")</f>
        <v>&lt;td&gt;&lt;/td&gt;</v>
      </c>
      <c r="P914" t="str">
        <f>CONCATENATE("&lt;td&gt;",Zamia!I914,"&lt;/td&gt;")</f>
        <v>&lt;td&gt;&lt;/td&gt;</v>
      </c>
      <c r="Q914" t="str">
        <f t="shared" si="119"/>
        <v/>
      </c>
    </row>
    <row r="915" spans="1:17" x14ac:dyDescent="0.25">
      <c r="A915">
        <f>Zamia!F915</f>
        <v>0</v>
      </c>
      <c r="B915" t="str">
        <f t="shared" si="115"/>
        <v>-</v>
      </c>
      <c r="C915" t="str">
        <f t="shared" si="116"/>
        <v>-</v>
      </c>
      <c r="D915" t="str">
        <f t="shared" si="120"/>
        <v>-</v>
      </c>
      <c r="E915" t="str">
        <f t="shared" si="121"/>
        <v>-</v>
      </c>
      <c r="F915" t="str">
        <f t="shared" si="122"/>
        <v>-</v>
      </c>
      <c r="G915" t="str">
        <f t="shared" si="117"/>
        <v>- -</v>
      </c>
      <c r="H915" t="str">
        <f>IFERROR(VLOOKUP(G915,Tesaure!A915:B7913,2),"-")</f>
        <v>-</v>
      </c>
      <c r="K915" t="str">
        <f t="shared" si="118"/>
        <v>&lt;td&gt;0&lt;/td&gt;</v>
      </c>
      <c r="L915" t="str">
        <f>CONCATENATE("&lt;td&gt;",Zamia!A915,"&lt;/td&gt;")</f>
        <v>&lt;td&gt;&lt;/td&gt;</v>
      </c>
      <c r="M915" t="str">
        <f>CONCATENATE("&lt;td&gt;",Zamia!K915,"&lt;/td&gt;")</f>
        <v>&lt;td&gt;&lt;/td&gt;</v>
      </c>
      <c r="N915" s="9" t="str">
        <f>CONCATENATE("&lt;td&gt;",LEFT(TEXT(Zamia!E915,"DD/MM/AAAA hh:mm:ss"),10),"&lt;/td&gt;")</f>
        <v>&lt;td&gt;00/01/1900&lt;/td&gt;</v>
      </c>
      <c r="O915" t="str">
        <f>CONCATENATE("&lt;td&gt;",Zamia!H915,"&lt;/td&gt;")</f>
        <v>&lt;td&gt;&lt;/td&gt;</v>
      </c>
      <c r="P915" t="str">
        <f>CONCATENATE("&lt;td&gt;",Zamia!I915,"&lt;/td&gt;")</f>
        <v>&lt;td&gt;&lt;/td&gt;</v>
      </c>
      <c r="Q915" t="str">
        <f t="shared" si="119"/>
        <v/>
      </c>
    </row>
    <row r="916" spans="1:17" x14ac:dyDescent="0.25">
      <c r="A916">
        <f>Zamia!F916</f>
        <v>0</v>
      </c>
      <c r="B916" t="str">
        <f t="shared" si="115"/>
        <v>-</v>
      </c>
      <c r="C916" t="str">
        <f t="shared" si="116"/>
        <v>-</v>
      </c>
      <c r="D916" t="str">
        <f t="shared" si="120"/>
        <v>-</v>
      </c>
      <c r="E916" t="str">
        <f t="shared" si="121"/>
        <v>-</v>
      </c>
      <c r="F916" t="str">
        <f t="shared" si="122"/>
        <v>-</v>
      </c>
      <c r="G916" t="str">
        <f t="shared" si="117"/>
        <v>- -</v>
      </c>
      <c r="H916" t="str">
        <f>IFERROR(VLOOKUP(G916,Tesaure!A916:B7914,2),"-")</f>
        <v>-</v>
      </c>
      <c r="K916" t="str">
        <f t="shared" si="118"/>
        <v>&lt;td&gt;0&lt;/td&gt;</v>
      </c>
      <c r="L916" t="str">
        <f>CONCATENATE("&lt;td&gt;",Zamia!A916,"&lt;/td&gt;")</f>
        <v>&lt;td&gt;&lt;/td&gt;</v>
      </c>
      <c r="M916" t="str">
        <f>CONCATENATE("&lt;td&gt;",Zamia!K916,"&lt;/td&gt;")</f>
        <v>&lt;td&gt;&lt;/td&gt;</v>
      </c>
      <c r="N916" s="9" t="str">
        <f>CONCATENATE("&lt;td&gt;",LEFT(TEXT(Zamia!E916,"DD/MM/AAAA hh:mm:ss"),10),"&lt;/td&gt;")</f>
        <v>&lt;td&gt;00/01/1900&lt;/td&gt;</v>
      </c>
      <c r="O916" t="str">
        <f>CONCATENATE("&lt;td&gt;",Zamia!H916,"&lt;/td&gt;")</f>
        <v>&lt;td&gt;&lt;/td&gt;</v>
      </c>
      <c r="P916" t="str">
        <f>CONCATENATE("&lt;td&gt;",Zamia!I916,"&lt;/td&gt;")</f>
        <v>&lt;td&gt;&lt;/td&gt;</v>
      </c>
      <c r="Q916" t="str">
        <f t="shared" si="119"/>
        <v/>
      </c>
    </row>
    <row r="917" spans="1:17" x14ac:dyDescent="0.25">
      <c r="A917">
        <f>Zamia!F917</f>
        <v>0</v>
      </c>
      <c r="B917" t="str">
        <f t="shared" si="115"/>
        <v>-</v>
      </c>
      <c r="C917" t="str">
        <f t="shared" si="116"/>
        <v>-</v>
      </c>
      <c r="D917" t="str">
        <f t="shared" si="120"/>
        <v>-</v>
      </c>
      <c r="E917" t="str">
        <f t="shared" si="121"/>
        <v>-</v>
      </c>
      <c r="F917" t="str">
        <f t="shared" si="122"/>
        <v>-</v>
      </c>
      <c r="G917" t="str">
        <f t="shared" si="117"/>
        <v>- -</v>
      </c>
      <c r="H917" t="str">
        <f>IFERROR(VLOOKUP(G917,Tesaure!A917:B7915,2),"-")</f>
        <v>-</v>
      </c>
      <c r="K917" t="str">
        <f t="shared" si="118"/>
        <v>&lt;td&gt;0&lt;/td&gt;</v>
      </c>
      <c r="L917" t="str">
        <f>CONCATENATE("&lt;td&gt;",Zamia!A917,"&lt;/td&gt;")</f>
        <v>&lt;td&gt;&lt;/td&gt;</v>
      </c>
      <c r="M917" t="str">
        <f>CONCATENATE("&lt;td&gt;",Zamia!K917,"&lt;/td&gt;")</f>
        <v>&lt;td&gt;&lt;/td&gt;</v>
      </c>
      <c r="N917" s="9" t="str">
        <f>CONCATENATE("&lt;td&gt;",LEFT(TEXT(Zamia!E917,"DD/MM/AAAA hh:mm:ss"),10),"&lt;/td&gt;")</f>
        <v>&lt;td&gt;00/01/1900&lt;/td&gt;</v>
      </c>
      <c r="O917" t="str">
        <f>CONCATENATE("&lt;td&gt;",Zamia!H917,"&lt;/td&gt;")</f>
        <v>&lt;td&gt;&lt;/td&gt;</v>
      </c>
      <c r="P917" t="str">
        <f>CONCATENATE("&lt;td&gt;",Zamia!I917,"&lt;/td&gt;")</f>
        <v>&lt;td&gt;&lt;/td&gt;</v>
      </c>
      <c r="Q917" t="str">
        <f t="shared" si="119"/>
        <v/>
      </c>
    </row>
    <row r="918" spans="1:17" x14ac:dyDescent="0.25">
      <c r="A918">
        <f>Zamia!F918</f>
        <v>0</v>
      </c>
      <c r="B918" t="str">
        <f t="shared" si="115"/>
        <v>-</v>
      </c>
      <c r="C918" t="str">
        <f t="shared" si="116"/>
        <v>-</v>
      </c>
      <c r="D918" t="str">
        <f t="shared" si="120"/>
        <v>-</v>
      </c>
      <c r="E918" t="str">
        <f t="shared" si="121"/>
        <v>-</v>
      </c>
      <c r="F918" t="str">
        <f t="shared" si="122"/>
        <v>-</v>
      </c>
      <c r="G918" t="str">
        <f t="shared" si="117"/>
        <v>- -</v>
      </c>
      <c r="H918" t="str">
        <f>IFERROR(VLOOKUP(G918,Tesaure!A918:B7916,2),"-")</f>
        <v>-</v>
      </c>
      <c r="K918" t="str">
        <f t="shared" si="118"/>
        <v>&lt;td&gt;0&lt;/td&gt;</v>
      </c>
      <c r="L918" t="str">
        <f>CONCATENATE("&lt;td&gt;",Zamia!A918,"&lt;/td&gt;")</f>
        <v>&lt;td&gt;&lt;/td&gt;</v>
      </c>
      <c r="M918" t="str">
        <f>CONCATENATE("&lt;td&gt;",Zamia!K918,"&lt;/td&gt;")</f>
        <v>&lt;td&gt;&lt;/td&gt;</v>
      </c>
      <c r="N918" s="9" t="str">
        <f>CONCATENATE("&lt;td&gt;",LEFT(TEXT(Zamia!E918,"DD/MM/AAAA hh:mm:ss"),10),"&lt;/td&gt;")</f>
        <v>&lt;td&gt;00/01/1900&lt;/td&gt;</v>
      </c>
      <c r="O918" t="str">
        <f>CONCATENATE("&lt;td&gt;",Zamia!H918,"&lt;/td&gt;")</f>
        <v>&lt;td&gt;&lt;/td&gt;</v>
      </c>
      <c r="P918" t="str">
        <f>CONCATENATE("&lt;td&gt;",Zamia!I918,"&lt;/td&gt;")</f>
        <v>&lt;td&gt;&lt;/td&gt;</v>
      </c>
      <c r="Q918" t="str">
        <f t="shared" si="119"/>
        <v/>
      </c>
    </row>
    <row r="919" spans="1:17" x14ac:dyDescent="0.25">
      <c r="A919">
        <f>Zamia!F919</f>
        <v>0</v>
      </c>
      <c r="B919" t="str">
        <f t="shared" si="115"/>
        <v>-</v>
      </c>
      <c r="C919" t="str">
        <f t="shared" si="116"/>
        <v>-</v>
      </c>
      <c r="D919" t="str">
        <f t="shared" si="120"/>
        <v>-</v>
      </c>
      <c r="E919" t="str">
        <f t="shared" si="121"/>
        <v>-</v>
      </c>
      <c r="F919" t="str">
        <f t="shared" si="122"/>
        <v>-</v>
      </c>
      <c r="G919" t="str">
        <f t="shared" si="117"/>
        <v>- -</v>
      </c>
      <c r="H919" t="str">
        <f>IFERROR(VLOOKUP(G919,Tesaure!A919:B7917,2),"-")</f>
        <v>-</v>
      </c>
      <c r="K919" t="str">
        <f t="shared" si="118"/>
        <v>&lt;td&gt;0&lt;/td&gt;</v>
      </c>
      <c r="L919" t="str">
        <f>CONCATENATE("&lt;td&gt;",Zamia!A919,"&lt;/td&gt;")</f>
        <v>&lt;td&gt;&lt;/td&gt;</v>
      </c>
      <c r="M919" t="str">
        <f>CONCATENATE("&lt;td&gt;",Zamia!K919,"&lt;/td&gt;")</f>
        <v>&lt;td&gt;&lt;/td&gt;</v>
      </c>
      <c r="N919" s="9" t="str">
        <f>CONCATENATE("&lt;td&gt;",LEFT(TEXT(Zamia!E919,"DD/MM/AAAA hh:mm:ss"),10),"&lt;/td&gt;")</f>
        <v>&lt;td&gt;00/01/1900&lt;/td&gt;</v>
      </c>
      <c r="O919" t="str">
        <f>CONCATENATE("&lt;td&gt;",Zamia!H919,"&lt;/td&gt;")</f>
        <v>&lt;td&gt;&lt;/td&gt;</v>
      </c>
      <c r="P919" t="str">
        <f>CONCATENATE("&lt;td&gt;",Zamia!I919,"&lt;/td&gt;")</f>
        <v>&lt;td&gt;&lt;/td&gt;</v>
      </c>
      <c r="Q919" t="str">
        <f t="shared" si="119"/>
        <v/>
      </c>
    </row>
    <row r="920" spans="1:17" x14ac:dyDescent="0.25">
      <c r="A920">
        <f>Zamia!F920</f>
        <v>0</v>
      </c>
      <c r="B920" t="str">
        <f t="shared" si="115"/>
        <v>-</v>
      </c>
      <c r="C920" t="str">
        <f t="shared" si="116"/>
        <v>-</v>
      </c>
      <c r="D920" t="str">
        <f t="shared" si="120"/>
        <v>-</v>
      </c>
      <c r="E920" t="str">
        <f t="shared" si="121"/>
        <v>-</v>
      </c>
      <c r="F920" t="str">
        <f t="shared" si="122"/>
        <v>-</v>
      </c>
      <c r="G920" t="str">
        <f t="shared" si="117"/>
        <v>- -</v>
      </c>
      <c r="H920" t="str">
        <f>IFERROR(VLOOKUP(G920,Tesaure!A920:B7918,2),"-")</f>
        <v>-</v>
      </c>
      <c r="K920" t="str">
        <f t="shared" si="118"/>
        <v>&lt;td&gt;0&lt;/td&gt;</v>
      </c>
      <c r="L920" t="str">
        <f>CONCATENATE("&lt;td&gt;",Zamia!A920,"&lt;/td&gt;")</f>
        <v>&lt;td&gt;&lt;/td&gt;</v>
      </c>
      <c r="M920" t="str">
        <f>CONCATENATE("&lt;td&gt;",Zamia!K920,"&lt;/td&gt;")</f>
        <v>&lt;td&gt;&lt;/td&gt;</v>
      </c>
      <c r="N920" s="9" t="str">
        <f>CONCATENATE("&lt;td&gt;",LEFT(TEXT(Zamia!E920,"DD/MM/AAAA hh:mm:ss"),10),"&lt;/td&gt;")</f>
        <v>&lt;td&gt;00/01/1900&lt;/td&gt;</v>
      </c>
      <c r="O920" t="str">
        <f>CONCATENATE("&lt;td&gt;",Zamia!H920,"&lt;/td&gt;")</f>
        <v>&lt;td&gt;&lt;/td&gt;</v>
      </c>
      <c r="P920" t="str">
        <f>CONCATENATE("&lt;td&gt;",Zamia!I920,"&lt;/td&gt;")</f>
        <v>&lt;td&gt;&lt;/td&gt;</v>
      </c>
      <c r="Q920" t="str">
        <f t="shared" si="119"/>
        <v/>
      </c>
    </row>
    <row r="921" spans="1:17" x14ac:dyDescent="0.25">
      <c r="A921">
        <f>Zamia!F921</f>
        <v>0</v>
      </c>
      <c r="B921" t="str">
        <f t="shared" si="115"/>
        <v>-</v>
      </c>
      <c r="C921" t="str">
        <f t="shared" si="116"/>
        <v>-</v>
      </c>
      <c r="D921" t="str">
        <f t="shared" si="120"/>
        <v>-</v>
      </c>
      <c r="E921" t="str">
        <f t="shared" si="121"/>
        <v>-</v>
      </c>
      <c r="F921" t="str">
        <f t="shared" si="122"/>
        <v>-</v>
      </c>
      <c r="G921" t="str">
        <f t="shared" si="117"/>
        <v>- -</v>
      </c>
      <c r="H921" t="str">
        <f>IFERROR(VLOOKUP(G921,Tesaure!A921:B7919,2),"-")</f>
        <v>-</v>
      </c>
      <c r="K921" t="str">
        <f t="shared" si="118"/>
        <v>&lt;td&gt;0&lt;/td&gt;</v>
      </c>
      <c r="L921" t="str">
        <f>CONCATENATE("&lt;td&gt;",Zamia!A921,"&lt;/td&gt;")</f>
        <v>&lt;td&gt;&lt;/td&gt;</v>
      </c>
      <c r="M921" t="str">
        <f>CONCATENATE("&lt;td&gt;",Zamia!K921,"&lt;/td&gt;")</f>
        <v>&lt;td&gt;&lt;/td&gt;</v>
      </c>
      <c r="N921" s="9" t="str">
        <f>CONCATENATE("&lt;td&gt;",LEFT(TEXT(Zamia!E921,"DD/MM/AAAA hh:mm:ss"),10),"&lt;/td&gt;")</f>
        <v>&lt;td&gt;00/01/1900&lt;/td&gt;</v>
      </c>
      <c r="O921" t="str">
        <f>CONCATENATE("&lt;td&gt;",Zamia!H921,"&lt;/td&gt;")</f>
        <v>&lt;td&gt;&lt;/td&gt;</v>
      </c>
      <c r="P921" t="str">
        <f>CONCATENATE("&lt;td&gt;",Zamia!I921,"&lt;/td&gt;")</f>
        <v>&lt;td&gt;&lt;/td&gt;</v>
      </c>
      <c r="Q921" t="str">
        <f t="shared" si="119"/>
        <v/>
      </c>
    </row>
    <row r="922" spans="1:17" x14ac:dyDescent="0.25">
      <c r="A922">
        <f>Zamia!F922</f>
        <v>0</v>
      </c>
      <c r="B922" t="str">
        <f t="shared" si="115"/>
        <v>-</v>
      </c>
      <c r="C922" t="str">
        <f t="shared" si="116"/>
        <v>-</v>
      </c>
      <c r="D922" t="str">
        <f t="shared" si="120"/>
        <v>-</v>
      </c>
      <c r="E922" t="str">
        <f t="shared" si="121"/>
        <v>-</v>
      </c>
      <c r="F922" t="str">
        <f t="shared" si="122"/>
        <v>-</v>
      </c>
      <c r="G922" t="str">
        <f t="shared" si="117"/>
        <v>- -</v>
      </c>
      <c r="H922" t="str">
        <f>IFERROR(VLOOKUP(G922,Tesaure!A922:B7920,2),"-")</f>
        <v>-</v>
      </c>
      <c r="K922" t="str">
        <f t="shared" si="118"/>
        <v>&lt;td&gt;0&lt;/td&gt;</v>
      </c>
      <c r="L922" t="str">
        <f>CONCATENATE("&lt;td&gt;",Zamia!A922,"&lt;/td&gt;")</f>
        <v>&lt;td&gt;&lt;/td&gt;</v>
      </c>
      <c r="M922" t="str">
        <f>CONCATENATE("&lt;td&gt;",Zamia!K922,"&lt;/td&gt;")</f>
        <v>&lt;td&gt;&lt;/td&gt;</v>
      </c>
      <c r="N922" s="9" t="str">
        <f>CONCATENATE("&lt;td&gt;",LEFT(TEXT(Zamia!E922,"DD/MM/AAAA hh:mm:ss"),10),"&lt;/td&gt;")</f>
        <v>&lt;td&gt;00/01/1900&lt;/td&gt;</v>
      </c>
      <c r="O922" t="str">
        <f>CONCATENATE("&lt;td&gt;",Zamia!H922,"&lt;/td&gt;")</f>
        <v>&lt;td&gt;&lt;/td&gt;</v>
      </c>
      <c r="P922" t="str">
        <f>CONCATENATE("&lt;td&gt;",Zamia!I922,"&lt;/td&gt;")</f>
        <v>&lt;td&gt;&lt;/td&gt;</v>
      </c>
      <c r="Q922" t="str">
        <f t="shared" si="119"/>
        <v/>
      </c>
    </row>
    <row r="923" spans="1:17" x14ac:dyDescent="0.25">
      <c r="A923">
        <f>Zamia!F923</f>
        <v>0</v>
      </c>
      <c r="B923" t="str">
        <f t="shared" si="115"/>
        <v>-</v>
      </c>
      <c r="C923" t="str">
        <f t="shared" si="116"/>
        <v>-</v>
      </c>
      <c r="D923" t="str">
        <f t="shared" si="120"/>
        <v>-</v>
      </c>
      <c r="E923" t="str">
        <f t="shared" si="121"/>
        <v>-</v>
      </c>
      <c r="F923" t="str">
        <f t="shared" si="122"/>
        <v>-</v>
      </c>
      <c r="G923" t="str">
        <f t="shared" si="117"/>
        <v>- -</v>
      </c>
      <c r="H923" t="str">
        <f>IFERROR(VLOOKUP(G923,Tesaure!A923:B7921,2),"-")</f>
        <v>-</v>
      </c>
      <c r="K923" t="str">
        <f t="shared" si="118"/>
        <v>&lt;td&gt;0&lt;/td&gt;</v>
      </c>
      <c r="L923" t="str">
        <f>CONCATENATE("&lt;td&gt;",Zamia!A923,"&lt;/td&gt;")</f>
        <v>&lt;td&gt;&lt;/td&gt;</v>
      </c>
      <c r="M923" t="str">
        <f>CONCATENATE("&lt;td&gt;",Zamia!K923,"&lt;/td&gt;")</f>
        <v>&lt;td&gt;&lt;/td&gt;</v>
      </c>
      <c r="N923" s="9" t="str">
        <f>CONCATENATE("&lt;td&gt;",LEFT(TEXT(Zamia!E923,"DD/MM/AAAA hh:mm:ss"),10),"&lt;/td&gt;")</f>
        <v>&lt;td&gt;00/01/1900&lt;/td&gt;</v>
      </c>
      <c r="O923" t="str">
        <f>CONCATENATE("&lt;td&gt;",Zamia!H923,"&lt;/td&gt;")</f>
        <v>&lt;td&gt;&lt;/td&gt;</v>
      </c>
      <c r="P923" t="str">
        <f>CONCATENATE("&lt;td&gt;",Zamia!I923,"&lt;/td&gt;")</f>
        <v>&lt;td&gt;&lt;/td&gt;</v>
      </c>
      <c r="Q923" t="str">
        <f t="shared" si="119"/>
        <v/>
      </c>
    </row>
    <row r="924" spans="1:17" x14ac:dyDescent="0.25">
      <c r="A924">
        <f>Zamia!F924</f>
        <v>0</v>
      </c>
      <c r="B924" t="str">
        <f t="shared" si="115"/>
        <v>-</v>
      </c>
      <c r="C924" t="str">
        <f t="shared" si="116"/>
        <v>-</v>
      </c>
      <c r="D924" t="str">
        <f t="shared" si="120"/>
        <v>-</v>
      </c>
      <c r="E924" t="str">
        <f t="shared" si="121"/>
        <v>-</v>
      </c>
      <c r="F924" t="str">
        <f t="shared" si="122"/>
        <v>-</v>
      </c>
      <c r="G924" t="str">
        <f t="shared" si="117"/>
        <v>- -</v>
      </c>
      <c r="H924" t="str">
        <f>IFERROR(VLOOKUP(G924,Tesaure!A924:B7922,2),"-")</f>
        <v>-</v>
      </c>
      <c r="K924" t="str">
        <f t="shared" si="118"/>
        <v>&lt;td&gt;0&lt;/td&gt;</v>
      </c>
      <c r="L924" t="str">
        <f>CONCATENATE("&lt;td&gt;",Zamia!A924,"&lt;/td&gt;")</f>
        <v>&lt;td&gt;&lt;/td&gt;</v>
      </c>
      <c r="M924" t="str">
        <f>CONCATENATE("&lt;td&gt;",Zamia!K924,"&lt;/td&gt;")</f>
        <v>&lt;td&gt;&lt;/td&gt;</v>
      </c>
      <c r="N924" s="9" t="str">
        <f>CONCATENATE("&lt;td&gt;",LEFT(TEXT(Zamia!E924,"DD/MM/AAAA hh:mm:ss"),10),"&lt;/td&gt;")</f>
        <v>&lt;td&gt;00/01/1900&lt;/td&gt;</v>
      </c>
      <c r="O924" t="str">
        <f>CONCATENATE("&lt;td&gt;",Zamia!H924,"&lt;/td&gt;")</f>
        <v>&lt;td&gt;&lt;/td&gt;</v>
      </c>
      <c r="P924" t="str">
        <f>CONCATENATE("&lt;td&gt;",Zamia!I924,"&lt;/td&gt;")</f>
        <v>&lt;td&gt;&lt;/td&gt;</v>
      </c>
      <c r="Q924" t="str">
        <f t="shared" si="119"/>
        <v/>
      </c>
    </row>
    <row r="925" spans="1:17" x14ac:dyDescent="0.25">
      <c r="A925">
        <f>Zamia!F925</f>
        <v>0</v>
      </c>
      <c r="B925" t="str">
        <f t="shared" si="115"/>
        <v>-</v>
      </c>
      <c r="C925" t="str">
        <f t="shared" si="116"/>
        <v>-</v>
      </c>
      <c r="D925" t="str">
        <f t="shared" si="120"/>
        <v>-</v>
      </c>
      <c r="E925" t="str">
        <f t="shared" si="121"/>
        <v>-</v>
      </c>
      <c r="F925" t="str">
        <f t="shared" si="122"/>
        <v>-</v>
      </c>
      <c r="G925" t="str">
        <f t="shared" si="117"/>
        <v>- -</v>
      </c>
      <c r="H925" t="str">
        <f>IFERROR(VLOOKUP(G925,Tesaure!A925:B7923,2),"-")</f>
        <v>-</v>
      </c>
      <c r="K925" t="str">
        <f t="shared" si="118"/>
        <v>&lt;td&gt;0&lt;/td&gt;</v>
      </c>
      <c r="L925" t="str">
        <f>CONCATENATE("&lt;td&gt;",Zamia!A925,"&lt;/td&gt;")</f>
        <v>&lt;td&gt;&lt;/td&gt;</v>
      </c>
      <c r="M925" t="str">
        <f>CONCATENATE("&lt;td&gt;",Zamia!K925,"&lt;/td&gt;")</f>
        <v>&lt;td&gt;&lt;/td&gt;</v>
      </c>
      <c r="N925" s="9" t="str">
        <f>CONCATENATE("&lt;td&gt;",LEFT(TEXT(Zamia!E925,"DD/MM/AAAA hh:mm:ss"),10),"&lt;/td&gt;")</f>
        <v>&lt;td&gt;00/01/1900&lt;/td&gt;</v>
      </c>
      <c r="O925" t="str">
        <f>CONCATENATE("&lt;td&gt;",Zamia!H925,"&lt;/td&gt;")</f>
        <v>&lt;td&gt;&lt;/td&gt;</v>
      </c>
      <c r="P925" t="str">
        <f>CONCATENATE("&lt;td&gt;",Zamia!I925,"&lt;/td&gt;")</f>
        <v>&lt;td&gt;&lt;/td&gt;</v>
      </c>
      <c r="Q925" t="str">
        <f t="shared" si="119"/>
        <v/>
      </c>
    </row>
    <row r="926" spans="1:17" x14ac:dyDescent="0.25">
      <c r="A926">
        <f>Zamia!F926</f>
        <v>0</v>
      </c>
      <c r="B926" t="str">
        <f t="shared" si="115"/>
        <v>-</v>
      </c>
      <c r="C926" t="str">
        <f t="shared" si="116"/>
        <v>-</v>
      </c>
      <c r="D926" t="str">
        <f t="shared" si="120"/>
        <v>-</v>
      </c>
      <c r="E926" t="str">
        <f t="shared" si="121"/>
        <v>-</v>
      </c>
      <c r="F926" t="str">
        <f t="shared" si="122"/>
        <v>-</v>
      </c>
      <c r="G926" t="str">
        <f t="shared" si="117"/>
        <v>- -</v>
      </c>
      <c r="H926" t="str">
        <f>IFERROR(VLOOKUP(G926,Tesaure!A926:B7924,2),"-")</f>
        <v>-</v>
      </c>
      <c r="K926" t="str">
        <f t="shared" si="118"/>
        <v>&lt;td&gt;0&lt;/td&gt;</v>
      </c>
      <c r="L926" t="str">
        <f>CONCATENATE("&lt;td&gt;",Zamia!A926,"&lt;/td&gt;")</f>
        <v>&lt;td&gt;&lt;/td&gt;</v>
      </c>
      <c r="M926" t="str">
        <f>CONCATENATE("&lt;td&gt;",Zamia!K926,"&lt;/td&gt;")</f>
        <v>&lt;td&gt;&lt;/td&gt;</v>
      </c>
      <c r="N926" s="9" t="str">
        <f>CONCATENATE("&lt;td&gt;",LEFT(TEXT(Zamia!E926,"DD/MM/AAAA hh:mm:ss"),10),"&lt;/td&gt;")</f>
        <v>&lt;td&gt;00/01/1900&lt;/td&gt;</v>
      </c>
      <c r="O926" t="str">
        <f>CONCATENATE("&lt;td&gt;",Zamia!H926,"&lt;/td&gt;")</f>
        <v>&lt;td&gt;&lt;/td&gt;</v>
      </c>
      <c r="P926" t="str">
        <f>CONCATENATE("&lt;td&gt;",Zamia!I926,"&lt;/td&gt;")</f>
        <v>&lt;td&gt;&lt;/td&gt;</v>
      </c>
      <c r="Q926" t="str">
        <f t="shared" si="119"/>
        <v/>
      </c>
    </row>
    <row r="927" spans="1:17" x14ac:dyDescent="0.25">
      <c r="A927">
        <f>Zamia!F927</f>
        <v>0</v>
      </c>
      <c r="B927" t="str">
        <f t="shared" si="115"/>
        <v>-</v>
      </c>
      <c r="C927" t="str">
        <f t="shared" si="116"/>
        <v>-</v>
      </c>
      <c r="D927" t="str">
        <f t="shared" si="120"/>
        <v>-</v>
      </c>
      <c r="E927" t="str">
        <f t="shared" si="121"/>
        <v>-</v>
      </c>
      <c r="F927" t="str">
        <f t="shared" si="122"/>
        <v>-</v>
      </c>
      <c r="G927" t="str">
        <f t="shared" si="117"/>
        <v>- -</v>
      </c>
      <c r="H927" t="str">
        <f>IFERROR(VLOOKUP(G927,Tesaure!A927:B7925,2),"-")</f>
        <v>-</v>
      </c>
      <c r="K927" t="str">
        <f t="shared" si="118"/>
        <v>&lt;td&gt;0&lt;/td&gt;</v>
      </c>
      <c r="L927" t="str">
        <f>CONCATENATE("&lt;td&gt;",Zamia!A927,"&lt;/td&gt;")</f>
        <v>&lt;td&gt;&lt;/td&gt;</v>
      </c>
      <c r="M927" t="str">
        <f>CONCATENATE("&lt;td&gt;",Zamia!K927,"&lt;/td&gt;")</f>
        <v>&lt;td&gt;&lt;/td&gt;</v>
      </c>
      <c r="N927" s="9" t="str">
        <f>CONCATENATE("&lt;td&gt;",LEFT(TEXT(Zamia!E927,"DD/MM/AAAA hh:mm:ss"),10),"&lt;/td&gt;")</f>
        <v>&lt;td&gt;00/01/1900&lt;/td&gt;</v>
      </c>
      <c r="O927" t="str">
        <f>CONCATENATE("&lt;td&gt;",Zamia!H927,"&lt;/td&gt;")</f>
        <v>&lt;td&gt;&lt;/td&gt;</v>
      </c>
      <c r="P927" t="str">
        <f>CONCATENATE("&lt;td&gt;",Zamia!I927,"&lt;/td&gt;")</f>
        <v>&lt;td&gt;&lt;/td&gt;</v>
      </c>
      <c r="Q927" t="str">
        <f t="shared" si="119"/>
        <v/>
      </c>
    </row>
    <row r="928" spans="1:17" x14ac:dyDescent="0.25">
      <c r="A928">
        <f>Zamia!F928</f>
        <v>0</v>
      </c>
      <c r="B928" t="str">
        <f t="shared" si="115"/>
        <v>-</v>
      </c>
      <c r="C928" t="str">
        <f t="shared" si="116"/>
        <v>-</v>
      </c>
      <c r="D928" t="str">
        <f t="shared" si="120"/>
        <v>-</v>
      </c>
      <c r="E928" t="str">
        <f t="shared" si="121"/>
        <v>-</v>
      </c>
      <c r="F928" t="str">
        <f t="shared" si="122"/>
        <v>-</v>
      </c>
      <c r="G928" t="str">
        <f t="shared" si="117"/>
        <v>- -</v>
      </c>
      <c r="H928" t="str">
        <f>IFERROR(VLOOKUP(G928,Tesaure!A928:B7926,2),"-")</f>
        <v>-</v>
      </c>
      <c r="K928" t="str">
        <f t="shared" si="118"/>
        <v>&lt;td&gt;0&lt;/td&gt;</v>
      </c>
      <c r="L928" t="str">
        <f>CONCATENATE("&lt;td&gt;",Zamia!A928,"&lt;/td&gt;")</f>
        <v>&lt;td&gt;&lt;/td&gt;</v>
      </c>
      <c r="M928" t="str">
        <f>CONCATENATE("&lt;td&gt;",Zamia!K928,"&lt;/td&gt;")</f>
        <v>&lt;td&gt;&lt;/td&gt;</v>
      </c>
      <c r="N928" s="9" t="str">
        <f>CONCATENATE("&lt;td&gt;",LEFT(TEXT(Zamia!E928,"DD/MM/AAAA hh:mm:ss"),10),"&lt;/td&gt;")</f>
        <v>&lt;td&gt;00/01/1900&lt;/td&gt;</v>
      </c>
      <c r="O928" t="str">
        <f>CONCATENATE("&lt;td&gt;",Zamia!H928,"&lt;/td&gt;")</f>
        <v>&lt;td&gt;&lt;/td&gt;</v>
      </c>
      <c r="P928" t="str">
        <f>CONCATENATE("&lt;td&gt;",Zamia!I928,"&lt;/td&gt;")</f>
        <v>&lt;td&gt;&lt;/td&gt;</v>
      </c>
      <c r="Q928" t="str">
        <f t="shared" si="119"/>
        <v/>
      </c>
    </row>
    <row r="929" spans="1:17" x14ac:dyDescent="0.25">
      <c r="A929">
        <f>Zamia!F929</f>
        <v>0</v>
      </c>
      <c r="B929" t="str">
        <f t="shared" si="115"/>
        <v>-</v>
      </c>
      <c r="C929" t="str">
        <f t="shared" si="116"/>
        <v>-</v>
      </c>
      <c r="D929" t="str">
        <f t="shared" si="120"/>
        <v>-</v>
      </c>
      <c r="E929" t="str">
        <f t="shared" si="121"/>
        <v>-</v>
      </c>
      <c r="F929" t="str">
        <f t="shared" si="122"/>
        <v>-</v>
      </c>
      <c r="G929" t="str">
        <f t="shared" si="117"/>
        <v>- -</v>
      </c>
      <c r="H929" t="str">
        <f>IFERROR(VLOOKUP(G929,Tesaure!A929:B7927,2),"-")</f>
        <v>-</v>
      </c>
      <c r="K929" t="str">
        <f t="shared" si="118"/>
        <v>&lt;td&gt;0&lt;/td&gt;</v>
      </c>
      <c r="L929" t="str">
        <f>CONCATENATE("&lt;td&gt;",Zamia!A929,"&lt;/td&gt;")</f>
        <v>&lt;td&gt;&lt;/td&gt;</v>
      </c>
      <c r="M929" t="str">
        <f>CONCATENATE("&lt;td&gt;",Zamia!K929,"&lt;/td&gt;")</f>
        <v>&lt;td&gt;&lt;/td&gt;</v>
      </c>
      <c r="N929" s="9" t="str">
        <f>CONCATENATE("&lt;td&gt;",LEFT(TEXT(Zamia!E929,"DD/MM/AAAA hh:mm:ss"),10),"&lt;/td&gt;")</f>
        <v>&lt;td&gt;00/01/1900&lt;/td&gt;</v>
      </c>
      <c r="O929" t="str">
        <f>CONCATENATE("&lt;td&gt;",Zamia!H929,"&lt;/td&gt;")</f>
        <v>&lt;td&gt;&lt;/td&gt;</v>
      </c>
      <c r="P929" t="str">
        <f>CONCATENATE("&lt;td&gt;",Zamia!I929,"&lt;/td&gt;")</f>
        <v>&lt;td&gt;&lt;/td&gt;</v>
      </c>
      <c r="Q929" t="str">
        <f t="shared" si="119"/>
        <v/>
      </c>
    </row>
    <row r="930" spans="1:17" x14ac:dyDescent="0.25">
      <c r="A930">
        <f>Zamia!F930</f>
        <v>0</v>
      </c>
      <c r="B930" t="str">
        <f t="shared" si="115"/>
        <v>-</v>
      </c>
      <c r="C930" t="str">
        <f t="shared" si="116"/>
        <v>-</v>
      </c>
      <c r="D930" t="str">
        <f t="shared" si="120"/>
        <v>-</v>
      </c>
      <c r="E930" t="str">
        <f t="shared" si="121"/>
        <v>-</v>
      </c>
      <c r="F930" t="str">
        <f t="shared" si="122"/>
        <v>-</v>
      </c>
      <c r="G930" t="str">
        <f t="shared" si="117"/>
        <v>- -</v>
      </c>
      <c r="H930" t="str">
        <f>IFERROR(VLOOKUP(G930,Tesaure!A930:B7928,2),"-")</f>
        <v>-</v>
      </c>
      <c r="K930" t="str">
        <f t="shared" si="118"/>
        <v>&lt;td&gt;0&lt;/td&gt;</v>
      </c>
      <c r="L930" t="str">
        <f>CONCATENATE("&lt;td&gt;",Zamia!A930,"&lt;/td&gt;")</f>
        <v>&lt;td&gt;&lt;/td&gt;</v>
      </c>
      <c r="M930" t="str">
        <f>CONCATENATE("&lt;td&gt;",Zamia!K930,"&lt;/td&gt;")</f>
        <v>&lt;td&gt;&lt;/td&gt;</v>
      </c>
      <c r="N930" s="9" t="str">
        <f>CONCATENATE("&lt;td&gt;",LEFT(TEXT(Zamia!E930,"DD/MM/AAAA hh:mm:ss"),10),"&lt;/td&gt;")</f>
        <v>&lt;td&gt;00/01/1900&lt;/td&gt;</v>
      </c>
      <c r="O930" t="str">
        <f>CONCATENATE("&lt;td&gt;",Zamia!H930,"&lt;/td&gt;")</f>
        <v>&lt;td&gt;&lt;/td&gt;</v>
      </c>
      <c r="P930" t="str">
        <f>CONCATENATE("&lt;td&gt;",Zamia!I930,"&lt;/td&gt;")</f>
        <v>&lt;td&gt;&lt;/td&gt;</v>
      </c>
      <c r="Q930" t="str">
        <f t="shared" si="119"/>
        <v/>
      </c>
    </row>
    <row r="931" spans="1:17" x14ac:dyDescent="0.25">
      <c r="A931">
        <f>Zamia!F931</f>
        <v>0</v>
      </c>
      <c r="B931" t="str">
        <f t="shared" si="115"/>
        <v>-</v>
      </c>
      <c r="C931" t="str">
        <f t="shared" si="116"/>
        <v>-</v>
      </c>
      <c r="D931" t="str">
        <f t="shared" si="120"/>
        <v>-</v>
      </c>
      <c r="E931" t="str">
        <f t="shared" si="121"/>
        <v>-</v>
      </c>
      <c r="F931" t="str">
        <f t="shared" si="122"/>
        <v>-</v>
      </c>
      <c r="G931" t="str">
        <f t="shared" si="117"/>
        <v>- -</v>
      </c>
      <c r="H931" t="str">
        <f>IFERROR(VLOOKUP(G931,Tesaure!A931:B7929,2),"-")</f>
        <v>-</v>
      </c>
      <c r="K931" t="str">
        <f t="shared" si="118"/>
        <v>&lt;td&gt;0&lt;/td&gt;</v>
      </c>
      <c r="L931" t="str">
        <f>CONCATENATE("&lt;td&gt;",Zamia!A931,"&lt;/td&gt;")</f>
        <v>&lt;td&gt;&lt;/td&gt;</v>
      </c>
      <c r="M931" t="str">
        <f>CONCATENATE("&lt;td&gt;",Zamia!K931,"&lt;/td&gt;")</f>
        <v>&lt;td&gt;&lt;/td&gt;</v>
      </c>
      <c r="N931" s="9" t="str">
        <f>CONCATENATE("&lt;td&gt;",LEFT(TEXT(Zamia!E931,"DD/MM/AAAA hh:mm:ss"),10),"&lt;/td&gt;")</f>
        <v>&lt;td&gt;00/01/1900&lt;/td&gt;</v>
      </c>
      <c r="O931" t="str">
        <f>CONCATENATE("&lt;td&gt;",Zamia!H931,"&lt;/td&gt;")</f>
        <v>&lt;td&gt;&lt;/td&gt;</v>
      </c>
      <c r="P931" t="str">
        <f>CONCATENATE("&lt;td&gt;",Zamia!I931,"&lt;/td&gt;")</f>
        <v>&lt;td&gt;&lt;/td&gt;</v>
      </c>
      <c r="Q931" t="str">
        <f t="shared" si="119"/>
        <v/>
      </c>
    </row>
    <row r="932" spans="1:17" x14ac:dyDescent="0.25">
      <c r="A932">
        <f>Zamia!F932</f>
        <v>0</v>
      </c>
      <c r="B932" t="str">
        <f t="shared" si="115"/>
        <v>-</v>
      </c>
      <c r="C932" t="str">
        <f t="shared" si="116"/>
        <v>-</v>
      </c>
      <c r="D932" t="str">
        <f t="shared" si="120"/>
        <v>-</v>
      </c>
      <c r="E932" t="str">
        <f t="shared" si="121"/>
        <v>-</v>
      </c>
      <c r="F932" t="str">
        <f t="shared" si="122"/>
        <v>-</v>
      </c>
      <c r="G932" t="str">
        <f t="shared" si="117"/>
        <v>- -</v>
      </c>
      <c r="H932" t="str">
        <f>IFERROR(VLOOKUP(G932,Tesaure!A932:B7930,2),"-")</f>
        <v>-</v>
      </c>
      <c r="K932" t="str">
        <f t="shared" si="118"/>
        <v>&lt;td&gt;0&lt;/td&gt;</v>
      </c>
      <c r="L932" t="str">
        <f>CONCATENATE("&lt;td&gt;",Zamia!A932,"&lt;/td&gt;")</f>
        <v>&lt;td&gt;&lt;/td&gt;</v>
      </c>
      <c r="M932" t="str">
        <f>CONCATENATE("&lt;td&gt;",Zamia!K932,"&lt;/td&gt;")</f>
        <v>&lt;td&gt;&lt;/td&gt;</v>
      </c>
      <c r="N932" s="9" t="str">
        <f>CONCATENATE("&lt;td&gt;",LEFT(TEXT(Zamia!E932,"DD/MM/AAAA hh:mm:ss"),10),"&lt;/td&gt;")</f>
        <v>&lt;td&gt;00/01/1900&lt;/td&gt;</v>
      </c>
      <c r="O932" t="str">
        <f>CONCATENATE("&lt;td&gt;",Zamia!H932,"&lt;/td&gt;")</f>
        <v>&lt;td&gt;&lt;/td&gt;</v>
      </c>
      <c r="P932" t="str">
        <f>CONCATENATE("&lt;td&gt;",Zamia!I932,"&lt;/td&gt;")</f>
        <v>&lt;td&gt;&lt;/td&gt;</v>
      </c>
      <c r="Q932" t="str">
        <f t="shared" si="119"/>
        <v/>
      </c>
    </row>
    <row r="933" spans="1:17" x14ac:dyDescent="0.25">
      <c r="A933">
        <f>Zamia!F933</f>
        <v>0</v>
      </c>
      <c r="B933" t="str">
        <f t="shared" si="115"/>
        <v>-</v>
      </c>
      <c r="C933" t="str">
        <f t="shared" si="116"/>
        <v>-</v>
      </c>
      <c r="D933" t="str">
        <f t="shared" si="120"/>
        <v>-</v>
      </c>
      <c r="E933" t="str">
        <f t="shared" si="121"/>
        <v>-</v>
      </c>
      <c r="F933" t="str">
        <f t="shared" si="122"/>
        <v>-</v>
      </c>
      <c r="G933" t="str">
        <f t="shared" si="117"/>
        <v>- -</v>
      </c>
      <c r="H933" t="str">
        <f>IFERROR(VLOOKUP(G933,Tesaure!A933:B7931,2),"-")</f>
        <v>-</v>
      </c>
      <c r="K933" t="str">
        <f t="shared" si="118"/>
        <v>&lt;td&gt;0&lt;/td&gt;</v>
      </c>
      <c r="L933" t="str">
        <f>CONCATENATE("&lt;td&gt;",Zamia!A933,"&lt;/td&gt;")</f>
        <v>&lt;td&gt;&lt;/td&gt;</v>
      </c>
      <c r="M933" t="str">
        <f>CONCATENATE("&lt;td&gt;",Zamia!K933,"&lt;/td&gt;")</f>
        <v>&lt;td&gt;&lt;/td&gt;</v>
      </c>
      <c r="N933" s="9" t="str">
        <f>CONCATENATE("&lt;td&gt;",LEFT(TEXT(Zamia!E933,"DD/MM/AAAA hh:mm:ss"),10),"&lt;/td&gt;")</f>
        <v>&lt;td&gt;00/01/1900&lt;/td&gt;</v>
      </c>
      <c r="O933" t="str">
        <f>CONCATENATE("&lt;td&gt;",Zamia!H933,"&lt;/td&gt;")</f>
        <v>&lt;td&gt;&lt;/td&gt;</v>
      </c>
      <c r="P933" t="str">
        <f>CONCATENATE("&lt;td&gt;",Zamia!I933,"&lt;/td&gt;")</f>
        <v>&lt;td&gt;&lt;/td&gt;</v>
      </c>
      <c r="Q933" t="str">
        <f t="shared" si="119"/>
        <v/>
      </c>
    </row>
    <row r="934" spans="1:17" x14ac:dyDescent="0.25">
      <c r="A934">
        <f>Zamia!F934</f>
        <v>0</v>
      </c>
      <c r="B934" t="str">
        <f t="shared" si="115"/>
        <v>-</v>
      </c>
      <c r="C934" t="str">
        <f t="shared" si="116"/>
        <v>-</v>
      </c>
      <c r="D934" t="str">
        <f t="shared" si="120"/>
        <v>-</v>
      </c>
      <c r="E934" t="str">
        <f t="shared" si="121"/>
        <v>-</v>
      </c>
      <c r="F934" t="str">
        <f t="shared" si="122"/>
        <v>-</v>
      </c>
      <c r="G934" t="str">
        <f t="shared" si="117"/>
        <v>- -</v>
      </c>
      <c r="H934" t="str">
        <f>IFERROR(VLOOKUP(G934,Tesaure!A934:B7932,2),"-")</f>
        <v>-</v>
      </c>
      <c r="K934" t="str">
        <f t="shared" si="118"/>
        <v>&lt;td&gt;0&lt;/td&gt;</v>
      </c>
      <c r="L934" t="str">
        <f>CONCATENATE("&lt;td&gt;",Zamia!A934,"&lt;/td&gt;")</f>
        <v>&lt;td&gt;&lt;/td&gt;</v>
      </c>
      <c r="M934" t="str">
        <f>CONCATENATE("&lt;td&gt;",Zamia!K934,"&lt;/td&gt;")</f>
        <v>&lt;td&gt;&lt;/td&gt;</v>
      </c>
      <c r="N934" s="9" t="str">
        <f>CONCATENATE("&lt;td&gt;",LEFT(TEXT(Zamia!E934,"DD/MM/AAAA hh:mm:ss"),10),"&lt;/td&gt;")</f>
        <v>&lt;td&gt;00/01/1900&lt;/td&gt;</v>
      </c>
      <c r="O934" t="str">
        <f>CONCATENATE("&lt;td&gt;",Zamia!H934,"&lt;/td&gt;")</f>
        <v>&lt;td&gt;&lt;/td&gt;</v>
      </c>
      <c r="P934" t="str">
        <f>CONCATENATE("&lt;td&gt;",Zamia!I934,"&lt;/td&gt;")</f>
        <v>&lt;td&gt;&lt;/td&gt;</v>
      </c>
      <c r="Q934" t="str">
        <f t="shared" si="119"/>
        <v/>
      </c>
    </row>
    <row r="935" spans="1:17" x14ac:dyDescent="0.25">
      <c r="A935">
        <f>Zamia!F935</f>
        <v>0</v>
      </c>
      <c r="B935" t="str">
        <f t="shared" ref="B935:B998" si="123">IF(A935&lt;&gt;0,LEFT(A935,SEARCH(" ",A935)-1),"-")</f>
        <v>-</v>
      </c>
      <c r="C935" t="str">
        <f t="shared" ref="C935:C998" si="124">IF(A935&lt;&gt;0,RIGHT(A935,LEN(A935)-SEARCH(" ",A935)),"-")</f>
        <v>-</v>
      </c>
      <c r="D935" t="str">
        <f t="shared" si="120"/>
        <v>-</v>
      </c>
      <c r="E935" t="str">
        <f t="shared" si="121"/>
        <v>-</v>
      </c>
      <c r="F935" t="str">
        <f t="shared" si="122"/>
        <v>-</v>
      </c>
      <c r="G935" t="str">
        <f t="shared" si="117"/>
        <v>- -</v>
      </c>
      <c r="H935" t="str">
        <f>IFERROR(VLOOKUP(G935,Tesaure!A935:B7933,2),"-")</f>
        <v>-</v>
      </c>
      <c r="K935" t="str">
        <f t="shared" si="118"/>
        <v>&lt;td&gt;0&lt;/td&gt;</v>
      </c>
      <c r="L935" t="str">
        <f>CONCATENATE("&lt;td&gt;",Zamia!A935,"&lt;/td&gt;")</f>
        <v>&lt;td&gt;&lt;/td&gt;</v>
      </c>
      <c r="M935" t="str">
        <f>CONCATENATE("&lt;td&gt;",Zamia!K935,"&lt;/td&gt;")</f>
        <v>&lt;td&gt;&lt;/td&gt;</v>
      </c>
      <c r="N935" s="9" t="str">
        <f>CONCATENATE("&lt;td&gt;",LEFT(TEXT(Zamia!E935,"DD/MM/AAAA hh:mm:ss"),10),"&lt;/td&gt;")</f>
        <v>&lt;td&gt;00/01/1900&lt;/td&gt;</v>
      </c>
      <c r="O935" t="str">
        <f>CONCATENATE("&lt;td&gt;",Zamia!H935,"&lt;/td&gt;")</f>
        <v>&lt;td&gt;&lt;/td&gt;</v>
      </c>
      <c r="P935" t="str">
        <f>CONCATENATE("&lt;td&gt;",Zamia!I935,"&lt;/td&gt;")</f>
        <v>&lt;td&gt;&lt;/td&gt;</v>
      </c>
      <c r="Q935" t="str">
        <f t="shared" si="119"/>
        <v/>
      </c>
    </row>
    <row r="936" spans="1:17" x14ac:dyDescent="0.25">
      <c r="A936">
        <f>Zamia!F936</f>
        <v>0</v>
      </c>
      <c r="B936" t="str">
        <f t="shared" si="123"/>
        <v>-</v>
      </c>
      <c r="C936" t="str">
        <f t="shared" si="124"/>
        <v>-</v>
      </c>
      <c r="D936" t="str">
        <f t="shared" si="120"/>
        <v>-</v>
      </c>
      <c r="E936" t="str">
        <f t="shared" si="121"/>
        <v>-</v>
      </c>
      <c r="F936" t="str">
        <f t="shared" si="122"/>
        <v>-</v>
      </c>
      <c r="G936" t="str">
        <f t="shared" si="117"/>
        <v>- -</v>
      </c>
      <c r="H936" t="str">
        <f>IFERROR(VLOOKUP(G936,Tesaure!A936:B7934,2),"-")</f>
        <v>-</v>
      </c>
      <c r="K936" t="str">
        <f t="shared" si="118"/>
        <v>&lt;td&gt;0&lt;/td&gt;</v>
      </c>
      <c r="L936" t="str">
        <f>CONCATENATE("&lt;td&gt;",Zamia!A936,"&lt;/td&gt;")</f>
        <v>&lt;td&gt;&lt;/td&gt;</v>
      </c>
      <c r="M936" t="str">
        <f>CONCATENATE("&lt;td&gt;",Zamia!K936,"&lt;/td&gt;")</f>
        <v>&lt;td&gt;&lt;/td&gt;</v>
      </c>
      <c r="N936" s="9" t="str">
        <f>CONCATENATE("&lt;td&gt;",LEFT(TEXT(Zamia!E936,"DD/MM/AAAA hh:mm:ss"),10),"&lt;/td&gt;")</f>
        <v>&lt;td&gt;00/01/1900&lt;/td&gt;</v>
      </c>
      <c r="O936" t="str">
        <f>CONCATENATE("&lt;td&gt;",Zamia!H936,"&lt;/td&gt;")</f>
        <v>&lt;td&gt;&lt;/td&gt;</v>
      </c>
      <c r="P936" t="str">
        <f>CONCATENATE("&lt;td&gt;",Zamia!I936,"&lt;/td&gt;")</f>
        <v>&lt;td&gt;&lt;/td&gt;</v>
      </c>
      <c r="Q936" t="str">
        <f t="shared" si="119"/>
        <v/>
      </c>
    </row>
    <row r="937" spans="1:17" x14ac:dyDescent="0.25">
      <c r="A937">
        <f>Zamia!F937</f>
        <v>0</v>
      </c>
      <c r="B937" t="str">
        <f t="shared" si="123"/>
        <v>-</v>
      </c>
      <c r="C937" t="str">
        <f t="shared" si="124"/>
        <v>-</v>
      </c>
      <c r="D937" t="str">
        <f t="shared" si="120"/>
        <v>-</v>
      </c>
      <c r="E937" t="str">
        <f t="shared" si="121"/>
        <v>-</v>
      </c>
      <c r="F937" t="str">
        <f t="shared" si="122"/>
        <v>-</v>
      </c>
      <c r="G937" t="str">
        <f t="shared" si="117"/>
        <v>- -</v>
      </c>
      <c r="H937" t="str">
        <f>IFERROR(VLOOKUP(G937,Tesaure!A937:B7935,2),"-")</f>
        <v>-</v>
      </c>
      <c r="K937" t="str">
        <f t="shared" si="118"/>
        <v>&lt;td&gt;0&lt;/td&gt;</v>
      </c>
      <c r="L937" t="str">
        <f>CONCATENATE("&lt;td&gt;",Zamia!A937,"&lt;/td&gt;")</f>
        <v>&lt;td&gt;&lt;/td&gt;</v>
      </c>
      <c r="M937" t="str">
        <f>CONCATENATE("&lt;td&gt;",Zamia!K937,"&lt;/td&gt;")</f>
        <v>&lt;td&gt;&lt;/td&gt;</v>
      </c>
      <c r="N937" s="9" t="str">
        <f>CONCATENATE("&lt;td&gt;",LEFT(TEXT(Zamia!E937,"DD/MM/AAAA hh:mm:ss"),10),"&lt;/td&gt;")</f>
        <v>&lt;td&gt;00/01/1900&lt;/td&gt;</v>
      </c>
      <c r="O937" t="str">
        <f>CONCATENATE("&lt;td&gt;",Zamia!H937,"&lt;/td&gt;")</f>
        <v>&lt;td&gt;&lt;/td&gt;</v>
      </c>
      <c r="P937" t="str">
        <f>CONCATENATE("&lt;td&gt;",Zamia!I937,"&lt;/td&gt;")</f>
        <v>&lt;td&gt;&lt;/td&gt;</v>
      </c>
      <c r="Q937" t="str">
        <f t="shared" si="119"/>
        <v/>
      </c>
    </row>
    <row r="938" spans="1:17" x14ac:dyDescent="0.25">
      <c r="A938">
        <f>Zamia!F938</f>
        <v>0</v>
      </c>
      <c r="B938" t="str">
        <f t="shared" si="123"/>
        <v>-</v>
      </c>
      <c r="C938" t="str">
        <f t="shared" si="124"/>
        <v>-</v>
      </c>
      <c r="D938" t="str">
        <f t="shared" si="120"/>
        <v>-</v>
      </c>
      <c r="E938" t="str">
        <f t="shared" si="121"/>
        <v>-</v>
      </c>
      <c r="F938" t="str">
        <f t="shared" si="122"/>
        <v>-</v>
      </c>
      <c r="G938" t="str">
        <f t="shared" si="117"/>
        <v>- -</v>
      </c>
      <c r="H938" t="str">
        <f>IFERROR(VLOOKUP(G938,Tesaure!A938:B7936,2),"-")</f>
        <v>-</v>
      </c>
      <c r="K938" t="str">
        <f t="shared" si="118"/>
        <v>&lt;td&gt;0&lt;/td&gt;</v>
      </c>
      <c r="L938" t="str">
        <f>CONCATENATE("&lt;td&gt;",Zamia!A938,"&lt;/td&gt;")</f>
        <v>&lt;td&gt;&lt;/td&gt;</v>
      </c>
      <c r="M938" t="str">
        <f>CONCATENATE("&lt;td&gt;",Zamia!K938,"&lt;/td&gt;")</f>
        <v>&lt;td&gt;&lt;/td&gt;</v>
      </c>
      <c r="N938" s="9" t="str">
        <f>CONCATENATE("&lt;td&gt;",LEFT(TEXT(Zamia!E938,"DD/MM/AAAA hh:mm:ss"),10),"&lt;/td&gt;")</f>
        <v>&lt;td&gt;00/01/1900&lt;/td&gt;</v>
      </c>
      <c r="O938" t="str">
        <f>CONCATENATE("&lt;td&gt;",Zamia!H938,"&lt;/td&gt;")</f>
        <v>&lt;td&gt;&lt;/td&gt;</v>
      </c>
      <c r="P938" t="str">
        <f>CONCATENATE("&lt;td&gt;",Zamia!I938,"&lt;/td&gt;")</f>
        <v>&lt;td&gt;&lt;/td&gt;</v>
      </c>
      <c r="Q938" t="str">
        <f t="shared" si="119"/>
        <v/>
      </c>
    </row>
    <row r="939" spans="1:17" x14ac:dyDescent="0.25">
      <c r="A939">
        <f>Zamia!F939</f>
        <v>0</v>
      </c>
      <c r="B939" t="str">
        <f t="shared" si="123"/>
        <v>-</v>
      </c>
      <c r="C939" t="str">
        <f t="shared" si="124"/>
        <v>-</v>
      </c>
      <c r="D939" t="str">
        <f t="shared" si="120"/>
        <v>-</v>
      </c>
      <c r="E939" t="str">
        <f t="shared" si="121"/>
        <v>-</v>
      </c>
      <c r="F939" t="str">
        <f t="shared" si="122"/>
        <v>-</v>
      </c>
      <c r="G939" t="str">
        <f t="shared" si="117"/>
        <v>- -</v>
      </c>
      <c r="H939" t="str">
        <f>IFERROR(VLOOKUP(G939,Tesaure!A939:B7937,2),"-")</f>
        <v>-</v>
      </c>
      <c r="K939" t="str">
        <f t="shared" si="118"/>
        <v>&lt;td&gt;0&lt;/td&gt;</v>
      </c>
      <c r="L939" t="str">
        <f>CONCATENATE("&lt;td&gt;",Zamia!A939,"&lt;/td&gt;")</f>
        <v>&lt;td&gt;&lt;/td&gt;</v>
      </c>
      <c r="M939" t="str">
        <f>CONCATENATE("&lt;td&gt;",Zamia!K939,"&lt;/td&gt;")</f>
        <v>&lt;td&gt;&lt;/td&gt;</v>
      </c>
      <c r="N939" s="9" t="str">
        <f>CONCATENATE("&lt;td&gt;",LEFT(TEXT(Zamia!E939,"DD/MM/AAAA hh:mm:ss"),10),"&lt;/td&gt;")</f>
        <v>&lt;td&gt;00/01/1900&lt;/td&gt;</v>
      </c>
      <c r="O939" t="str">
        <f>CONCATENATE("&lt;td&gt;",Zamia!H939,"&lt;/td&gt;")</f>
        <v>&lt;td&gt;&lt;/td&gt;</v>
      </c>
      <c r="P939" t="str">
        <f>CONCATENATE("&lt;td&gt;",Zamia!I939,"&lt;/td&gt;")</f>
        <v>&lt;td&gt;&lt;/td&gt;</v>
      </c>
      <c r="Q939" t="str">
        <f t="shared" si="119"/>
        <v/>
      </c>
    </row>
    <row r="940" spans="1:17" x14ac:dyDescent="0.25">
      <c r="A940">
        <f>Zamia!F940</f>
        <v>0</v>
      </c>
      <c r="B940" t="str">
        <f t="shared" si="123"/>
        <v>-</v>
      </c>
      <c r="C940" t="str">
        <f t="shared" si="124"/>
        <v>-</v>
      </c>
      <c r="D940" t="str">
        <f t="shared" si="120"/>
        <v>-</v>
      </c>
      <c r="E940" t="str">
        <f t="shared" si="121"/>
        <v>-</v>
      </c>
      <c r="F940" t="str">
        <f t="shared" si="122"/>
        <v>-</v>
      </c>
      <c r="G940" t="str">
        <f t="shared" si="117"/>
        <v>- -</v>
      </c>
      <c r="H940" t="str">
        <f>IFERROR(VLOOKUP(G940,Tesaure!A940:B7938,2),"-")</f>
        <v>-</v>
      </c>
      <c r="K940" t="str">
        <f t="shared" si="118"/>
        <v>&lt;td&gt;0&lt;/td&gt;</v>
      </c>
      <c r="L940" t="str">
        <f>CONCATENATE("&lt;td&gt;",Zamia!A940,"&lt;/td&gt;")</f>
        <v>&lt;td&gt;&lt;/td&gt;</v>
      </c>
      <c r="M940" t="str">
        <f>CONCATENATE("&lt;td&gt;",Zamia!K940,"&lt;/td&gt;")</f>
        <v>&lt;td&gt;&lt;/td&gt;</v>
      </c>
      <c r="N940" s="9" t="str">
        <f>CONCATENATE("&lt;td&gt;",LEFT(TEXT(Zamia!E940,"DD/MM/AAAA hh:mm:ss"),10),"&lt;/td&gt;")</f>
        <v>&lt;td&gt;00/01/1900&lt;/td&gt;</v>
      </c>
      <c r="O940" t="str">
        <f>CONCATENATE("&lt;td&gt;",Zamia!H940,"&lt;/td&gt;")</f>
        <v>&lt;td&gt;&lt;/td&gt;</v>
      </c>
      <c r="P940" t="str">
        <f>CONCATENATE("&lt;td&gt;",Zamia!I940,"&lt;/td&gt;")</f>
        <v>&lt;td&gt;&lt;/td&gt;</v>
      </c>
      <c r="Q940" t="str">
        <f t="shared" si="119"/>
        <v/>
      </c>
    </row>
    <row r="941" spans="1:17" x14ac:dyDescent="0.25">
      <c r="A941">
        <f>Zamia!F941</f>
        <v>0</v>
      </c>
      <c r="B941" t="str">
        <f t="shared" si="123"/>
        <v>-</v>
      </c>
      <c r="C941" t="str">
        <f t="shared" si="124"/>
        <v>-</v>
      </c>
      <c r="D941" t="str">
        <f t="shared" si="120"/>
        <v>-</v>
      </c>
      <c r="E941" t="str">
        <f t="shared" si="121"/>
        <v>-</v>
      </c>
      <c r="F941" t="str">
        <f t="shared" si="122"/>
        <v>-</v>
      </c>
      <c r="G941" t="str">
        <f t="shared" si="117"/>
        <v>- -</v>
      </c>
      <c r="H941" t="str">
        <f>IFERROR(VLOOKUP(G941,Tesaure!A941:B7939,2),"-")</f>
        <v>-</v>
      </c>
      <c r="K941" t="str">
        <f t="shared" si="118"/>
        <v>&lt;td&gt;0&lt;/td&gt;</v>
      </c>
      <c r="L941" t="str">
        <f>CONCATENATE("&lt;td&gt;",Zamia!A941,"&lt;/td&gt;")</f>
        <v>&lt;td&gt;&lt;/td&gt;</v>
      </c>
      <c r="M941" t="str">
        <f>CONCATENATE("&lt;td&gt;",Zamia!K941,"&lt;/td&gt;")</f>
        <v>&lt;td&gt;&lt;/td&gt;</v>
      </c>
      <c r="N941" s="9" t="str">
        <f>CONCATENATE("&lt;td&gt;",LEFT(TEXT(Zamia!E941,"DD/MM/AAAA hh:mm:ss"),10),"&lt;/td&gt;")</f>
        <v>&lt;td&gt;00/01/1900&lt;/td&gt;</v>
      </c>
      <c r="O941" t="str">
        <f>CONCATENATE("&lt;td&gt;",Zamia!H941,"&lt;/td&gt;")</f>
        <v>&lt;td&gt;&lt;/td&gt;</v>
      </c>
      <c r="P941" t="str">
        <f>CONCATENATE("&lt;td&gt;",Zamia!I941,"&lt;/td&gt;")</f>
        <v>&lt;td&gt;&lt;/td&gt;</v>
      </c>
      <c r="Q941" t="str">
        <f t="shared" si="119"/>
        <v/>
      </c>
    </row>
    <row r="942" spans="1:17" x14ac:dyDescent="0.25">
      <c r="A942">
        <f>Zamia!F942</f>
        <v>0</v>
      </c>
      <c r="B942" t="str">
        <f t="shared" si="123"/>
        <v>-</v>
      </c>
      <c r="C942" t="str">
        <f t="shared" si="124"/>
        <v>-</v>
      </c>
      <c r="D942" t="str">
        <f t="shared" si="120"/>
        <v>-</v>
      </c>
      <c r="E942" t="str">
        <f t="shared" si="121"/>
        <v>-</v>
      </c>
      <c r="F942" t="str">
        <f t="shared" si="122"/>
        <v>-</v>
      </c>
      <c r="G942" t="str">
        <f t="shared" si="117"/>
        <v>- -</v>
      </c>
      <c r="H942" t="str">
        <f>IFERROR(VLOOKUP(G942,Tesaure!A942:B7940,2),"-")</f>
        <v>-</v>
      </c>
      <c r="K942" t="str">
        <f t="shared" si="118"/>
        <v>&lt;td&gt;0&lt;/td&gt;</v>
      </c>
      <c r="L942" t="str">
        <f>CONCATENATE("&lt;td&gt;",Zamia!A942,"&lt;/td&gt;")</f>
        <v>&lt;td&gt;&lt;/td&gt;</v>
      </c>
      <c r="M942" t="str">
        <f>CONCATENATE("&lt;td&gt;",Zamia!K942,"&lt;/td&gt;")</f>
        <v>&lt;td&gt;&lt;/td&gt;</v>
      </c>
      <c r="N942" s="9" t="str">
        <f>CONCATENATE("&lt;td&gt;",LEFT(TEXT(Zamia!E942,"DD/MM/AAAA hh:mm:ss"),10),"&lt;/td&gt;")</f>
        <v>&lt;td&gt;00/01/1900&lt;/td&gt;</v>
      </c>
      <c r="O942" t="str">
        <f>CONCATENATE("&lt;td&gt;",Zamia!H942,"&lt;/td&gt;")</f>
        <v>&lt;td&gt;&lt;/td&gt;</v>
      </c>
      <c r="P942" t="str">
        <f>CONCATENATE("&lt;td&gt;",Zamia!I942,"&lt;/td&gt;")</f>
        <v>&lt;td&gt;&lt;/td&gt;</v>
      </c>
      <c r="Q942" t="str">
        <f t="shared" si="119"/>
        <v/>
      </c>
    </row>
    <row r="943" spans="1:17" x14ac:dyDescent="0.25">
      <c r="A943">
        <f>Zamia!F943</f>
        <v>0</v>
      </c>
      <c r="B943" t="str">
        <f t="shared" si="123"/>
        <v>-</v>
      </c>
      <c r="C943" t="str">
        <f t="shared" si="124"/>
        <v>-</v>
      </c>
      <c r="D943" t="str">
        <f t="shared" si="120"/>
        <v>-</v>
      </c>
      <c r="E943" t="str">
        <f t="shared" si="121"/>
        <v>-</v>
      </c>
      <c r="F943" t="str">
        <f t="shared" si="122"/>
        <v>-</v>
      </c>
      <c r="G943" t="str">
        <f t="shared" si="117"/>
        <v>- -</v>
      </c>
      <c r="H943" t="str">
        <f>IFERROR(VLOOKUP(G943,Tesaure!A943:B7941,2),"-")</f>
        <v>-</v>
      </c>
      <c r="K943" t="str">
        <f t="shared" si="118"/>
        <v>&lt;td&gt;0&lt;/td&gt;</v>
      </c>
      <c r="L943" t="str">
        <f>CONCATENATE("&lt;td&gt;",Zamia!A943,"&lt;/td&gt;")</f>
        <v>&lt;td&gt;&lt;/td&gt;</v>
      </c>
      <c r="M943" t="str">
        <f>CONCATENATE("&lt;td&gt;",Zamia!K943,"&lt;/td&gt;")</f>
        <v>&lt;td&gt;&lt;/td&gt;</v>
      </c>
      <c r="N943" s="9" t="str">
        <f>CONCATENATE("&lt;td&gt;",LEFT(TEXT(Zamia!E943,"DD/MM/AAAA hh:mm:ss"),10),"&lt;/td&gt;")</f>
        <v>&lt;td&gt;00/01/1900&lt;/td&gt;</v>
      </c>
      <c r="O943" t="str">
        <f>CONCATENATE("&lt;td&gt;",Zamia!H943,"&lt;/td&gt;")</f>
        <v>&lt;td&gt;&lt;/td&gt;</v>
      </c>
      <c r="P943" t="str">
        <f>CONCATENATE("&lt;td&gt;",Zamia!I943,"&lt;/td&gt;")</f>
        <v>&lt;td&gt;&lt;/td&gt;</v>
      </c>
      <c r="Q943" t="str">
        <f t="shared" si="119"/>
        <v/>
      </c>
    </row>
    <row r="944" spans="1:17" x14ac:dyDescent="0.25">
      <c r="A944">
        <f>Zamia!F944</f>
        <v>0</v>
      </c>
      <c r="B944" t="str">
        <f t="shared" si="123"/>
        <v>-</v>
      </c>
      <c r="C944" t="str">
        <f t="shared" si="124"/>
        <v>-</v>
      </c>
      <c r="D944" t="str">
        <f t="shared" si="120"/>
        <v>-</v>
      </c>
      <c r="E944" t="str">
        <f t="shared" si="121"/>
        <v>-</v>
      </c>
      <c r="F944" t="str">
        <f t="shared" si="122"/>
        <v>-</v>
      </c>
      <c r="G944" t="str">
        <f t="shared" si="117"/>
        <v>- -</v>
      </c>
      <c r="H944" t="str">
        <f>IFERROR(VLOOKUP(G944,Tesaure!A944:B7942,2),"-")</f>
        <v>-</v>
      </c>
      <c r="K944" t="str">
        <f t="shared" si="118"/>
        <v>&lt;td&gt;0&lt;/td&gt;</v>
      </c>
      <c r="L944" t="str">
        <f>CONCATENATE("&lt;td&gt;",Zamia!A944,"&lt;/td&gt;")</f>
        <v>&lt;td&gt;&lt;/td&gt;</v>
      </c>
      <c r="M944" t="str">
        <f>CONCATENATE("&lt;td&gt;",Zamia!K944,"&lt;/td&gt;")</f>
        <v>&lt;td&gt;&lt;/td&gt;</v>
      </c>
      <c r="N944" s="9" t="str">
        <f>CONCATENATE("&lt;td&gt;",LEFT(TEXT(Zamia!E944,"DD/MM/AAAA hh:mm:ss"),10),"&lt;/td&gt;")</f>
        <v>&lt;td&gt;00/01/1900&lt;/td&gt;</v>
      </c>
      <c r="O944" t="str">
        <f>CONCATENATE("&lt;td&gt;",Zamia!H944,"&lt;/td&gt;")</f>
        <v>&lt;td&gt;&lt;/td&gt;</v>
      </c>
      <c r="P944" t="str">
        <f>CONCATENATE("&lt;td&gt;",Zamia!I944,"&lt;/td&gt;")</f>
        <v>&lt;td&gt;&lt;/td&gt;</v>
      </c>
      <c r="Q944" t="str">
        <f t="shared" si="119"/>
        <v/>
      </c>
    </row>
    <row r="945" spans="1:17" x14ac:dyDescent="0.25">
      <c r="A945">
        <f>Zamia!F945</f>
        <v>0</v>
      </c>
      <c r="B945" t="str">
        <f t="shared" si="123"/>
        <v>-</v>
      </c>
      <c r="C945" t="str">
        <f t="shared" si="124"/>
        <v>-</v>
      </c>
      <c r="D945" t="str">
        <f t="shared" si="120"/>
        <v>-</v>
      </c>
      <c r="E945" t="str">
        <f t="shared" si="121"/>
        <v>-</v>
      </c>
      <c r="F945" t="str">
        <f t="shared" si="122"/>
        <v>-</v>
      </c>
      <c r="G945" t="str">
        <f t="shared" si="117"/>
        <v>- -</v>
      </c>
      <c r="H945" t="str">
        <f>IFERROR(VLOOKUP(G945,Tesaure!A945:B7943,2),"-")</f>
        <v>-</v>
      </c>
      <c r="K945" t="str">
        <f t="shared" si="118"/>
        <v>&lt;td&gt;0&lt;/td&gt;</v>
      </c>
      <c r="L945" t="str">
        <f>CONCATENATE("&lt;td&gt;",Zamia!A945,"&lt;/td&gt;")</f>
        <v>&lt;td&gt;&lt;/td&gt;</v>
      </c>
      <c r="M945" t="str">
        <f>CONCATENATE("&lt;td&gt;",Zamia!K945,"&lt;/td&gt;")</f>
        <v>&lt;td&gt;&lt;/td&gt;</v>
      </c>
      <c r="N945" s="9" t="str">
        <f>CONCATENATE("&lt;td&gt;",LEFT(TEXT(Zamia!E945,"DD/MM/AAAA hh:mm:ss"),10),"&lt;/td&gt;")</f>
        <v>&lt;td&gt;00/01/1900&lt;/td&gt;</v>
      </c>
      <c r="O945" t="str">
        <f>CONCATENATE("&lt;td&gt;",Zamia!H945,"&lt;/td&gt;")</f>
        <v>&lt;td&gt;&lt;/td&gt;</v>
      </c>
      <c r="P945" t="str">
        <f>CONCATENATE("&lt;td&gt;",Zamia!I945,"&lt;/td&gt;")</f>
        <v>&lt;td&gt;&lt;/td&gt;</v>
      </c>
      <c r="Q945" t="str">
        <f t="shared" si="119"/>
        <v/>
      </c>
    </row>
    <row r="946" spans="1:17" x14ac:dyDescent="0.25">
      <c r="A946">
        <f>Zamia!F946</f>
        <v>0</v>
      </c>
      <c r="B946" t="str">
        <f t="shared" si="123"/>
        <v>-</v>
      </c>
      <c r="C946" t="str">
        <f t="shared" si="124"/>
        <v>-</v>
      </c>
      <c r="D946" t="str">
        <f t="shared" si="120"/>
        <v>-</v>
      </c>
      <c r="E946" t="str">
        <f t="shared" si="121"/>
        <v>-</v>
      </c>
      <c r="F946" t="str">
        <f t="shared" si="122"/>
        <v>-</v>
      </c>
      <c r="G946" t="str">
        <f t="shared" si="117"/>
        <v>- -</v>
      </c>
      <c r="H946" t="str">
        <f>IFERROR(VLOOKUP(G946,Tesaure!A946:B7944,2),"-")</f>
        <v>-</v>
      </c>
      <c r="K946" t="str">
        <f t="shared" si="118"/>
        <v>&lt;td&gt;0&lt;/td&gt;</v>
      </c>
      <c r="L946" t="str">
        <f>CONCATENATE("&lt;td&gt;",Zamia!A946,"&lt;/td&gt;")</f>
        <v>&lt;td&gt;&lt;/td&gt;</v>
      </c>
      <c r="M946" t="str">
        <f>CONCATENATE("&lt;td&gt;",Zamia!K946,"&lt;/td&gt;")</f>
        <v>&lt;td&gt;&lt;/td&gt;</v>
      </c>
      <c r="N946" s="9" t="str">
        <f>CONCATENATE("&lt;td&gt;",LEFT(TEXT(Zamia!E946,"DD/MM/AAAA hh:mm:ss"),10),"&lt;/td&gt;")</f>
        <v>&lt;td&gt;00/01/1900&lt;/td&gt;</v>
      </c>
      <c r="O946" t="str">
        <f>CONCATENATE("&lt;td&gt;",Zamia!H946,"&lt;/td&gt;")</f>
        <v>&lt;td&gt;&lt;/td&gt;</v>
      </c>
      <c r="P946" t="str">
        <f>CONCATENATE("&lt;td&gt;",Zamia!I946,"&lt;/td&gt;")</f>
        <v>&lt;td&gt;&lt;/td&gt;</v>
      </c>
      <c r="Q946" t="str">
        <f t="shared" si="119"/>
        <v/>
      </c>
    </row>
    <row r="947" spans="1:17" x14ac:dyDescent="0.25">
      <c r="A947">
        <f>Zamia!F947</f>
        <v>0</v>
      </c>
      <c r="B947" t="str">
        <f t="shared" si="123"/>
        <v>-</v>
      </c>
      <c r="C947" t="str">
        <f t="shared" si="124"/>
        <v>-</v>
      </c>
      <c r="D947" t="str">
        <f t="shared" si="120"/>
        <v>-</v>
      </c>
      <c r="E947" t="str">
        <f t="shared" si="121"/>
        <v>-</v>
      </c>
      <c r="F947" t="str">
        <f t="shared" si="122"/>
        <v>-</v>
      </c>
      <c r="G947" t="str">
        <f t="shared" si="117"/>
        <v>- -</v>
      </c>
      <c r="H947" t="str">
        <f>IFERROR(VLOOKUP(G947,Tesaure!A947:B7945,2),"-")</f>
        <v>-</v>
      </c>
      <c r="K947" t="str">
        <f t="shared" si="118"/>
        <v>&lt;td&gt;0&lt;/td&gt;</v>
      </c>
      <c r="L947" t="str">
        <f>CONCATENATE("&lt;td&gt;",Zamia!A947,"&lt;/td&gt;")</f>
        <v>&lt;td&gt;&lt;/td&gt;</v>
      </c>
      <c r="M947" t="str">
        <f>CONCATENATE("&lt;td&gt;",Zamia!K947,"&lt;/td&gt;")</f>
        <v>&lt;td&gt;&lt;/td&gt;</v>
      </c>
      <c r="N947" s="9" t="str">
        <f>CONCATENATE("&lt;td&gt;",LEFT(TEXT(Zamia!E947,"DD/MM/AAAA hh:mm:ss"),10),"&lt;/td&gt;")</f>
        <v>&lt;td&gt;00/01/1900&lt;/td&gt;</v>
      </c>
      <c r="O947" t="str">
        <f>CONCATENATE("&lt;td&gt;",Zamia!H947,"&lt;/td&gt;")</f>
        <v>&lt;td&gt;&lt;/td&gt;</v>
      </c>
      <c r="P947" t="str">
        <f>CONCATENATE("&lt;td&gt;",Zamia!I947,"&lt;/td&gt;")</f>
        <v>&lt;td&gt;&lt;/td&gt;</v>
      </c>
      <c r="Q947" t="str">
        <f t="shared" si="119"/>
        <v/>
      </c>
    </row>
    <row r="948" spans="1:17" x14ac:dyDescent="0.25">
      <c r="A948">
        <f>Zamia!F948</f>
        <v>0</v>
      </c>
      <c r="B948" t="str">
        <f t="shared" si="123"/>
        <v>-</v>
      </c>
      <c r="C948" t="str">
        <f t="shared" si="124"/>
        <v>-</v>
      </c>
      <c r="D948" t="str">
        <f t="shared" si="120"/>
        <v>-</v>
      </c>
      <c r="E948" t="str">
        <f t="shared" si="121"/>
        <v>-</v>
      </c>
      <c r="F948" t="str">
        <f t="shared" si="122"/>
        <v>-</v>
      </c>
      <c r="G948" t="str">
        <f t="shared" si="117"/>
        <v>- -</v>
      </c>
      <c r="H948" t="str">
        <f>IFERROR(VLOOKUP(G948,Tesaure!A948:B7946,2),"-")</f>
        <v>-</v>
      </c>
      <c r="K948" t="str">
        <f t="shared" si="118"/>
        <v>&lt;td&gt;0&lt;/td&gt;</v>
      </c>
      <c r="L948" t="str">
        <f>CONCATENATE("&lt;td&gt;",Zamia!A948,"&lt;/td&gt;")</f>
        <v>&lt;td&gt;&lt;/td&gt;</v>
      </c>
      <c r="M948" t="str">
        <f>CONCATENATE("&lt;td&gt;",Zamia!K948,"&lt;/td&gt;")</f>
        <v>&lt;td&gt;&lt;/td&gt;</v>
      </c>
      <c r="N948" s="9" t="str">
        <f>CONCATENATE("&lt;td&gt;",LEFT(TEXT(Zamia!E948,"DD/MM/AAAA hh:mm:ss"),10),"&lt;/td&gt;")</f>
        <v>&lt;td&gt;00/01/1900&lt;/td&gt;</v>
      </c>
      <c r="O948" t="str">
        <f>CONCATENATE("&lt;td&gt;",Zamia!H948,"&lt;/td&gt;")</f>
        <v>&lt;td&gt;&lt;/td&gt;</v>
      </c>
      <c r="P948" t="str">
        <f>CONCATENATE("&lt;td&gt;",Zamia!I948,"&lt;/td&gt;")</f>
        <v>&lt;td&gt;&lt;/td&gt;</v>
      </c>
      <c r="Q948" t="str">
        <f t="shared" si="119"/>
        <v/>
      </c>
    </row>
    <row r="949" spans="1:17" x14ac:dyDescent="0.25">
      <c r="A949">
        <f>Zamia!F949</f>
        <v>0</v>
      </c>
      <c r="B949" t="str">
        <f t="shared" si="123"/>
        <v>-</v>
      </c>
      <c r="C949" t="str">
        <f t="shared" si="124"/>
        <v>-</v>
      </c>
      <c r="D949" t="str">
        <f t="shared" si="120"/>
        <v>-</v>
      </c>
      <c r="E949" t="str">
        <f t="shared" si="121"/>
        <v>-</v>
      </c>
      <c r="F949" t="str">
        <f t="shared" si="122"/>
        <v>-</v>
      </c>
      <c r="G949" t="str">
        <f t="shared" si="117"/>
        <v>- -</v>
      </c>
      <c r="H949" t="str">
        <f>IFERROR(VLOOKUP(G949,Tesaure!A949:B7947,2),"-")</f>
        <v>-</v>
      </c>
      <c r="K949" t="str">
        <f t="shared" si="118"/>
        <v>&lt;td&gt;0&lt;/td&gt;</v>
      </c>
      <c r="L949" t="str">
        <f>CONCATENATE("&lt;td&gt;",Zamia!A949,"&lt;/td&gt;")</f>
        <v>&lt;td&gt;&lt;/td&gt;</v>
      </c>
      <c r="M949" t="str">
        <f>CONCATENATE("&lt;td&gt;",Zamia!K949,"&lt;/td&gt;")</f>
        <v>&lt;td&gt;&lt;/td&gt;</v>
      </c>
      <c r="N949" s="9" t="str">
        <f>CONCATENATE("&lt;td&gt;",LEFT(TEXT(Zamia!E949,"DD/MM/AAAA hh:mm:ss"),10),"&lt;/td&gt;")</f>
        <v>&lt;td&gt;00/01/1900&lt;/td&gt;</v>
      </c>
      <c r="O949" t="str">
        <f>CONCATENATE("&lt;td&gt;",Zamia!H949,"&lt;/td&gt;")</f>
        <v>&lt;td&gt;&lt;/td&gt;</v>
      </c>
      <c r="P949" t="str">
        <f>CONCATENATE("&lt;td&gt;",Zamia!I949,"&lt;/td&gt;")</f>
        <v>&lt;td&gt;&lt;/td&gt;</v>
      </c>
      <c r="Q949" t="str">
        <f t="shared" si="119"/>
        <v/>
      </c>
    </row>
    <row r="950" spans="1:17" x14ac:dyDescent="0.25">
      <c r="A950">
        <f>Zamia!F950</f>
        <v>0</v>
      </c>
      <c r="B950" t="str">
        <f t="shared" si="123"/>
        <v>-</v>
      </c>
      <c r="C950" t="str">
        <f t="shared" si="124"/>
        <v>-</v>
      </c>
      <c r="D950" t="str">
        <f t="shared" si="120"/>
        <v>-</v>
      </c>
      <c r="E950" t="str">
        <f t="shared" si="121"/>
        <v>-</v>
      </c>
      <c r="F950" t="str">
        <f t="shared" si="122"/>
        <v>-</v>
      </c>
      <c r="G950" t="str">
        <f t="shared" si="117"/>
        <v>- -</v>
      </c>
      <c r="H950" t="str">
        <f>IFERROR(VLOOKUP(G950,Tesaure!A950:B7948,2),"-")</f>
        <v>-</v>
      </c>
      <c r="K950" t="str">
        <f t="shared" si="118"/>
        <v>&lt;td&gt;0&lt;/td&gt;</v>
      </c>
      <c r="L950" t="str">
        <f>CONCATENATE("&lt;td&gt;",Zamia!A950,"&lt;/td&gt;")</f>
        <v>&lt;td&gt;&lt;/td&gt;</v>
      </c>
      <c r="M950" t="str">
        <f>CONCATENATE("&lt;td&gt;",Zamia!K950,"&lt;/td&gt;")</f>
        <v>&lt;td&gt;&lt;/td&gt;</v>
      </c>
      <c r="N950" s="9" t="str">
        <f>CONCATENATE("&lt;td&gt;",LEFT(TEXT(Zamia!E950,"DD/MM/AAAA hh:mm:ss"),10),"&lt;/td&gt;")</f>
        <v>&lt;td&gt;00/01/1900&lt;/td&gt;</v>
      </c>
      <c r="O950" t="str">
        <f>CONCATENATE("&lt;td&gt;",Zamia!H950,"&lt;/td&gt;")</f>
        <v>&lt;td&gt;&lt;/td&gt;</v>
      </c>
      <c r="P950" t="str">
        <f>CONCATENATE("&lt;td&gt;",Zamia!I950,"&lt;/td&gt;")</f>
        <v>&lt;td&gt;&lt;/td&gt;</v>
      </c>
      <c r="Q950" t="str">
        <f t="shared" si="119"/>
        <v/>
      </c>
    </row>
    <row r="951" spans="1:17" x14ac:dyDescent="0.25">
      <c r="A951">
        <f>Zamia!F951</f>
        <v>0</v>
      </c>
      <c r="B951" t="str">
        <f t="shared" si="123"/>
        <v>-</v>
      </c>
      <c r="C951" t="str">
        <f t="shared" si="124"/>
        <v>-</v>
      </c>
      <c r="D951" t="str">
        <f t="shared" si="120"/>
        <v>-</v>
      </c>
      <c r="E951" t="str">
        <f t="shared" si="121"/>
        <v>-</v>
      </c>
      <c r="F951" t="str">
        <f t="shared" si="122"/>
        <v>-</v>
      </c>
      <c r="G951" t="str">
        <f t="shared" si="117"/>
        <v>- -</v>
      </c>
      <c r="H951" t="str">
        <f>IFERROR(VLOOKUP(G951,Tesaure!A951:B7949,2),"-")</f>
        <v>-</v>
      </c>
      <c r="K951" t="str">
        <f t="shared" si="118"/>
        <v>&lt;td&gt;0&lt;/td&gt;</v>
      </c>
      <c r="L951" t="str">
        <f>CONCATENATE("&lt;td&gt;",Zamia!A951,"&lt;/td&gt;")</f>
        <v>&lt;td&gt;&lt;/td&gt;</v>
      </c>
      <c r="M951" t="str">
        <f>CONCATENATE("&lt;td&gt;",Zamia!K951,"&lt;/td&gt;")</f>
        <v>&lt;td&gt;&lt;/td&gt;</v>
      </c>
      <c r="N951" s="9" t="str">
        <f>CONCATENATE("&lt;td&gt;",LEFT(TEXT(Zamia!E951,"DD/MM/AAAA hh:mm:ss"),10),"&lt;/td&gt;")</f>
        <v>&lt;td&gt;00/01/1900&lt;/td&gt;</v>
      </c>
      <c r="O951" t="str">
        <f>CONCATENATE("&lt;td&gt;",Zamia!H951,"&lt;/td&gt;")</f>
        <v>&lt;td&gt;&lt;/td&gt;</v>
      </c>
      <c r="P951" t="str">
        <f>CONCATENATE("&lt;td&gt;",Zamia!I951,"&lt;/td&gt;")</f>
        <v>&lt;td&gt;&lt;/td&gt;</v>
      </c>
      <c r="Q951" t="str">
        <f t="shared" si="119"/>
        <v/>
      </c>
    </row>
    <row r="952" spans="1:17" x14ac:dyDescent="0.25">
      <c r="A952">
        <f>Zamia!F952</f>
        <v>0</v>
      </c>
      <c r="B952" t="str">
        <f t="shared" si="123"/>
        <v>-</v>
      </c>
      <c r="C952" t="str">
        <f t="shared" si="124"/>
        <v>-</v>
      </c>
      <c r="D952" t="str">
        <f t="shared" si="120"/>
        <v>-</v>
      </c>
      <c r="E952" t="str">
        <f t="shared" si="121"/>
        <v>-</v>
      </c>
      <c r="F952" t="str">
        <f t="shared" si="122"/>
        <v>-</v>
      </c>
      <c r="G952" t="str">
        <f t="shared" si="117"/>
        <v>- -</v>
      </c>
      <c r="H952" t="str">
        <f>IFERROR(VLOOKUP(G952,Tesaure!A952:B7950,2),"-")</f>
        <v>-</v>
      </c>
      <c r="K952" t="str">
        <f t="shared" si="118"/>
        <v>&lt;td&gt;0&lt;/td&gt;</v>
      </c>
      <c r="L952" t="str">
        <f>CONCATENATE("&lt;td&gt;",Zamia!A952,"&lt;/td&gt;")</f>
        <v>&lt;td&gt;&lt;/td&gt;</v>
      </c>
      <c r="M952" t="str">
        <f>CONCATENATE("&lt;td&gt;",Zamia!K952,"&lt;/td&gt;")</f>
        <v>&lt;td&gt;&lt;/td&gt;</v>
      </c>
      <c r="N952" s="9" t="str">
        <f>CONCATENATE("&lt;td&gt;",LEFT(TEXT(Zamia!E952,"DD/MM/AAAA hh:mm:ss"),10),"&lt;/td&gt;")</f>
        <v>&lt;td&gt;00/01/1900&lt;/td&gt;</v>
      </c>
      <c r="O952" t="str">
        <f>CONCATENATE("&lt;td&gt;",Zamia!H952,"&lt;/td&gt;")</f>
        <v>&lt;td&gt;&lt;/td&gt;</v>
      </c>
      <c r="P952" t="str">
        <f>CONCATENATE("&lt;td&gt;",Zamia!I952,"&lt;/td&gt;")</f>
        <v>&lt;td&gt;&lt;/td&gt;</v>
      </c>
      <c r="Q952" t="str">
        <f t="shared" si="119"/>
        <v/>
      </c>
    </row>
    <row r="953" spans="1:17" x14ac:dyDescent="0.25">
      <c r="A953">
        <f>Zamia!F953</f>
        <v>0</v>
      </c>
      <c r="B953" t="str">
        <f t="shared" si="123"/>
        <v>-</v>
      </c>
      <c r="C953" t="str">
        <f t="shared" si="124"/>
        <v>-</v>
      </c>
      <c r="D953" t="str">
        <f t="shared" si="120"/>
        <v>-</v>
      </c>
      <c r="E953" t="str">
        <f t="shared" si="121"/>
        <v>-</v>
      </c>
      <c r="F953" t="str">
        <f t="shared" si="122"/>
        <v>-</v>
      </c>
      <c r="G953" t="str">
        <f t="shared" si="117"/>
        <v>- -</v>
      </c>
      <c r="H953" t="str">
        <f>IFERROR(VLOOKUP(G953,Tesaure!A953:B7951,2),"-")</f>
        <v>-</v>
      </c>
      <c r="K953" t="str">
        <f t="shared" si="118"/>
        <v>&lt;td&gt;0&lt;/td&gt;</v>
      </c>
      <c r="L953" t="str">
        <f>CONCATENATE("&lt;td&gt;",Zamia!A953,"&lt;/td&gt;")</f>
        <v>&lt;td&gt;&lt;/td&gt;</v>
      </c>
      <c r="M953" t="str">
        <f>CONCATENATE("&lt;td&gt;",Zamia!K953,"&lt;/td&gt;")</f>
        <v>&lt;td&gt;&lt;/td&gt;</v>
      </c>
      <c r="N953" s="9" t="str">
        <f>CONCATENATE("&lt;td&gt;",LEFT(TEXT(Zamia!E953,"DD/MM/AAAA hh:mm:ss"),10),"&lt;/td&gt;")</f>
        <v>&lt;td&gt;00/01/1900&lt;/td&gt;</v>
      </c>
      <c r="O953" t="str">
        <f>CONCATENATE("&lt;td&gt;",Zamia!H953,"&lt;/td&gt;")</f>
        <v>&lt;td&gt;&lt;/td&gt;</v>
      </c>
      <c r="P953" t="str">
        <f>CONCATENATE("&lt;td&gt;",Zamia!I953,"&lt;/td&gt;")</f>
        <v>&lt;td&gt;&lt;/td&gt;</v>
      </c>
      <c r="Q953" t="str">
        <f t="shared" si="119"/>
        <v/>
      </c>
    </row>
    <row r="954" spans="1:17" x14ac:dyDescent="0.25">
      <c r="A954">
        <f>Zamia!F954</f>
        <v>0</v>
      </c>
      <c r="B954" t="str">
        <f t="shared" si="123"/>
        <v>-</v>
      </c>
      <c r="C954" t="str">
        <f t="shared" si="124"/>
        <v>-</v>
      </c>
      <c r="D954" t="str">
        <f t="shared" si="120"/>
        <v>-</v>
      </c>
      <c r="E954" t="str">
        <f t="shared" si="121"/>
        <v>-</v>
      </c>
      <c r="F954" t="str">
        <f t="shared" si="122"/>
        <v>-</v>
      </c>
      <c r="G954" t="str">
        <f t="shared" si="117"/>
        <v>- -</v>
      </c>
      <c r="H954" t="str">
        <f>IFERROR(VLOOKUP(G954,Tesaure!A954:B7952,2),"-")</f>
        <v>-</v>
      </c>
      <c r="K954" t="str">
        <f t="shared" si="118"/>
        <v>&lt;td&gt;0&lt;/td&gt;</v>
      </c>
      <c r="L954" t="str">
        <f>CONCATENATE("&lt;td&gt;",Zamia!A954,"&lt;/td&gt;")</f>
        <v>&lt;td&gt;&lt;/td&gt;</v>
      </c>
      <c r="M954" t="str">
        <f>CONCATENATE("&lt;td&gt;",Zamia!K954,"&lt;/td&gt;")</f>
        <v>&lt;td&gt;&lt;/td&gt;</v>
      </c>
      <c r="N954" s="9" t="str">
        <f>CONCATENATE("&lt;td&gt;",LEFT(TEXT(Zamia!E954,"DD/MM/AAAA hh:mm:ss"),10),"&lt;/td&gt;")</f>
        <v>&lt;td&gt;00/01/1900&lt;/td&gt;</v>
      </c>
      <c r="O954" t="str">
        <f>CONCATENATE("&lt;td&gt;",Zamia!H954,"&lt;/td&gt;")</f>
        <v>&lt;td&gt;&lt;/td&gt;</v>
      </c>
      <c r="P954" t="str">
        <f>CONCATENATE("&lt;td&gt;",Zamia!I954,"&lt;/td&gt;")</f>
        <v>&lt;td&gt;&lt;/td&gt;</v>
      </c>
      <c r="Q954" t="str">
        <f t="shared" si="119"/>
        <v/>
      </c>
    </row>
    <row r="955" spans="1:17" x14ac:dyDescent="0.25">
      <c r="A955">
        <f>Zamia!F955</f>
        <v>0</v>
      </c>
      <c r="B955" t="str">
        <f t="shared" si="123"/>
        <v>-</v>
      </c>
      <c r="C955" t="str">
        <f t="shared" si="124"/>
        <v>-</v>
      </c>
      <c r="D955" t="str">
        <f t="shared" si="120"/>
        <v>-</v>
      </c>
      <c r="E955" t="str">
        <f t="shared" si="121"/>
        <v>-</v>
      </c>
      <c r="F955" t="str">
        <f t="shared" si="122"/>
        <v>-</v>
      </c>
      <c r="G955" t="str">
        <f t="shared" si="117"/>
        <v>- -</v>
      </c>
      <c r="H955" t="str">
        <f>IFERROR(VLOOKUP(G955,Tesaure!A955:B7953,2),"-")</f>
        <v>-</v>
      </c>
      <c r="K955" t="str">
        <f t="shared" si="118"/>
        <v>&lt;td&gt;0&lt;/td&gt;</v>
      </c>
      <c r="L955" t="str">
        <f>CONCATENATE("&lt;td&gt;",Zamia!A955,"&lt;/td&gt;")</f>
        <v>&lt;td&gt;&lt;/td&gt;</v>
      </c>
      <c r="M955" t="str">
        <f>CONCATENATE("&lt;td&gt;",Zamia!K955,"&lt;/td&gt;")</f>
        <v>&lt;td&gt;&lt;/td&gt;</v>
      </c>
      <c r="N955" s="9" t="str">
        <f>CONCATENATE("&lt;td&gt;",LEFT(TEXT(Zamia!E955,"DD/MM/AAAA hh:mm:ss"),10),"&lt;/td&gt;")</f>
        <v>&lt;td&gt;00/01/1900&lt;/td&gt;</v>
      </c>
      <c r="O955" t="str">
        <f>CONCATENATE("&lt;td&gt;",Zamia!H955,"&lt;/td&gt;")</f>
        <v>&lt;td&gt;&lt;/td&gt;</v>
      </c>
      <c r="P955" t="str">
        <f>CONCATENATE("&lt;td&gt;",Zamia!I955,"&lt;/td&gt;")</f>
        <v>&lt;td&gt;&lt;/td&gt;</v>
      </c>
      <c r="Q955" t="str">
        <f t="shared" si="119"/>
        <v/>
      </c>
    </row>
    <row r="956" spans="1:17" x14ac:dyDescent="0.25">
      <c r="A956">
        <f>Zamia!F956</f>
        <v>0</v>
      </c>
      <c r="B956" t="str">
        <f t="shared" si="123"/>
        <v>-</v>
      </c>
      <c r="C956" t="str">
        <f t="shared" si="124"/>
        <v>-</v>
      </c>
      <c r="D956" t="str">
        <f t="shared" si="120"/>
        <v>-</v>
      </c>
      <c r="E956" t="str">
        <f t="shared" si="121"/>
        <v>-</v>
      </c>
      <c r="F956" t="str">
        <f t="shared" si="122"/>
        <v>-</v>
      </c>
      <c r="G956" t="str">
        <f t="shared" si="117"/>
        <v>- -</v>
      </c>
      <c r="H956" t="str">
        <f>IFERROR(VLOOKUP(G956,Tesaure!A956:B7954,2),"-")</f>
        <v>-</v>
      </c>
      <c r="K956" t="str">
        <f t="shared" si="118"/>
        <v>&lt;td&gt;0&lt;/td&gt;</v>
      </c>
      <c r="L956" t="str">
        <f>CONCATENATE("&lt;td&gt;",Zamia!A956,"&lt;/td&gt;")</f>
        <v>&lt;td&gt;&lt;/td&gt;</v>
      </c>
      <c r="M956" t="str">
        <f>CONCATENATE("&lt;td&gt;",Zamia!K956,"&lt;/td&gt;")</f>
        <v>&lt;td&gt;&lt;/td&gt;</v>
      </c>
      <c r="N956" s="9" t="str">
        <f>CONCATENATE("&lt;td&gt;",LEFT(TEXT(Zamia!E956,"DD/MM/AAAA hh:mm:ss"),10),"&lt;/td&gt;")</f>
        <v>&lt;td&gt;00/01/1900&lt;/td&gt;</v>
      </c>
      <c r="O956" t="str">
        <f>CONCATENATE("&lt;td&gt;",Zamia!H956,"&lt;/td&gt;")</f>
        <v>&lt;td&gt;&lt;/td&gt;</v>
      </c>
      <c r="P956" t="str">
        <f>CONCATENATE("&lt;td&gt;",Zamia!I956,"&lt;/td&gt;")</f>
        <v>&lt;td&gt;&lt;/td&gt;</v>
      </c>
      <c r="Q956" t="str">
        <f t="shared" si="119"/>
        <v/>
      </c>
    </row>
    <row r="957" spans="1:17" x14ac:dyDescent="0.25">
      <c r="A957">
        <f>Zamia!F957</f>
        <v>0</v>
      </c>
      <c r="B957" t="str">
        <f t="shared" si="123"/>
        <v>-</v>
      </c>
      <c r="C957" t="str">
        <f t="shared" si="124"/>
        <v>-</v>
      </c>
      <c r="D957" t="str">
        <f t="shared" si="120"/>
        <v>-</v>
      </c>
      <c r="E957" t="str">
        <f t="shared" si="121"/>
        <v>-</v>
      </c>
      <c r="F957" t="str">
        <f t="shared" si="122"/>
        <v>-</v>
      </c>
      <c r="G957" t="str">
        <f t="shared" si="117"/>
        <v>- -</v>
      </c>
      <c r="H957" t="str">
        <f>IFERROR(VLOOKUP(G957,Tesaure!A957:B7955,2),"-")</f>
        <v>-</v>
      </c>
      <c r="K957" t="str">
        <f t="shared" si="118"/>
        <v>&lt;td&gt;0&lt;/td&gt;</v>
      </c>
      <c r="L957" t="str">
        <f>CONCATENATE("&lt;td&gt;",Zamia!A957,"&lt;/td&gt;")</f>
        <v>&lt;td&gt;&lt;/td&gt;</v>
      </c>
      <c r="M957" t="str">
        <f>CONCATENATE("&lt;td&gt;",Zamia!K957,"&lt;/td&gt;")</f>
        <v>&lt;td&gt;&lt;/td&gt;</v>
      </c>
      <c r="N957" s="9" t="str">
        <f>CONCATENATE("&lt;td&gt;",LEFT(TEXT(Zamia!E957,"DD/MM/AAAA hh:mm:ss"),10),"&lt;/td&gt;")</f>
        <v>&lt;td&gt;00/01/1900&lt;/td&gt;</v>
      </c>
      <c r="O957" t="str">
        <f>CONCATENATE("&lt;td&gt;",Zamia!H957,"&lt;/td&gt;")</f>
        <v>&lt;td&gt;&lt;/td&gt;</v>
      </c>
      <c r="P957" t="str">
        <f>CONCATENATE("&lt;td&gt;",Zamia!I957,"&lt;/td&gt;")</f>
        <v>&lt;td&gt;&lt;/td&gt;</v>
      </c>
      <c r="Q957" t="str">
        <f t="shared" si="119"/>
        <v/>
      </c>
    </row>
    <row r="958" spans="1:17" x14ac:dyDescent="0.25">
      <c r="A958">
        <f>Zamia!F958</f>
        <v>0</v>
      </c>
      <c r="B958" t="str">
        <f t="shared" si="123"/>
        <v>-</v>
      </c>
      <c r="C958" t="str">
        <f t="shared" si="124"/>
        <v>-</v>
      </c>
      <c r="D958" t="str">
        <f t="shared" si="120"/>
        <v>-</v>
      </c>
      <c r="E958" t="str">
        <f t="shared" si="121"/>
        <v>-</v>
      </c>
      <c r="F958" t="str">
        <f t="shared" si="122"/>
        <v>-</v>
      </c>
      <c r="G958" t="str">
        <f t="shared" si="117"/>
        <v>- -</v>
      </c>
      <c r="H958" t="str">
        <f>IFERROR(VLOOKUP(G958,Tesaure!A958:B7956,2),"-")</f>
        <v>-</v>
      </c>
      <c r="K958" t="str">
        <f t="shared" si="118"/>
        <v>&lt;td&gt;0&lt;/td&gt;</v>
      </c>
      <c r="L958" t="str">
        <f>CONCATENATE("&lt;td&gt;",Zamia!A958,"&lt;/td&gt;")</f>
        <v>&lt;td&gt;&lt;/td&gt;</v>
      </c>
      <c r="M958" t="str">
        <f>CONCATENATE("&lt;td&gt;",Zamia!K958,"&lt;/td&gt;")</f>
        <v>&lt;td&gt;&lt;/td&gt;</v>
      </c>
      <c r="N958" s="9" t="str">
        <f>CONCATENATE("&lt;td&gt;",LEFT(TEXT(Zamia!E958,"DD/MM/AAAA hh:mm:ss"),10),"&lt;/td&gt;")</f>
        <v>&lt;td&gt;00/01/1900&lt;/td&gt;</v>
      </c>
      <c r="O958" t="str">
        <f>CONCATENATE("&lt;td&gt;",Zamia!H958,"&lt;/td&gt;")</f>
        <v>&lt;td&gt;&lt;/td&gt;</v>
      </c>
      <c r="P958" t="str">
        <f>CONCATENATE("&lt;td&gt;",Zamia!I958,"&lt;/td&gt;")</f>
        <v>&lt;td&gt;&lt;/td&gt;</v>
      </c>
      <c r="Q958" t="str">
        <f t="shared" si="119"/>
        <v/>
      </c>
    </row>
    <row r="959" spans="1:17" x14ac:dyDescent="0.25">
      <c r="A959">
        <f>Zamia!F959</f>
        <v>0</v>
      </c>
      <c r="B959" t="str">
        <f t="shared" si="123"/>
        <v>-</v>
      </c>
      <c r="C959" t="str">
        <f t="shared" si="124"/>
        <v>-</v>
      </c>
      <c r="D959" t="str">
        <f t="shared" si="120"/>
        <v>-</v>
      </c>
      <c r="E959" t="str">
        <f t="shared" si="121"/>
        <v>-</v>
      </c>
      <c r="F959" t="str">
        <f t="shared" si="122"/>
        <v>-</v>
      </c>
      <c r="G959" t="str">
        <f t="shared" si="117"/>
        <v>- -</v>
      </c>
      <c r="H959" t="str">
        <f>IFERROR(VLOOKUP(G959,Tesaure!A959:B7957,2),"-")</f>
        <v>-</v>
      </c>
      <c r="K959" t="str">
        <f t="shared" si="118"/>
        <v>&lt;td&gt;0&lt;/td&gt;</v>
      </c>
      <c r="L959" t="str">
        <f>CONCATENATE("&lt;td&gt;",Zamia!A959,"&lt;/td&gt;")</f>
        <v>&lt;td&gt;&lt;/td&gt;</v>
      </c>
      <c r="M959" t="str">
        <f>CONCATENATE("&lt;td&gt;",Zamia!K959,"&lt;/td&gt;")</f>
        <v>&lt;td&gt;&lt;/td&gt;</v>
      </c>
      <c r="N959" s="9" t="str">
        <f>CONCATENATE("&lt;td&gt;",LEFT(TEXT(Zamia!E959,"DD/MM/AAAA hh:mm:ss"),10),"&lt;/td&gt;")</f>
        <v>&lt;td&gt;00/01/1900&lt;/td&gt;</v>
      </c>
      <c r="O959" t="str">
        <f>CONCATENATE("&lt;td&gt;",Zamia!H959,"&lt;/td&gt;")</f>
        <v>&lt;td&gt;&lt;/td&gt;</v>
      </c>
      <c r="P959" t="str">
        <f>CONCATENATE("&lt;td&gt;",Zamia!I959,"&lt;/td&gt;")</f>
        <v>&lt;td&gt;&lt;/td&gt;</v>
      </c>
      <c r="Q959" t="str">
        <f t="shared" si="119"/>
        <v/>
      </c>
    </row>
    <row r="960" spans="1:17" x14ac:dyDescent="0.25">
      <c r="A960">
        <f>Zamia!F960</f>
        <v>0</v>
      </c>
      <c r="B960" t="str">
        <f t="shared" si="123"/>
        <v>-</v>
      </c>
      <c r="C960" t="str">
        <f t="shared" si="124"/>
        <v>-</v>
      </c>
      <c r="D960" t="str">
        <f t="shared" si="120"/>
        <v>-</v>
      </c>
      <c r="E960" t="str">
        <f t="shared" si="121"/>
        <v>-</v>
      </c>
      <c r="F960" t="str">
        <f t="shared" si="122"/>
        <v>-</v>
      </c>
      <c r="G960" t="str">
        <f t="shared" si="117"/>
        <v>- -</v>
      </c>
      <c r="H960" t="str">
        <f>IFERROR(VLOOKUP(G960,Tesaure!A960:B7958,2),"-")</f>
        <v>-</v>
      </c>
      <c r="K960" t="str">
        <f t="shared" si="118"/>
        <v>&lt;td&gt;0&lt;/td&gt;</v>
      </c>
      <c r="L960" t="str">
        <f>CONCATENATE("&lt;td&gt;",Zamia!A960,"&lt;/td&gt;")</f>
        <v>&lt;td&gt;&lt;/td&gt;</v>
      </c>
      <c r="M960" t="str">
        <f>CONCATENATE("&lt;td&gt;",Zamia!K960,"&lt;/td&gt;")</f>
        <v>&lt;td&gt;&lt;/td&gt;</v>
      </c>
      <c r="N960" s="9" t="str">
        <f>CONCATENATE("&lt;td&gt;",LEFT(TEXT(Zamia!E960,"DD/MM/AAAA hh:mm:ss"),10),"&lt;/td&gt;")</f>
        <v>&lt;td&gt;00/01/1900&lt;/td&gt;</v>
      </c>
      <c r="O960" t="str">
        <f>CONCATENATE("&lt;td&gt;",Zamia!H960,"&lt;/td&gt;")</f>
        <v>&lt;td&gt;&lt;/td&gt;</v>
      </c>
      <c r="P960" t="str">
        <f>CONCATENATE("&lt;td&gt;",Zamia!I960,"&lt;/td&gt;")</f>
        <v>&lt;td&gt;&lt;/td&gt;</v>
      </c>
      <c r="Q960" t="str">
        <f t="shared" si="119"/>
        <v/>
      </c>
    </row>
    <row r="961" spans="1:17" x14ac:dyDescent="0.25">
      <c r="A961">
        <f>Zamia!F961</f>
        <v>0</v>
      </c>
      <c r="B961" t="str">
        <f t="shared" si="123"/>
        <v>-</v>
      </c>
      <c r="C961" t="str">
        <f t="shared" si="124"/>
        <v>-</v>
      </c>
      <c r="D961" t="str">
        <f t="shared" si="120"/>
        <v>-</v>
      </c>
      <c r="E961" t="str">
        <f t="shared" si="121"/>
        <v>-</v>
      </c>
      <c r="F961" t="str">
        <f t="shared" si="122"/>
        <v>-</v>
      </c>
      <c r="G961" t="str">
        <f t="shared" si="117"/>
        <v>- -</v>
      </c>
      <c r="H961" t="str">
        <f>IFERROR(VLOOKUP(G961,Tesaure!A961:B7959,2),"-")</f>
        <v>-</v>
      </c>
      <c r="K961" t="str">
        <f t="shared" si="118"/>
        <v>&lt;td&gt;0&lt;/td&gt;</v>
      </c>
      <c r="L961" t="str">
        <f>CONCATENATE("&lt;td&gt;",Zamia!A961,"&lt;/td&gt;")</f>
        <v>&lt;td&gt;&lt;/td&gt;</v>
      </c>
      <c r="M961" t="str">
        <f>CONCATENATE("&lt;td&gt;",Zamia!K961,"&lt;/td&gt;")</f>
        <v>&lt;td&gt;&lt;/td&gt;</v>
      </c>
      <c r="N961" s="9" t="str">
        <f>CONCATENATE("&lt;td&gt;",LEFT(TEXT(Zamia!E961,"DD/MM/AAAA hh:mm:ss"),10),"&lt;/td&gt;")</f>
        <v>&lt;td&gt;00/01/1900&lt;/td&gt;</v>
      </c>
      <c r="O961" t="str">
        <f>CONCATENATE("&lt;td&gt;",Zamia!H961,"&lt;/td&gt;")</f>
        <v>&lt;td&gt;&lt;/td&gt;</v>
      </c>
      <c r="P961" t="str">
        <f>CONCATENATE("&lt;td&gt;",Zamia!I961,"&lt;/td&gt;")</f>
        <v>&lt;td&gt;&lt;/td&gt;</v>
      </c>
      <c r="Q961" t="str">
        <f t="shared" si="119"/>
        <v/>
      </c>
    </row>
    <row r="962" spans="1:17" x14ac:dyDescent="0.25">
      <c r="A962">
        <f>Zamia!F962</f>
        <v>0</v>
      </c>
      <c r="B962" t="str">
        <f t="shared" si="123"/>
        <v>-</v>
      </c>
      <c r="C962" t="str">
        <f t="shared" si="124"/>
        <v>-</v>
      </c>
      <c r="D962" t="str">
        <f t="shared" si="120"/>
        <v>-</v>
      </c>
      <c r="E962" t="str">
        <f t="shared" si="121"/>
        <v>-</v>
      </c>
      <c r="F962" t="str">
        <f t="shared" si="122"/>
        <v>-</v>
      </c>
      <c r="G962" t="str">
        <f t="shared" si="117"/>
        <v>- -</v>
      </c>
      <c r="H962" t="str">
        <f>IFERROR(VLOOKUP(G962,Tesaure!A962:B7960,2),"-")</f>
        <v>-</v>
      </c>
      <c r="K962" t="str">
        <f t="shared" si="118"/>
        <v>&lt;td&gt;0&lt;/td&gt;</v>
      </c>
      <c r="L962" t="str">
        <f>CONCATENATE("&lt;td&gt;",Zamia!A962,"&lt;/td&gt;")</f>
        <v>&lt;td&gt;&lt;/td&gt;</v>
      </c>
      <c r="M962" t="str">
        <f>CONCATENATE("&lt;td&gt;",Zamia!K962,"&lt;/td&gt;")</f>
        <v>&lt;td&gt;&lt;/td&gt;</v>
      </c>
      <c r="N962" s="9" t="str">
        <f>CONCATENATE("&lt;td&gt;",LEFT(TEXT(Zamia!E962,"DD/MM/AAAA hh:mm:ss"),10),"&lt;/td&gt;")</f>
        <v>&lt;td&gt;00/01/1900&lt;/td&gt;</v>
      </c>
      <c r="O962" t="str">
        <f>CONCATENATE("&lt;td&gt;",Zamia!H962,"&lt;/td&gt;")</f>
        <v>&lt;td&gt;&lt;/td&gt;</v>
      </c>
      <c r="P962" t="str">
        <f>CONCATENATE("&lt;td&gt;",Zamia!I962,"&lt;/td&gt;")</f>
        <v>&lt;td&gt;&lt;/td&gt;</v>
      </c>
      <c r="Q962" t="str">
        <f t="shared" si="119"/>
        <v/>
      </c>
    </row>
    <row r="963" spans="1:17" x14ac:dyDescent="0.25">
      <c r="A963">
        <f>Zamia!F963</f>
        <v>0</v>
      </c>
      <c r="B963" t="str">
        <f t="shared" si="123"/>
        <v>-</v>
      </c>
      <c r="C963" t="str">
        <f t="shared" si="124"/>
        <v>-</v>
      </c>
      <c r="D963" t="str">
        <f t="shared" si="120"/>
        <v>-</v>
      </c>
      <c r="E963" t="str">
        <f t="shared" si="121"/>
        <v>-</v>
      </c>
      <c r="F963" t="str">
        <f t="shared" si="122"/>
        <v>-</v>
      </c>
      <c r="G963" t="str">
        <f t="shared" ref="G963:G1026" si="125">IF(F963="-",CONCATENATE(B963," ",D963),CONCATENATE(B963," ",D963," subsp. ",F963))</f>
        <v>- -</v>
      </c>
      <c r="H963" t="str">
        <f>IFERROR(VLOOKUP(G963,Tesaure!A963:B7961,2),"-")</f>
        <v>-</v>
      </c>
      <c r="K963" t="str">
        <f t="shared" ref="K963:K1026" si="126">IF(H963&lt;&gt;"-",CONCATENATE("&lt;td&gt;&lt;a target=",CHAR(34),"_blank",CHAR(34), " href=",CHAR(34),H963,CHAR(34),"&gt;",A963,"&lt;/a&gt;&lt;/td&gt;"),CONCATENATE("&lt;td&gt;",A963,"&lt;/td&gt;"))</f>
        <v>&lt;td&gt;0&lt;/td&gt;</v>
      </c>
      <c r="L963" t="str">
        <f>CONCATENATE("&lt;td&gt;",Zamia!A963,"&lt;/td&gt;")</f>
        <v>&lt;td&gt;&lt;/td&gt;</v>
      </c>
      <c r="M963" t="str">
        <f>CONCATENATE("&lt;td&gt;",Zamia!K963,"&lt;/td&gt;")</f>
        <v>&lt;td&gt;&lt;/td&gt;</v>
      </c>
      <c r="N963" s="9" t="str">
        <f>CONCATENATE("&lt;td&gt;",LEFT(TEXT(Zamia!E963,"DD/MM/AAAA hh:mm:ss"),10),"&lt;/td&gt;")</f>
        <v>&lt;td&gt;00/01/1900&lt;/td&gt;</v>
      </c>
      <c r="O963" t="str">
        <f>CONCATENATE("&lt;td&gt;",Zamia!H963,"&lt;/td&gt;")</f>
        <v>&lt;td&gt;&lt;/td&gt;</v>
      </c>
      <c r="P963" t="str">
        <f>CONCATENATE("&lt;td&gt;",Zamia!I963,"&lt;/td&gt;")</f>
        <v>&lt;td&gt;&lt;/td&gt;</v>
      </c>
      <c r="Q963" t="str">
        <f t="shared" ref="Q963:Q1026" si="127">IF(A963&lt;&gt;0,CONCATENATE("&lt;tr&gt;",K963,L963,M963,N963,O963,P963,"&lt;/tr&gt;"),"")</f>
        <v/>
      </c>
    </row>
    <row r="964" spans="1:17" x14ac:dyDescent="0.25">
      <c r="A964">
        <f>Zamia!F964</f>
        <v>0</v>
      </c>
      <c r="B964" t="str">
        <f t="shared" si="123"/>
        <v>-</v>
      </c>
      <c r="C964" t="str">
        <f t="shared" si="124"/>
        <v>-</v>
      </c>
      <c r="D964" t="str">
        <f t="shared" si="120"/>
        <v>-</v>
      </c>
      <c r="E964" t="str">
        <f t="shared" si="121"/>
        <v>-</v>
      </c>
      <c r="F964" t="str">
        <f t="shared" si="122"/>
        <v>-</v>
      </c>
      <c r="G964" t="str">
        <f t="shared" si="125"/>
        <v>- -</v>
      </c>
      <c r="H964" t="str">
        <f>IFERROR(VLOOKUP(G964,Tesaure!A964:B7962,2),"-")</f>
        <v>-</v>
      </c>
      <c r="K964" t="str">
        <f t="shared" si="126"/>
        <v>&lt;td&gt;0&lt;/td&gt;</v>
      </c>
      <c r="L964" t="str">
        <f>CONCATENATE("&lt;td&gt;",Zamia!A964,"&lt;/td&gt;")</f>
        <v>&lt;td&gt;&lt;/td&gt;</v>
      </c>
      <c r="M964" t="str">
        <f>CONCATENATE("&lt;td&gt;",Zamia!K964,"&lt;/td&gt;")</f>
        <v>&lt;td&gt;&lt;/td&gt;</v>
      </c>
      <c r="N964" s="9" t="str">
        <f>CONCATENATE("&lt;td&gt;",LEFT(TEXT(Zamia!E964,"DD/MM/AAAA hh:mm:ss"),10),"&lt;/td&gt;")</f>
        <v>&lt;td&gt;00/01/1900&lt;/td&gt;</v>
      </c>
      <c r="O964" t="str">
        <f>CONCATENATE("&lt;td&gt;",Zamia!H964,"&lt;/td&gt;")</f>
        <v>&lt;td&gt;&lt;/td&gt;</v>
      </c>
      <c r="P964" t="str">
        <f>CONCATENATE("&lt;td&gt;",Zamia!I964,"&lt;/td&gt;")</f>
        <v>&lt;td&gt;&lt;/td&gt;</v>
      </c>
      <c r="Q964" t="str">
        <f t="shared" si="127"/>
        <v/>
      </c>
    </row>
    <row r="965" spans="1:17" x14ac:dyDescent="0.25">
      <c r="A965">
        <f>Zamia!F965</f>
        <v>0</v>
      </c>
      <c r="B965" t="str">
        <f t="shared" si="123"/>
        <v>-</v>
      </c>
      <c r="C965" t="str">
        <f t="shared" si="124"/>
        <v>-</v>
      </c>
      <c r="D965" t="str">
        <f t="shared" si="120"/>
        <v>-</v>
      </c>
      <c r="E965" t="str">
        <f t="shared" si="121"/>
        <v>-</v>
      </c>
      <c r="F965" t="str">
        <f t="shared" si="122"/>
        <v>-</v>
      </c>
      <c r="G965" t="str">
        <f t="shared" si="125"/>
        <v>- -</v>
      </c>
      <c r="H965" t="str">
        <f>IFERROR(VLOOKUP(G965,Tesaure!A965:B7963,2),"-")</f>
        <v>-</v>
      </c>
      <c r="K965" t="str">
        <f t="shared" si="126"/>
        <v>&lt;td&gt;0&lt;/td&gt;</v>
      </c>
      <c r="L965" t="str">
        <f>CONCATENATE("&lt;td&gt;",Zamia!A965,"&lt;/td&gt;")</f>
        <v>&lt;td&gt;&lt;/td&gt;</v>
      </c>
      <c r="M965" t="str">
        <f>CONCATENATE("&lt;td&gt;",Zamia!K965,"&lt;/td&gt;")</f>
        <v>&lt;td&gt;&lt;/td&gt;</v>
      </c>
      <c r="N965" s="9" t="str">
        <f>CONCATENATE("&lt;td&gt;",LEFT(TEXT(Zamia!E965,"DD/MM/AAAA hh:mm:ss"),10),"&lt;/td&gt;")</f>
        <v>&lt;td&gt;00/01/1900&lt;/td&gt;</v>
      </c>
      <c r="O965" t="str">
        <f>CONCATENATE("&lt;td&gt;",Zamia!H965,"&lt;/td&gt;")</f>
        <v>&lt;td&gt;&lt;/td&gt;</v>
      </c>
      <c r="P965" t="str">
        <f>CONCATENATE("&lt;td&gt;",Zamia!I965,"&lt;/td&gt;")</f>
        <v>&lt;td&gt;&lt;/td&gt;</v>
      </c>
      <c r="Q965" t="str">
        <f t="shared" si="127"/>
        <v/>
      </c>
    </row>
    <row r="966" spans="1:17" x14ac:dyDescent="0.25">
      <c r="A966">
        <f>Zamia!F966</f>
        <v>0</v>
      </c>
      <c r="B966" t="str">
        <f t="shared" si="123"/>
        <v>-</v>
      </c>
      <c r="C966" t="str">
        <f t="shared" si="124"/>
        <v>-</v>
      </c>
      <c r="D966" t="str">
        <f t="shared" ref="D966:D1029" si="128">IFERROR(LEFT(C966,SEARCH(" ",C966)-1),C966)</f>
        <v>-</v>
      </c>
      <c r="E966" t="str">
        <f t="shared" si="121"/>
        <v>-</v>
      </c>
      <c r="F966" t="str">
        <f t="shared" si="122"/>
        <v>-</v>
      </c>
      <c r="G966" t="str">
        <f t="shared" si="125"/>
        <v>- -</v>
      </c>
      <c r="H966" t="str">
        <f>IFERROR(VLOOKUP(G966,Tesaure!A966:B7964,2),"-")</f>
        <v>-</v>
      </c>
      <c r="K966" t="str">
        <f t="shared" si="126"/>
        <v>&lt;td&gt;0&lt;/td&gt;</v>
      </c>
      <c r="L966" t="str">
        <f>CONCATENATE("&lt;td&gt;",Zamia!A966,"&lt;/td&gt;")</f>
        <v>&lt;td&gt;&lt;/td&gt;</v>
      </c>
      <c r="M966" t="str">
        <f>CONCATENATE("&lt;td&gt;",Zamia!K966,"&lt;/td&gt;")</f>
        <v>&lt;td&gt;&lt;/td&gt;</v>
      </c>
      <c r="N966" s="9" t="str">
        <f>CONCATENATE("&lt;td&gt;",LEFT(TEXT(Zamia!E966,"DD/MM/AAAA hh:mm:ss"),10),"&lt;/td&gt;")</f>
        <v>&lt;td&gt;00/01/1900&lt;/td&gt;</v>
      </c>
      <c r="O966" t="str">
        <f>CONCATENATE("&lt;td&gt;",Zamia!H966,"&lt;/td&gt;")</f>
        <v>&lt;td&gt;&lt;/td&gt;</v>
      </c>
      <c r="P966" t="str">
        <f>CONCATENATE("&lt;td&gt;",Zamia!I966,"&lt;/td&gt;")</f>
        <v>&lt;td&gt;&lt;/td&gt;</v>
      </c>
      <c r="Q966" t="str">
        <f t="shared" si="127"/>
        <v/>
      </c>
    </row>
    <row r="967" spans="1:17" x14ac:dyDescent="0.25">
      <c r="A967">
        <f>Zamia!F967</f>
        <v>0</v>
      </c>
      <c r="B967" t="str">
        <f t="shared" si="123"/>
        <v>-</v>
      </c>
      <c r="C967" t="str">
        <f t="shared" si="124"/>
        <v>-</v>
      </c>
      <c r="D967" t="str">
        <f t="shared" si="128"/>
        <v>-</v>
      </c>
      <c r="E967" t="str">
        <f t="shared" ref="E967:E1030" si="129">IFERROR(RIGHT(C967,LEN(C967)-(SEARCH(" subsp.",C967)+7)),"-")</f>
        <v>-</v>
      </c>
      <c r="F967" t="str">
        <f t="shared" ref="F967:F1030" si="130">IF(E967&lt;&gt;"-",IFERROR(LEFT(E967,SEARCH(" ",E967)-1),E967),"-")</f>
        <v>-</v>
      </c>
      <c r="G967" t="str">
        <f t="shared" si="125"/>
        <v>- -</v>
      </c>
      <c r="H967" t="str">
        <f>IFERROR(VLOOKUP(G967,Tesaure!A967:B7965,2),"-")</f>
        <v>-</v>
      </c>
      <c r="K967" t="str">
        <f t="shared" si="126"/>
        <v>&lt;td&gt;0&lt;/td&gt;</v>
      </c>
      <c r="L967" t="str">
        <f>CONCATENATE("&lt;td&gt;",Zamia!A967,"&lt;/td&gt;")</f>
        <v>&lt;td&gt;&lt;/td&gt;</v>
      </c>
      <c r="M967" t="str">
        <f>CONCATENATE("&lt;td&gt;",Zamia!K967,"&lt;/td&gt;")</f>
        <v>&lt;td&gt;&lt;/td&gt;</v>
      </c>
      <c r="N967" s="9" t="str">
        <f>CONCATENATE("&lt;td&gt;",LEFT(TEXT(Zamia!E967,"DD/MM/AAAA hh:mm:ss"),10),"&lt;/td&gt;")</f>
        <v>&lt;td&gt;00/01/1900&lt;/td&gt;</v>
      </c>
      <c r="O967" t="str">
        <f>CONCATENATE("&lt;td&gt;",Zamia!H967,"&lt;/td&gt;")</f>
        <v>&lt;td&gt;&lt;/td&gt;</v>
      </c>
      <c r="P967" t="str">
        <f>CONCATENATE("&lt;td&gt;",Zamia!I967,"&lt;/td&gt;")</f>
        <v>&lt;td&gt;&lt;/td&gt;</v>
      </c>
      <c r="Q967" t="str">
        <f t="shared" si="127"/>
        <v/>
      </c>
    </row>
    <row r="968" spans="1:17" x14ac:dyDescent="0.25">
      <c r="A968">
        <f>Zamia!F968</f>
        <v>0</v>
      </c>
      <c r="B968" t="str">
        <f t="shared" si="123"/>
        <v>-</v>
      </c>
      <c r="C968" t="str">
        <f t="shared" si="124"/>
        <v>-</v>
      </c>
      <c r="D968" t="str">
        <f t="shared" si="128"/>
        <v>-</v>
      </c>
      <c r="E968" t="str">
        <f t="shared" si="129"/>
        <v>-</v>
      </c>
      <c r="F968" t="str">
        <f t="shared" si="130"/>
        <v>-</v>
      </c>
      <c r="G968" t="str">
        <f t="shared" si="125"/>
        <v>- -</v>
      </c>
      <c r="H968" t="str">
        <f>IFERROR(VLOOKUP(G968,Tesaure!A968:B7966,2),"-")</f>
        <v>-</v>
      </c>
      <c r="K968" t="str">
        <f t="shared" si="126"/>
        <v>&lt;td&gt;0&lt;/td&gt;</v>
      </c>
      <c r="L968" t="str">
        <f>CONCATENATE("&lt;td&gt;",Zamia!A968,"&lt;/td&gt;")</f>
        <v>&lt;td&gt;&lt;/td&gt;</v>
      </c>
      <c r="M968" t="str">
        <f>CONCATENATE("&lt;td&gt;",Zamia!K968,"&lt;/td&gt;")</f>
        <v>&lt;td&gt;&lt;/td&gt;</v>
      </c>
      <c r="N968" s="9" t="str">
        <f>CONCATENATE("&lt;td&gt;",LEFT(TEXT(Zamia!E968,"DD/MM/AAAA hh:mm:ss"),10),"&lt;/td&gt;")</f>
        <v>&lt;td&gt;00/01/1900&lt;/td&gt;</v>
      </c>
      <c r="O968" t="str">
        <f>CONCATENATE("&lt;td&gt;",Zamia!H968,"&lt;/td&gt;")</f>
        <v>&lt;td&gt;&lt;/td&gt;</v>
      </c>
      <c r="P968" t="str">
        <f>CONCATENATE("&lt;td&gt;",Zamia!I968,"&lt;/td&gt;")</f>
        <v>&lt;td&gt;&lt;/td&gt;</v>
      </c>
      <c r="Q968" t="str">
        <f t="shared" si="127"/>
        <v/>
      </c>
    </row>
    <row r="969" spans="1:17" x14ac:dyDescent="0.25">
      <c r="A969">
        <f>Zamia!F969</f>
        <v>0</v>
      </c>
      <c r="B969" t="str">
        <f t="shared" si="123"/>
        <v>-</v>
      </c>
      <c r="C969" t="str">
        <f t="shared" si="124"/>
        <v>-</v>
      </c>
      <c r="D969" t="str">
        <f t="shared" si="128"/>
        <v>-</v>
      </c>
      <c r="E969" t="str">
        <f t="shared" si="129"/>
        <v>-</v>
      </c>
      <c r="F969" t="str">
        <f t="shared" si="130"/>
        <v>-</v>
      </c>
      <c r="G969" t="str">
        <f t="shared" si="125"/>
        <v>- -</v>
      </c>
      <c r="H969" t="str">
        <f>IFERROR(VLOOKUP(G969,Tesaure!A969:B7967,2),"-")</f>
        <v>-</v>
      </c>
      <c r="K969" t="str">
        <f t="shared" si="126"/>
        <v>&lt;td&gt;0&lt;/td&gt;</v>
      </c>
      <c r="L969" t="str">
        <f>CONCATENATE("&lt;td&gt;",Zamia!A969,"&lt;/td&gt;")</f>
        <v>&lt;td&gt;&lt;/td&gt;</v>
      </c>
      <c r="M969" t="str">
        <f>CONCATENATE("&lt;td&gt;",Zamia!K969,"&lt;/td&gt;")</f>
        <v>&lt;td&gt;&lt;/td&gt;</v>
      </c>
      <c r="N969" s="9" t="str">
        <f>CONCATENATE("&lt;td&gt;",LEFT(TEXT(Zamia!E969,"DD/MM/AAAA hh:mm:ss"),10),"&lt;/td&gt;")</f>
        <v>&lt;td&gt;00/01/1900&lt;/td&gt;</v>
      </c>
      <c r="O969" t="str">
        <f>CONCATENATE("&lt;td&gt;",Zamia!H969,"&lt;/td&gt;")</f>
        <v>&lt;td&gt;&lt;/td&gt;</v>
      </c>
      <c r="P969" t="str">
        <f>CONCATENATE("&lt;td&gt;",Zamia!I969,"&lt;/td&gt;")</f>
        <v>&lt;td&gt;&lt;/td&gt;</v>
      </c>
      <c r="Q969" t="str">
        <f t="shared" si="127"/>
        <v/>
      </c>
    </row>
    <row r="970" spans="1:17" x14ac:dyDescent="0.25">
      <c r="A970">
        <f>Zamia!F970</f>
        <v>0</v>
      </c>
      <c r="B970" t="str">
        <f t="shared" si="123"/>
        <v>-</v>
      </c>
      <c r="C970" t="str">
        <f t="shared" si="124"/>
        <v>-</v>
      </c>
      <c r="D970" t="str">
        <f t="shared" si="128"/>
        <v>-</v>
      </c>
      <c r="E970" t="str">
        <f t="shared" si="129"/>
        <v>-</v>
      </c>
      <c r="F970" t="str">
        <f t="shared" si="130"/>
        <v>-</v>
      </c>
      <c r="G970" t="str">
        <f t="shared" si="125"/>
        <v>- -</v>
      </c>
      <c r="H970" t="str">
        <f>IFERROR(VLOOKUP(G970,Tesaure!A970:B7968,2),"-")</f>
        <v>-</v>
      </c>
      <c r="K970" t="str">
        <f t="shared" si="126"/>
        <v>&lt;td&gt;0&lt;/td&gt;</v>
      </c>
      <c r="L970" t="str">
        <f>CONCATENATE("&lt;td&gt;",Zamia!A970,"&lt;/td&gt;")</f>
        <v>&lt;td&gt;&lt;/td&gt;</v>
      </c>
      <c r="M970" t="str">
        <f>CONCATENATE("&lt;td&gt;",Zamia!K970,"&lt;/td&gt;")</f>
        <v>&lt;td&gt;&lt;/td&gt;</v>
      </c>
      <c r="N970" s="9" t="str">
        <f>CONCATENATE("&lt;td&gt;",LEFT(TEXT(Zamia!E970,"DD/MM/AAAA hh:mm:ss"),10),"&lt;/td&gt;")</f>
        <v>&lt;td&gt;00/01/1900&lt;/td&gt;</v>
      </c>
      <c r="O970" t="str">
        <f>CONCATENATE("&lt;td&gt;",Zamia!H970,"&lt;/td&gt;")</f>
        <v>&lt;td&gt;&lt;/td&gt;</v>
      </c>
      <c r="P970" t="str">
        <f>CONCATENATE("&lt;td&gt;",Zamia!I970,"&lt;/td&gt;")</f>
        <v>&lt;td&gt;&lt;/td&gt;</v>
      </c>
      <c r="Q970" t="str">
        <f t="shared" si="127"/>
        <v/>
      </c>
    </row>
    <row r="971" spans="1:17" x14ac:dyDescent="0.25">
      <c r="A971">
        <f>Zamia!F971</f>
        <v>0</v>
      </c>
      <c r="B971" t="str">
        <f t="shared" si="123"/>
        <v>-</v>
      </c>
      <c r="C971" t="str">
        <f t="shared" si="124"/>
        <v>-</v>
      </c>
      <c r="D971" t="str">
        <f t="shared" si="128"/>
        <v>-</v>
      </c>
      <c r="E971" t="str">
        <f t="shared" si="129"/>
        <v>-</v>
      </c>
      <c r="F971" t="str">
        <f t="shared" si="130"/>
        <v>-</v>
      </c>
      <c r="G971" t="str">
        <f t="shared" si="125"/>
        <v>- -</v>
      </c>
      <c r="H971" t="str">
        <f>IFERROR(VLOOKUP(G971,Tesaure!A971:B7969,2),"-")</f>
        <v>-</v>
      </c>
      <c r="K971" t="str">
        <f t="shared" si="126"/>
        <v>&lt;td&gt;0&lt;/td&gt;</v>
      </c>
      <c r="L971" t="str">
        <f>CONCATENATE("&lt;td&gt;",Zamia!A971,"&lt;/td&gt;")</f>
        <v>&lt;td&gt;&lt;/td&gt;</v>
      </c>
      <c r="M971" t="str">
        <f>CONCATENATE("&lt;td&gt;",Zamia!K971,"&lt;/td&gt;")</f>
        <v>&lt;td&gt;&lt;/td&gt;</v>
      </c>
      <c r="N971" s="9" t="str">
        <f>CONCATENATE("&lt;td&gt;",LEFT(TEXT(Zamia!E971,"DD/MM/AAAA hh:mm:ss"),10),"&lt;/td&gt;")</f>
        <v>&lt;td&gt;00/01/1900&lt;/td&gt;</v>
      </c>
      <c r="O971" t="str">
        <f>CONCATENATE("&lt;td&gt;",Zamia!H971,"&lt;/td&gt;")</f>
        <v>&lt;td&gt;&lt;/td&gt;</v>
      </c>
      <c r="P971" t="str">
        <f>CONCATENATE("&lt;td&gt;",Zamia!I971,"&lt;/td&gt;")</f>
        <v>&lt;td&gt;&lt;/td&gt;</v>
      </c>
      <c r="Q971" t="str">
        <f t="shared" si="127"/>
        <v/>
      </c>
    </row>
    <row r="972" spans="1:17" x14ac:dyDescent="0.25">
      <c r="A972">
        <f>Zamia!F972</f>
        <v>0</v>
      </c>
      <c r="B972" t="str">
        <f t="shared" si="123"/>
        <v>-</v>
      </c>
      <c r="C972" t="str">
        <f t="shared" si="124"/>
        <v>-</v>
      </c>
      <c r="D972" t="str">
        <f t="shared" si="128"/>
        <v>-</v>
      </c>
      <c r="E972" t="str">
        <f t="shared" si="129"/>
        <v>-</v>
      </c>
      <c r="F972" t="str">
        <f t="shared" si="130"/>
        <v>-</v>
      </c>
      <c r="G972" t="str">
        <f t="shared" si="125"/>
        <v>- -</v>
      </c>
      <c r="H972" t="str">
        <f>IFERROR(VLOOKUP(G972,Tesaure!A972:B7970,2),"-")</f>
        <v>-</v>
      </c>
      <c r="K972" t="str">
        <f t="shared" si="126"/>
        <v>&lt;td&gt;0&lt;/td&gt;</v>
      </c>
      <c r="L972" t="str">
        <f>CONCATENATE("&lt;td&gt;",Zamia!A972,"&lt;/td&gt;")</f>
        <v>&lt;td&gt;&lt;/td&gt;</v>
      </c>
      <c r="M972" t="str">
        <f>CONCATENATE("&lt;td&gt;",Zamia!K972,"&lt;/td&gt;")</f>
        <v>&lt;td&gt;&lt;/td&gt;</v>
      </c>
      <c r="N972" s="9" t="str">
        <f>CONCATENATE("&lt;td&gt;",LEFT(TEXT(Zamia!E972,"DD/MM/AAAA hh:mm:ss"),10),"&lt;/td&gt;")</f>
        <v>&lt;td&gt;00/01/1900&lt;/td&gt;</v>
      </c>
      <c r="O972" t="str">
        <f>CONCATENATE("&lt;td&gt;",Zamia!H972,"&lt;/td&gt;")</f>
        <v>&lt;td&gt;&lt;/td&gt;</v>
      </c>
      <c r="P972" t="str">
        <f>CONCATENATE("&lt;td&gt;",Zamia!I972,"&lt;/td&gt;")</f>
        <v>&lt;td&gt;&lt;/td&gt;</v>
      </c>
      <c r="Q972" t="str">
        <f t="shared" si="127"/>
        <v/>
      </c>
    </row>
    <row r="973" spans="1:17" x14ac:dyDescent="0.25">
      <c r="A973">
        <f>Zamia!F973</f>
        <v>0</v>
      </c>
      <c r="B973" t="str">
        <f t="shared" si="123"/>
        <v>-</v>
      </c>
      <c r="C973" t="str">
        <f t="shared" si="124"/>
        <v>-</v>
      </c>
      <c r="D973" t="str">
        <f t="shared" si="128"/>
        <v>-</v>
      </c>
      <c r="E973" t="str">
        <f t="shared" si="129"/>
        <v>-</v>
      </c>
      <c r="F973" t="str">
        <f t="shared" si="130"/>
        <v>-</v>
      </c>
      <c r="G973" t="str">
        <f t="shared" si="125"/>
        <v>- -</v>
      </c>
      <c r="H973" t="str">
        <f>IFERROR(VLOOKUP(G973,Tesaure!A973:B7971,2),"-")</f>
        <v>-</v>
      </c>
      <c r="K973" t="str">
        <f t="shared" si="126"/>
        <v>&lt;td&gt;0&lt;/td&gt;</v>
      </c>
      <c r="L973" t="str">
        <f>CONCATENATE("&lt;td&gt;",Zamia!A973,"&lt;/td&gt;")</f>
        <v>&lt;td&gt;&lt;/td&gt;</v>
      </c>
      <c r="M973" t="str">
        <f>CONCATENATE("&lt;td&gt;",Zamia!K973,"&lt;/td&gt;")</f>
        <v>&lt;td&gt;&lt;/td&gt;</v>
      </c>
      <c r="N973" s="9" t="str">
        <f>CONCATENATE("&lt;td&gt;",LEFT(TEXT(Zamia!E973,"DD/MM/AAAA hh:mm:ss"),10),"&lt;/td&gt;")</f>
        <v>&lt;td&gt;00/01/1900&lt;/td&gt;</v>
      </c>
      <c r="O973" t="str">
        <f>CONCATENATE("&lt;td&gt;",Zamia!H973,"&lt;/td&gt;")</f>
        <v>&lt;td&gt;&lt;/td&gt;</v>
      </c>
      <c r="P973" t="str">
        <f>CONCATENATE("&lt;td&gt;",Zamia!I973,"&lt;/td&gt;")</f>
        <v>&lt;td&gt;&lt;/td&gt;</v>
      </c>
      <c r="Q973" t="str">
        <f t="shared" si="127"/>
        <v/>
      </c>
    </row>
    <row r="974" spans="1:17" x14ac:dyDescent="0.25">
      <c r="A974">
        <f>Zamia!F974</f>
        <v>0</v>
      </c>
      <c r="B974" t="str">
        <f t="shared" si="123"/>
        <v>-</v>
      </c>
      <c r="C974" t="str">
        <f t="shared" si="124"/>
        <v>-</v>
      </c>
      <c r="D974" t="str">
        <f t="shared" si="128"/>
        <v>-</v>
      </c>
      <c r="E974" t="str">
        <f t="shared" si="129"/>
        <v>-</v>
      </c>
      <c r="F974" t="str">
        <f t="shared" si="130"/>
        <v>-</v>
      </c>
      <c r="G974" t="str">
        <f t="shared" si="125"/>
        <v>- -</v>
      </c>
      <c r="H974" t="str">
        <f>IFERROR(VLOOKUP(G974,Tesaure!A974:B7972,2),"-")</f>
        <v>-</v>
      </c>
      <c r="K974" t="str">
        <f t="shared" si="126"/>
        <v>&lt;td&gt;0&lt;/td&gt;</v>
      </c>
      <c r="L974" t="str">
        <f>CONCATENATE("&lt;td&gt;",Zamia!A974,"&lt;/td&gt;")</f>
        <v>&lt;td&gt;&lt;/td&gt;</v>
      </c>
      <c r="M974" t="str">
        <f>CONCATENATE("&lt;td&gt;",Zamia!K974,"&lt;/td&gt;")</f>
        <v>&lt;td&gt;&lt;/td&gt;</v>
      </c>
      <c r="N974" s="9" t="str">
        <f>CONCATENATE("&lt;td&gt;",LEFT(TEXT(Zamia!E974,"DD/MM/AAAA hh:mm:ss"),10),"&lt;/td&gt;")</f>
        <v>&lt;td&gt;00/01/1900&lt;/td&gt;</v>
      </c>
      <c r="O974" t="str">
        <f>CONCATENATE("&lt;td&gt;",Zamia!H974,"&lt;/td&gt;")</f>
        <v>&lt;td&gt;&lt;/td&gt;</v>
      </c>
      <c r="P974" t="str">
        <f>CONCATENATE("&lt;td&gt;",Zamia!I974,"&lt;/td&gt;")</f>
        <v>&lt;td&gt;&lt;/td&gt;</v>
      </c>
      <c r="Q974" t="str">
        <f t="shared" si="127"/>
        <v/>
      </c>
    </row>
    <row r="975" spans="1:17" x14ac:dyDescent="0.25">
      <c r="A975">
        <f>Zamia!F975</f>
        <v>0</v>
      </c>
      <c r="B975" t="str">
        <f t="shared" si="123"/>
        <v>-</v>
      </c>
      <c r="C975" t="str">
        <f t="shared" si="124"/>
        <v>-</v>
      </c>
      <c r="D975" t="str">
        <f t="shared" si="128"/>
        <v>-</v>
      </c>
      <c r="E975" t="str">
        <f t="shared" si="129"/>
        <v>-</v>
      </c>
      <c r="F975" t="str">
        <f t="shared" si="130"/>
        <v>-</v>
      </c>
      <c r="G975" t="str">
        <f t="shared" si="125"/>
        <v>- -</v>
      </c>
      <c r="H975" t="str">
        <f>IFERROR(VLOOKUP(G975,Tesaure!A975:B7973,2),"-")</f>
        <v>-</v>
      </c>
      <c r="K975" t="str">
        <f t="shared" si="126"/>
        <v>&lt;td&gt;0&lt;/td&gt;</v>
      </c>
      <c r="L975" t="str">
        <f>CONCATENATE("&lt;td&gt;",Zamia!A975,"&lt;/td&gt;")</f>
        <v>&lt;td&gt;&lt;/td&gt;</v>
      </c>
      <c r="M975" t="str">
        <f>CONCATENATE("&lt;td&gt;",Zamia!K975,"&lt;/td&gt;")</f>
        <v>&lt;td&gt;&lt;/td&gt;</v>
      </c>
      <c r="N975" s="9" t="str">
        <f>CONCATENATE("&lt;td&gt;",LEFT(TEXT(Zamia!E975,"DD/MM/AAAA hh:mm:ss"),10),"&lt;/td&gt;")</f>
        <v>&lt;td&gt;00/01/1900&lt;/td&gt;</v>
      </c>
      <c r="O975" t="str">
        <f>CONCATENATE("&lt;td&gt;",Zamia!H975,"&lt;/td&gt;")</f>
        <v>&lt;td&gt;&lt;/td&gt;</v>
      </c>
      <c r="P975" t="str">
        <f>CONCATENATE("&lt;td&gt;",Zamia!I975,"&lt;/td&gt;")</f>
        <v>&lt;td&gt;&lt;/td&gt;</v>
      </c>
      <c r="Q975" t="str">
        <f t="shared" si="127"/>
        <v/>
      </c>
    </row>
    <row r="976" spans="1:17" x14ac:dyDescent="0.25">
      <c r="A976">
        <f>Zamia!F976</f>
        <v>0</v>
      </c>
      <c r="B976" t="str">
        <f t="shared" si="123"/>
        <v>-</v>
      </c>
      <c r="C976" t="str">
        <f t="shared" si="124"/>
        <v>-</v>
      </c>
      <c r="D976" t="str">
        <f t="shared" si="128"/>
        <v>-</v>
      </c>
      <c r="E976" t="str">
        <f t="shared" si="129"/>
        <v>-</v>
      </c>
      <c r="F976" t="str">
        <f t="shared" si="130"/>
        <v>-</v>
      </c>
      <c r="G976" t="str">
        <f t="shared" si="125"/>
        <v>- -</v>
      </c>
      <c r="H976" t="str">
        <f>IFERROR(VLOOKUP(G976,Tesaure!A976:B7974,2),"-")</f>
        <v>-</v>
      </c>
      <c r="K976" t="str">
        <f t="shared" si="126"/>
        <v>&lt;td&gt;0&lt;/td&gt;</v>
      </c>
      <c r="L976" t="str">
        <f>CONCATENATE("&lt;td&gt;",Zamia!A976,"&lt;/td&gt;")</f>
        <v>&lt;td&gt;&lt;/td&gt;</v>
      </c>
      <c r="M976" t="str">
        <f>CONCATENATE("&lt;td&gt;",Zamia!K976,"&lt;/td&gt;")</f>
        <v>&lt;td&gt;&lt;/td&gt;</v>
      </c>
      <c r="N976" s="9" t="str">
        <f>CONCATENATE("&lt;td&gt;",LEFT(TEXT(Zamia!E976,"DD/MM/AAAA hh:mm:ss"),10),"&lt;/td&gt;")</f>
        <v>&lt;td&gt;00/01/1900&lt;/td&gt;</v>
      </c>
      <c r="O976" t="str">
        <f>CONCATENATE("&lt;td&gt;",Zamia!H976,"&lt;/td&gt;")</f>
        <v>&lt;td&gt;&lt;/td&gt;</v>
      </c>
      <c r="P976" t="str">
        <f>CONCATENATE("&lt;td&gt;",Zamia!I976,"&lt;/td&gt;")</f>
        <v>&lt;td&gt;&lt;/td&gt;</v>
      </c>
      <c r="Q976" t="str">
        <f t="shared" si="127"/>
        <v/>
      </c>
    </row>
    <row r="977" spans="1:17" x14ac:dyDescent="0.25">
      <c r="A977">
        <f>Zamia!F977</f>
        <v>0</v>
      </c>
      <c r="B977" t="str">
        <f t="shared" si="123"/>
        <v>-</v>
      </c>
      <c r="C977" t="str">
        <f t="shared" si="124"/>
        <v>-</v>
      </c>
      <c r="D977" t="str">
        <f t="shared" si="128"/>
        <v>-</v>
      </c>
      <c r="E977" t="str">
        <f t="shared" si="129"/>
        <v>-</v>
      </c>
      <c r="F977" t="str">
        <f t="shared" si="130"/>
        <v>-</v>
      </c>
      <c r="G977" t="str">
        <f t="shared" si="125"/>
        <v>- -</v>
      </c>
      <c r="H977" t="str">
        <f>IFERROR(VLOOKUP(G977,Tesaure!A977:B7975,2),"-")</f>
        <v>-</v>
      </c>
      <c r="K977" t="str">
        <f t="shared" si="126"/>
        <v>&lt;td&gt;0&lt;/td&gt;</v>
      </c>
      <c r="L977" t="str">
        <f>CONCATENATE("&lt;td&gt;",Zamia!A977,"&lt;/td&gt;")</f>
        <v>&lt;td&gt;&lt;/td&gt;</v>
      </c>
      <c r="M977" t="str">
        <f>CONCATENATE("&lt;td&gt;",Zamia!K977,"&lt;/td&gt;")</f>
        <v>&lt;td&gt;&lt;/td&gt;</v>
      </c>
      <c r="N977" s="9" t="str">
        <f>CONCATENATE("&lt;td&gt;",LEFT(TEXT(Zamia!E977,"DD/MM/AAAA hh:mm:ss"),10),"&lt;/td&gt;")</f>
        <v>&lt;td&gt;00/01/1900&lt;/td&gt;</v>
      </c>
      <c r="O977" t="str">
        <f>CONCATENATE("&lt;td&gt;",Zamia!H977,"&lt;/td&gt;")</f>
        <v>&lt;td&gt;&lt;/td&gt;</v>
      </c>
      <c r="P977" t="str">
        <f>CONCATENATE("&lt;td&gt;",Zamia!I977,"&lt;/td&gt;")</f>
        <v>&lt;td&gt;&lt;/td&gt;</v>
      </c>
      <c r="Q977" t="str">
        <f t="shared" si="127"/>
        <v/>
      </c>
    </row>
    <row r="978" spans="1:17" x14ac:dyDescent="0.25">
      <c r="A978">
        <f>Zamia!F978</f>
        <v>0</v>
      </c>
      <c r="B978" t="str">
        <f t="shared" si="123"/>
        <v>-</v>
      </c>
      <c r="C978" t="str">
        <f t="shared" si="124"/>
        <v>-</v>
      </c>
      <c r="D978" t="str">
        <f t="shared" si="128"/>
        <v>-</v>
      </c>
      <c r="E978" t="str">
        <f t="shared" si="129"/>
        <v>-</v>
      </c>
      <c r="F978" t="str">
        <f t="shared" si="130"/>
        <v>-</v>
      </c>
      <c r="G978" t="str">
        <f t="shared" si="125"/>
        <v>- -</v>
      </c>
      <c r="H978" t="str">
        <f>IFERROR(VLOOKUP(G978,Tesaure!A978:B7976,2),"-")</f>
        <v>-</v>
      </c>
      <c r="K978" t="str">
        <f t="shared" si="126"/>
        <v>&lt;td&gt;0&lt;/td&gt;</v>
      </c>
      <c r="L978" t="str">
        <f>CONCATENATE("&lt;td&gt;",Zamia!A978,"&lt;/td&gt;")</f>
        <v>&lt;td&gt;&lt;/td&gt;</v>
      </c>
      <c r="M978" t="str">
        <f>CONCATENATE("&lt;td&gt;",Zamia!K978,"&lt;/td&gt;")</f>
        <v>&lt;td&gt;&lt;/td&gt;</v>
      </c>
      <c r="N978" s="9" t="str">
        <f>CONCATENATE("&lt;td&gt;",LEFT(TEXT(Zamia!E978,"DD/MM/AAAA hh:mm:ss"),10),"&lt;/td&gt;")</f>
        <v>&lt;td&gt;00/01/1900&lt;/td&gt;</v>
      </c>
      <c r="O978" t="str">
        <f>CONCATENATE("&lt;td&gt;",Zamia!H978,"&lt;/td&gt;")</f>
        <v>&lt;td&gt;&lt;/td&gt;</v>
      </c>
      <c r="P978" t="str">
        <f>CONCATENATE("&lt;td&gt;",Zamia!I978,"&lt;/td&gt;")</f>
        <v>&lt;td&gt;&lt;/td&gt;</v>
      </c>
      <c r="Q978" t="str">
        <f t="shared" si="127"/>
        <v/>
      </c>
    </row>
    <row r="979" spans="1:17" x14ac:dyDescent="0.25">
      <c r="A979">
        <f>Zamia!F979</f>
        <v>0</v>
      </c>
      <c r="B979" t="str">
        <f t="shared" si="123"/>
        <v>-</v>
      </c>
      <c r="C979" t="str">
        <f t="shared" si="124"/>
        <v>-</v>
      </c>
      <c r="D979" t="str">
        <f t="shared" si="128"/>
        <v>-</v>
      </c>
      <c r="E979" t="str">
        <f t="shared" si="129"/>
        <v>-</v>
      </c>
      <c r="F979" t="str">
        <f t="shared" si="130"/>
        <v>-</v>
      </c>
      <c r="G979" t="str">
        <f t="shared" si="125"/>
        <v>- -</v>
      </c>
      <c r="H979" t="str">
        <f>IFERROR(VLOOKUP(G979,Tesaure!A979:B7977,2),"-")</f>
        <v>-</v>
      </c>
      <c r="K979" t="str">
        <f t="shared" si="126"/>
        <v>&lt;td&gt;0&lt;/td&gt;</v>
      </c>
      <c r="L979" t="str">
        <f>CONCATENATE("&lt;td&gt;",Zamia!A979,"&lt;/td&gt;")</f>
        <v>&lt;td&gt;&lt;/td&gt;</v>
      </c>
      <c r="M979" t="str">
        <f>CONCATENATE("&lt;td&gt;",Zamia!K979,"&lt;/td&gt;")</f>
        <v>&lt;td&gt;&lt;/td&gt;</v>
      </c>
      <c r="N979" s="9" t="str">
        <f>CONCATENATE("&lt;td&gt;",LEFT(TEXT(Zamia!E979,"DD/MM/AAAA hh:mm:ss"),10),"&lt;/td&gt;")</f>
        <v>&lt;td&gt;00/01/1900&lt;/td&gt;</v>
      </c>
      <c r="O979" t="str">
        <f>CONCATENATE("&lt;td&gt;",Zamia!H979,"&lt;/td&gt;")</f>
        <v>&lt;td&gt;&lt;/td&gt;</v>
      </c>
      <c r="P979" t="str">
        <f>CONCATENATE("&lt;td&gt;",Zamia!I979,"&lt;/td&gt;")</f>
        <v>&lt;td&gt;&lt;/td&gt;</v>
      </c>
      <c r="Q979" t="str">
        <f t="shared" si="127"/>
        <v/>
      </c>
    </row>
    <row r="980" spans="1:17" x14ac:dyDescent="0.25">
      <c r="A980">
        <f>Zamia!F980</f>
        <v>0</v>
      </c>
      <c r="B980" t="str">
        <f t="shared" si="123"/>
        <v>-</v>
      </c>
      <c r="C980" t="str">
        <f t="shared" si="124"/>
        <v>-</v>
      </c>
      <c r="D980" t="str">
        <f t="shared" si="128"/>
        <v>-</v>
      </c>
      <c r="E980" t="str">
        <f t="shared" si="129"/>
        <v>-</v>
      </c>
      <c r="F980" t="str">
        <f t="shared" si="130"/>
        <v>-</v>
      </c>
      <c r="G980" t="str">
        <f t="shared" si="125"/>
        <v>- -</v>
      </c>
      <c r="H980" t="str">
        <f>IFERROR(VLOOKUP(G980,Tesaure!A980:B7978,2),"-")</f>
        <v>-</v>
      </c>
      <c r="K980" t="str">
        <f t="shared" si="126"/>
        <v>&lt;td&gt;0&lt;/td&gt;</v>
      </c>
      <c r="L980" t="str">
        <f>CONCATENATE("&lt;td&gt;",Zamia!A980,"&lt;/td&gt;")</f>
        <v>&lt;td&gt;&lt;/td&gt;</v>
      </c>
      <c r="M980" t="str">
        <f>CONCATENATE("&lt;td&gt;",Zamia!K980,"&lt;/td&gt;")</f>
        <v>&lt;td&gt;&lt;/td&gt;</v>
      </c>
      <c r="N980" s="9" t="str">
        <f>CONCATENATE("&lt;td&gt;",LEFT(TEXT(Zamia!E980,"DD/MM/AAAA hh:mm:ss"),10),"&lt;/td&gt;")</f>
        <v>&lt;td&gt;00/01/1900&lt;/td&gt;</v>
      </c>
      <c r="O980" t="str">
        <f>CONCATENATE("&lt;td&gt;",Zamia!H980,"&lt;/td&gt;")</f>
        <v>&lt;td&gt;&lt;/td&gt;</v>
      </c>
      <c r="P980" t="str">
        <f>CONCATENATE("&lt;td&gt;",Zamia!I980,"&lt;/td&gt;")</f>
        <v>&lt;td&gt;&lt;/td&gt;</v>
      </c>
      <c r="Q980" t="str">
        <f t="shared" si="127"/>
        <v/>
      </c>
    </row>
    <row r="981" spans="1:17" x14ac:dyDescent="0.25">
      <c r="A981">
        <f>Zamia!F981</f>
        <v>0</v>
      </c>
      <c r="B981" t="str">
        <f t="shared" si="123"/>
        <v>-</v>
      </c>
      <c r="C981" t="str">
        <f t="shared" si="124"/>
        <v>-</v>
      </c>
      <c r="D981" t="str">
        <f t="shared" si="128"/>
        <v>-</v>
      </c>
      <c r="E981" t="str">
        <f t="shared" si="129"/>
        <v>-</v>
      </c>
      <c r="F981" t="str">
        <f t="shared" si="130"/>
        <v>-</v>
      </c>
      <c r="G981" t="str">
        <f t="shared" si="125"/>
        <v>- -</v>
      </c>
      <c r="H981" t="str">
        <f>IFERROR(VLOOKUP(G981,Tesaure!A981:B7979,2),"-")</f>
        <v>-</v>
      </c>
      <c r="K981" t="str">
        <f t="shared" si="126"/>
        <v>&lt;td&gt;0&lt;/td&gt;</v>
      </c>
      <c r="L981" t="str">
        <f>CONCATENATE("&lt;td&gt;",Zamia!A981,"&lt;/td&gt;")</f>
        <v>&lt;td&gt;&lt;/td&gt;</v>
      </c>
      <c r="M981" t="str">
        <f>CONCATENATE("&lt;td&gt;",Zamia!K981,"&lt;/td&gt;")</f>
        <v>&lt;td&gt;&lt;/td&gt;</v>
      </c>
      <c r="N981" s="9" t="str">
        <f>CONCATENATE("&lt;td&gt;",LEFT(TEXT(Zamia!E981,"DD/MM/AAAA hh:mm:ss"),10),"&lt;/td&gt;")</f>
        <v>&lt;td&gt;00/01/1900&lt;/td&gt;</v>
      </c>
      <c r="O981" t="str">
        <f>CONCATENATE("&lt;td&gt;",Zamia!H981,"&lt;/td&gt;")</f>
        <v>&lt;td&gt;&lt;/td&gt;</v>
      </c>
      <c r="P981" t="str">
        <f>CONCATENATE("&lt;td&gt;",Zamia!I981,"&lt;/td&gt;")</f>
        <v>&lt;td&gt;&lt;/td&gt;</v>
      </c>
      <c r="Q981" t="str">
        <f t="shared" si="127"/>
        <v/>
      </c>
    </row>
    <row r="982" spans="1:17" x14ac:dyDescent="0.25">
      <c r="A982">
        <f>Zamia!F982</f>
        <v>0</v>
      </c>
      <c r="B982" t="str">
        <f t="shared" si="123"/>
        <v>-</v>
      </c>
      <c r="C982" t="str">
        <f t="shared" si="124"/>
        <v>-</v>
      </c>
      <c r="D982" t="str">
        <f t="shared" si="128"/>
        <v>-</v>
      </c>
      <c r="E982" t="str">
        <f t="shared" si="129"/>
        <v>-</v>
      </c>
      <c r="F982" t="str">
        <f t="shared" si="130"/>
        <v>-</v>
      </c>
      <c r="G982" t="str">
        <f t="shared" si="125"/>
        <v>- -</v>
      </c>
      <c r="H982" t="str">
        <f>IFERROR(VLOOKUP(G982,Tesaure!A982:B7980,2),"-")</f>
        <v>-</v>
      </c>
      <c r="K982" t="str">
        <f t="shared" si="126"/>
        <v>&lt;td&gt;0&lt;/td&gt;</v>
      </c>
      <c r="L982" t="str">
        <f>CONCATENATE("&lt;td&gt;",Zamia!A982,"&lt;/td&gt;")</f>
        <v>&lt;td&gt;&lt;/td&gt;</v>
      </c>
      <c r="M982" t="str">
        <f>CONCATENATE("&lt;td&gt;",Zamia!K982,"&lt;/td&gt;")</f>
        <v>&lt;td&gt;&lt;/td&gt;</v>
      </c>
      <c r="N982" s="9" t="str">
        <f>CONCATENATE("&lt;td&gt;",LEFT(TEXT(Zamia!E982,"DD/MM/AAAA hh:mm:ss"),10),"&lt;/td&gt;")</f>
        <v>&lt;td&gt;00/01/1900&lt;/td&gt;</v>
      </c>
      <c r="O982" t="str">
        <f>CONCATENATE("&lt;td&gt;",Zamia!H982,"&lt;/td&gt;")</f>
        <v>&lt;td&gt;&lt;/td&gt;</v>
      </c>
      <c r="P982" t="str">
        <f>CONCATENATE("&lt;td&gt;",Zamia!I982,"&lt;/td&gt;")</f>
        <v>&lt;td&gt;&lt;/td&gt;</v>
      </c>
      <c r="Q982" t="str">
        <f t="shared" si="127"/>
        <v/>
      </c>
    </row>
    <row r="983" spans="1:17" x14ac:dyDescent="0.25">
      <c r="A983">
        <f>Zamia!F983</f>
        <v>0</v>
      </c>
      <c r="B983" t="str">
        <f t="shared" si="123"/>
        <v>-</v>
      </c>
      <c r="C983" t="str">
        <f t="shared" si="124"/>
        <v>-</v>
      </c>
      <c r="D983" t="str">
        <f t="shared" si="128"/>
        <v>-</v>
      </c>
      <c r="E983" t="str">
        <f t="shared" si="129"/>
        <v>-</v>
      </c>
      <c r="F983" t="str">
        <f t="shared" si="130"/>
        <v>-</v>
      </c>
      <c r="G983" t="str">
        <f t="shared" si="125"/>
        <v>- -</v>
      </c>
      <c r="H983" t="str">
        <f>IFERROR(VLOOKUP(G983,Tesaure!A983:B7981,2),"-")</f>
        <v>-</v>
      </c>
      <c r="K983" t="str">
        <f t="shared" si="126"/>
        <v>&lt;td&gt;0&lt;/td&gt;</v>
      </c>
      <c r="L983" t="str">
        <f>CONCATENATE("&lt;td&gt;",Zamia!A983,"&lt;/td&gt;")</f>
        <v>&lt;td&gt;&lt;/td&gt;</v>
      </c>
      <c r="M983" t="str">
        <f>CONCATENATE("&lt;td&gt;",Zamia!K983,"&lt;/td&gt;")</f>
        <v>&lt;td&gt;&lt;/td&gt;</v>
      </c>
      <c r="N983" s="9" t="str">
        <f>CONCATENATE("&lt;td&gt;",LEFT(TEXT(Zamia!E983,"DD/MM/AAAA hh:mm:ss"),10),"&lt;/td&gt;")</f>
        <v>&lt;td&gt;00/01/1900&lt;/td&gt;</v>
      </c>
      <c r="O983" t="str">
        <f>CONCATENATE("&lt;td&gt;",Zamia!H983,"&lt;/td&gt;")</f>
        <v>&lt;td&gt;&lt;/td&gt;</v>
      </c>
      <c r="P983" t="str">
        <f>CONCATENATE("&lt;td&gt;",Zamia!I983,"&lt;/td&gt;")</f>
        <v>&lt;td&gt;&lt;/td&gt;</v>
      </c>
      <c r="Q983" t="str">
        <f t="shared" si="127"/>
        <v/>
      </c>
    </row>
    <row r="984" spans="1:17" x14ac:dyDescent="0.25">
      <c r="A984">
        <f>Zamia!F984</f>
        <v>0</v>
      </c>
      <c r="B984" t="str">
        <f t="shared" si="123"/>
        <v>-</v>
      </c>
      <c r="C984" t="str">
        <f t="shared" si="124"/>
        <v>-</v>
      </c>
      <c r="D984" t="str">
        <f t="shared" si="128"/>
        <v>-</v>
      </c>
      <c r="E984" t="str">
        <f t="shared" si="129"/>
        <v>-</v>
      </c>
      <c r="F984" t="str">
        <f t="shared" si="130"/>
        <v>-</v>
      </c>
      <c r="G984" t="str">
        <f t="shared" si="125"/>
        <v>- -</v>
      </c>
      <c r="H984" t="str">
        <f>IFERROR(VLOOKUP(G984,Tesaure!A984:B7982,2),"-")</f>
        <v>-</v>
      </c>
      <c r="K984" t="str">
        <f t="shared" si="126"/>
        <v>&lt;td&gt;0&lt;/td&gt;</v>
      </c>
      <c r="L984" t="str">
        <f>CONCATENATE("&lt;td&gt;",Zamia!A984,"&lt;/td&gt;")</f>
        <v>&lt;td&gt;&lt;/td&gt;</v>
      </c>
      <c r="M984" t="str">
        <f>CONCATENATE("&lt;td&gt;",Zamia!K984,"&lt;/td&gt;")</f>
        <v>&lt;td&gt;&lt;/td&gt;</v>
      </c>
      <c r="N984" s="9" t="str">
        <f>CONCATENATE("&lt;td&gt;",LEFT(TEXT(Zamia!E984,"DD/MM/AAAA hh:mm:ss"),10),"&lt;/td&gt;")</f>
        <v>&lt;td&gt;00/01/1900&lt;/td&gt;</v>
      </c>
      <c r="O984" t="str">
        <f>CONCATENATE("&lt;td&gt;",Zamia!H984,"&lt;/td&gt;")</f>
        <v>&lt;td&gt;&lt;/td&gt;</v>
      </c>
      <c r="P984" t="str">
        <f>CONCATENATE("&lt;td&gt;",Zamia!I984,"&lt;/td&gt;")</f>
        <v>&lt;td&gt;&lt;/td&gt;</v>
      </c>
      <c r="Q984" t="str">
        <f t="shared" si="127"/>
        <v/>
      </c>
    </row>
    <row r="985" spans="1:17" x14ac:dyDescent="0.25">
      <c r="A985">
        <f>Zamia!F985</f>
        <v>0</v>
      </c>
      <c r="B985" t="str">
        <f t="shared" si="123"/>
        <v>-</v>
      </c>
      <c r="C985" t="str">
        <f t="shared" si="124"/>
        <v>-</v>
      </c>
      <c r="D985" t="str">
        <f t="shared" si="128"/>
        <v>-</v>
      </c>
      <c r="E985" t="str">
        <f t="shared" si="129"/>
        <v>-</v>
      </c>
      <c r="F985" t="str">
        <f t="shared" si="130"/>
        <v>-</v>
      </c>
      <c r="G985" t="str">
        <f t="shared" si="125"/>
        <v>- -</v>
      </c>
      <c r="H985" t="str">
        <f>IFERROR(VLOOKUP(G985,Tesaure!A985:B7983,2),"-")</f>
        <v>-</v>
      </c>
      <c r="K985" t="str">
        <f t="shared" si="126"/>
        <v>&lt;td&gt;0&lt;/td&gt;</v>
      </c>
      <c r="L985" t="str">
        <f>CONCATENATE("&lt;td&gt;",Zamia!A985,"&lt;/td&gt;")</f>
        <v>&lt;td&gt;&lt;/td&gt;</v>
      </c>
      <c r="M985" t="str">
        <f>CONCATENATE("&lt;td&gt;",Zamia!K985,"&lt;/td&gt;")</f>
        <v>&lt;td&gt;&lt;/td&gt;</v>
      </c>
      <c r="N985" s="9" t="str">
        <f>CONCATENATE("&lt;td&gt;",LEFT(TEXT(Zamia!E985,"DD/MM/AAAA hh:mm:ss"),10),"&lt;/td&gt;")</f>
        <v>&lt;td&gt;00/01/1900&lt;/td&gt;</v>
      </c>
      <c r="O985" t="str">
        <f>CONCATENATE("&lt;td&gt;",Zamia!H985,"&lt;/td&gt;")</f>
        <v>&lt;td&gt;&lt;/td&gt;</v>
      </c>
      <c r="P985" t="str">
        <f>CONCATENATE("&lt;td&gt;",Zamia!I985,"&lt;/td&gt;")</f>
        <v>&lt;td&gt;&lt;/td&gt;</v>
      </c>
      <c r="Q985" t="str">
        <f t="shared" si="127"/>
        <v/>
      </c>
    </row>
    <row r="986" spans="1:17" x14ac:dyDescent="0.25">
      <c r="A986">
        <f>Zamia!F986</f>
        <v>0</v>
      </c>
      <c r="B986" t="str">
        <f t="shared" si="123"/>
        <v>-</v>
      </c>
      <c r="C986" t="str">
        <f t="shared" si="124"/>
        <v>-</v>
      </c>
      <c r="D986" t="str">
        <f t="shared" si="128"/>
        <v>-</v>
      </c>
      <c r="E986" t="str">
        <f t="shared" si="129"/>
        <v>-</v>
      </c>
      <c r="F986" t="str">
        <f t="shared" si="130"/>
        <v>-</v>
      </c>
      <c r="G986" t="str">
        <f t="shared" si="125"/>
        <v>- -</v>
      </c>
      <c r="H986" t="str">
        <f>IFERROR(VLOOKUP(G986,Tesaure!A986:B7984,2),"-")</f>
        <v>-</v>
      </c>
      <c r="K986" t="str">
        <f t="shared" si="126"/>
        <v>&lt;td&gt;0&lt;/td&gt;</v>
      </c>
      <c r="L986" t="str">
        <f>CONCATENATE("&lt;td&gt;",Zamia!A986,"&lt;/td&gt;")</f>
        <v>&lt;td&gt;&lt;/td&gt;</v>
      </c>
      <c r="M986" t="str">
        <f>CONCATENATE("&lt;td&gt;",Zamia!K986,"&lt;/td&gt;")</f>
        <v>&lt;td&gt;&lt;/td&gt;</v>
      </c>
      <c r="N986" s="9" t="str">
        <f>CONCATENATE("&lt;td&gt;",LEFT(TEXT(Zamia!E986,"DD/MM/AAAA hh:mm:ss"),10),"&lt;/td&gt;")</f>
        <v>&lt;td&gt;00/01/1900&lt;/td&gt;</v>
      </c>
      <c r="O986" t="str">
        <f>CONCATENATE("&lt;td&gt;",Zamia!H986,"&lt;/td&gt;")</f>
        <v>&lt;td&gt;&lt;/td&gt;</v>
      </c>
      <c r="P986" t="str">
        <f>CONCATENATE("&lt;td&gt;",Zamia!I986,"&lt;/td&gt;")</f>
        <v>&lt;td&gt;&lt;/td&gt;</v>
      </c>
      <c r="Q986" t="str">
        <f t="shared" si="127"/>
        <v/>
      </c>
    </row>
    <row r="987" spans="1:17" x14ac:dyDescent="0.25">
      <c r="A987">
        <f>Zamia!F987</f>
        <v>0</v>
      </c>
      <c r="B987" t="str">
        <f t="shared" si="123"/>
        <v>-</v>
      </c>
      <c r="C987" t="str">
        <f t="shared" si="124"/>
        <v>-</v>
      </c>
      <c r="D987" t="str">
        <f t="shared" si="128"/>
        <v>-</v>
      </c>
      <c r="E987" t="str">
        <f t="shared" si="129"/>
        <v>-</v>
      </c>
      <c r="F987" t="str">
        <f t="shared" si="130"/>
        <v>-</v>
      </c>
      <c r="G987" t="str">
        <f t="shared" si="125"/>
        <v>- -</v>
      </c>
      <c r="H987" t="str">
        <f>IFERROR(VLOOKUP(G987,Tesaure!A987:B7985,2),"-")</f>
        <v>-</v>
      </c>
      <c r="K987" t="str">
        <f t="shared" si="126"/>
        <v>&lt;td&gt;0&lt;/td&gt;</v>
      </c>
      <c r="L987" t="str">
        <f>CONCATENATE("&lt;td&gt;",Zamia!A987,"&lt;/td&gt;")</f>
        <v>&lt;td&gt;&lt;/td&gt;</v>
      </c>
      <c r="M987" t="str">
        <f>CONCATENATE("&lt;td&gt;",Zamia!K987,"&lt;/td&gt;")</f>
        <v>&lt;td&gt;&lt;/td&gt;</v>
      </c>
      <c r="N987" s="9" t="str">
        <f>CONCATENATE("&lt;td&gt;",LEFT(TEXT(Zamia!E987,"DD/MM/AAAA hh:mm:ss"),10),"&lt;/td&gt;")</f>
        <v>&lt;td&gt;00/01/1900&lt;/td&gt;</v>
      </c>
      <c r="O987" t="str">
        <f>CONCATENATE("&lt;td&gt;",Zamia!H987,"&lt;/td&gt;")</f>
        <v>&lt;td&gt;&lt;/td&gt;</v>
      </c>
      <c r="P987" t="str">
        <f>CONCATENATE("&lt;td&gt;",Zamia!I987,"&lt;/td&gt;")</f>
        <v>&lt;td&gt;&lt;/td&gt;</v>
      </c>
      <c r="Q987" t="str">
        <f t="shared" si="127"/>
        <v/>
      </c>
    </row>
    <row r="988" spans="1:17" x14ac:dyDescent="0.25">
      <c r="A988">
        <f>Zamia!F988</f>
        <v>0</v>
      </c>
      <c r="B988" t="str">
        <f t="shared" si="123"/>
        <v>-</v>
      </c>
      <c r="C988" t="str">
        <f t="shared" si="124"/>
        <v>-</v>
      </c>
      <c r="D988" t="str">
        <f t="shared" si="128"/>
        <v>-</v>
      </c>
      <c r="E988" t="str">
        <f t="shared" si="129"/>
        <v>-</v>
      </c>
      <c r="F988" t="str">
        <f t="shared" si="130"/>
        <v>-</v>
      </c>
      <c r="G988" t="str">
        <f t="shared" si="125"/>
        <v>- -</v>
      </c>
      <c r="H988" t="str">
        <f>IFERROR(VLOOKUP(G988,Tesaure!A988:B7986,2),"-")</f>
        <v>-</v>
      </c>
      <c r="K988" t="str">
        <f t="shared" si="126"/>
        <v>&lt;td&gt;0&lt;/td&gt;</v>
      </c>
      <c r="L988" t="str">
        <f>CONCATENATE("&lt;td&gt;",Zamia!A988,"&lt;/td&gt;")</f>
        <v>&lt;td&gt;&lt;/td&gt;</v>
      </c>
      <c r="M988" t="str">
        <f>CONCATENATE("&lt;td&gt;",Zamia!K988,"&lt;/td&gt;")</f>
        <v>&lt;td&gt;&lt;/td&gt;</v>
      </c>
      <c r="N988" s="9" t="str">
        <f>CONCATENATE("&lt;td&gt;",LEFT(TEXT(Zamia!E988,"DD/MM/AAAA hh:mm:ss"),10),"&lt;/td&gt;")</f>
        <v>&lt;td&gt;00/01/1900&lt;/td&gt;</v>
      </c>
      <c r="O988" t="str">
        <f>CONCATENATE("&lt;td&gt;",Zamia!H988,"&lt;/td&gt;")</f>
        <v>&lt;td&gt;&lt;/td&gt;</v>
      </c>
      <c r="P988" t="str">
        <f>CONCATENATE("&lt;td&gt;",Zamia!I988,"&lt;/td&gt;")</f>
        <v>&lt;td&gt;&lt;/td&gt;</v>
      </c>
      <c r="Q988" t="str">
        <f t="shared" si="127"/>
        <v/>
      </c>
    </row>
    <row r="989" spans="1:17" x14ac:dyDescent="0.25">
      <c r="A989">
        <f>Zamia!F989</f>
        <v>0</v>
      </c>
      <c r="B989" t="str">
        <f t="shared" si="123"/>
        <v>-</v>
      </c>
      <c r="C989" t="str">
        <f t="shared" si="124"/>
        <v>-</v>
      </c>
      <c r="D989" t="str">
        <f t="shared" si="128"/>
        <v>-</v>
      </c>
      <c r="E989" t="str">
        <f t="shared" si="129"/>
        <v>-</v>
      </c>
      <c r="F989" t="str">
        <f t="shared" si="130"/>
        <v>-</v>
      </c>
      <c r="G989" t="str">
        <f t="shared" si="125"/>
        <v>- -</v>
      </c>
      <c r="H989" t="str">
        <f>IFERROR(VLOOKUP(G989,Tesaure!A989:B7987,2),"-")</f>
        <v>-</v>
      </c>
      <c r="K989" t="str">
        <f t="shared" si="126"/>
        <v>&lt;td&gt;0&lt;/td&gt;</v>
      </c>
      <c r="L989" t="str">
        <f>CONCATENATE("&lt;td&gt;",Zamia!A989,"&lt;/td&gt;")</f>
        <v>&lt;td&gt;&lt;/td&gt;</v>
      </c>
      <c r="M989" t="str">
        <f>CONCATENATE("&lt;td&gt;",Zamia!K989,"&lt;/td&gt;")</f>
        <v>&lt;td&gt;&lt;/td&gt;</v>
      </c>
      <c r="N989" s="9" t="str">
        <f>CONCATENATE("&lt;td&gt;",LEFT(TEXT(Zamia!E989,"DD/MM/AAAA hh:mm:ss"),10),"&lt;/td&gt;")</f>
        <v>&lt;td&gt;00/01/1900&lt;/td&gt;</v>
      </c>
      <c r="O989" t="str">
        <f>CONCATENATE("&lt;td&gt;",Zamia!H989,"&lt;/td&gt;")</f>
        <v>&lt;td&gt;&lt;/td&gt;</v>
      </c>
      <c r="P989" t="str">
        <f>CONCATENATE("&lt;td&gt;",Zamia!I989,"&lt;/td&gt;")</f>
        <v>&lt;td&gt;&lt;/td&gt;</v>
      </c>
      <c r="Q989" t="str">
        <f t="shared" si="127"/>
        <v/>
      </c>
    </row>
    <row r="990" spans="1:17" x14ac:dyDescent="0.25">
      <c r="A990">
        <f>Zamia!F990</f>
        <v>0</v>
      </c>
      <c r="B990" t="str">
        <f t="shared" si="123"/>
        <v>-</v>
      </c>
      <c r="C990" t="str">
        <f t="shared" si="124"/>
        <v>-</v>
      </c>
      <c r="D990" t="str">
        <f t="shared" si="128"/>
        <v>-</v>
      </c>
      <c r="E990" t="str">
        <f t="shared" si="129"/>
        <v>-</v>
      </c>
      <c r="F990" t="str">
        <f t="shared" si="130"/>
        <v>-</v>
      </c>
      <c r="G990" t="str">
        <f t="shared" si="125"/>
        <v>- -</v>
      </c>
      <c r="H990" t="str">
        <f>IFERROR(VLOOKUP(G990,Tesaure!A990:B7988,2),"-")</f>
        <v>-</v>
      </c>
      <c r="K990" t="str">
        <f t="shared" si="126"/>
        <v>&lt;td&gt;0&lt;/td&gt;</v>
      </c>
      <c r="L990" t="str">
        <f>CONCATENATE("&lt;td&gt;",Zamia!A990,"&lt;/td&gt;")</f>
        <v>&lt;td&gt;&lt;/td&gt;</v>
      </c>
      <c r="M990" t="str">
        <f>CONCATENATE("&lt;td&gt;",Zamia!K990,"&lt;/td&gt;")</f>
        <v>&lt;td&gt;&lt;/td&gt;</v>
      </c>
      <c r="N990" s="9" t="str">
        <f>CONCATENATE("&lt;td&gt;",LEFT(TEXT(Zamia!E990,"DD/MM/AAAA hh:mm:ss"),10),"&lt;/td&gt;")</f>
        <v>&lt;td&gt;00/01/1900&lt;/td&gt;</v>
      </c>
      <c r="O990" t="str">
        <f>CONCATENATE("&lt;td&gt;",Zamia!H990,"&lt;/td&gt;")</f>
        <v>&lt;td&gt;&lt;/td&gt;</v>
      </c>
      <c r="P990" t="str">
        <f>CONCATENATE("&lt;td&gt;",Zamia!I990,"&lt;/td&gt;")</f>
        <v>&lt;td&gt;&lt;/td&gt;</v>
      </c>
      <c r="Q990" t="str">
        <f t="shared" si="127"/>
        <v/>
      </c>
    </row>
    <row r="991" spans="1:17" x14ac:dyDescent="0.25">
      <c r="A991">
        <f>Zamia!F991</f>
        <v>0</v>
      </c>
      <c r="B991" t="str">
        <f t="shared" si="123"/>
        <v>-</v>
      </c>
      <c r="C991" t="str">
        <f t="shared" si="124"/>
        <v>-</v>
      </c>
      <c r="D991" t="str">
        <f t="shared" si="128"/>
        <v>-</v>
      </c>
      <c r="E991" t="str">
        <f t="shared" si="129"/>
        <v>-</v>
      </c>
      <c r="F991" t="str">
        <f t="shared" si="130"/>
        <v>-</v>
      </c>
      <c r="G991" t="str">
        <f t="shared" si="125"/>
        <v>- -</v>
      </c>
      <c r="H991" t="str">
        <f>IFERROR(VLOOKUP(G991,Tesaure!A991:B7989,2),"-")</f>
        <v>-</v>
      </c>
      <c r="K991" t="str">
        <f t="shared" si="126"/>
        <v>&lt;td&gt;0&lt;/td&gt;</v>
      </c>
      <c r="L991" t="str">
        <f>CONCATENATE("&lt;td&gt;",Zamia!A991,"&lt;/td&gt;")</f>
        <v>&lt;td&gt;&lt;/td&gt;</v>
      </c>
      <c r="M991" t="str">
        <f>CONCATENATE("&lt;td&gt;",Zamia!K991,"&lt;/td&gt;")</f>
        <v>&lt;td&gt;&lt;/td&gt;</v>
      </c>
      <c r="N991" s="9" t="str">
        <f>CONCATENATE("&lt;td&gt;",LEFT(TEXT(Zamia!E991,"DD/MM/AAAA hh:mm:ss"),10),"&lt;/td&gt;")</f>
        <v>&lt;td&gt;00/01/1900&lt;/td&gt;</v>
      </c>
      <c r="O991" t="str">
        <f>CONCATENATE("&lt;td&gt;",Zamia!H991,"&lt;/td&gt;")</f>
        <v>&lt;td&gt;&lt;/td&gt;</v>
      </c>
      <c r="P991" t="str">
        <f>CONCATENATE("&lt;td&gt;",Zamia!I991,"&lt;/td&gt;")</f>
        <v>&lt;td&gt;&lt;/td&gt;</v>
      </c>
      <c r="Q991" t="str">
        <f t="shared" si="127"/>
        <v/>
      </c>
    </row>
    <row r="992" spans="1:17" x14ac:dyDescent="0.25">
      <c r="A992">
        <f>Zamia!F992</f>
        <v>0</v>
      </c>
      <c r="B992" t="str">
        <f t="shared" si="123"/>
        <v>-</v>
      </c>
      <c r="C992" t="str">
        <f t="shared" si="124"/>
        <v>-</v>
      </c>
      <c r="D992" t="str">
        <f t="shared" si="128"/>
        <v>-</v>
      </c>
      <c r="E992" t="str">
        <f t="shared" si="129"/>
        <v>-</v>
      </c>
      <c r="F992" t="str">
        <f t="shared" si="130"/>
        <v>-</v>
      </c>
      <c r="G992" t="str">
        <f t="shared" si="125"/>
        <v>- -</v>
      </c>
      <c r="H992" t="str">
        <f>IFERROR(VLOOKUP(G992,Tesaure!A992:B7990,2),"-")</f>
        <v>-</v>
      </c>
      <c r="K992" t="str">
        <f t="shared" si="126"/>
        <v>&lt;td&gt;0&lt;/td&gt;</v>
      </c>
      <c r="L992" t="str">
        <f>CONCATENATE("&lt;td&gt;",Zamia!A992,"&lt;/td&gt;")</f>
        <v>&lt;td&gt;&lt;/td&gt;</v>
      </c>
      <c r="M992" t="str">
        <f>CONCATENATE("&lt;td&gt;",Zamia!K992,"&lt;/td&gt;")</f>
        <v>&lt;td&gt;&lt;/td&gt;</v>
      </c>
      <c r="N992" s="9" t="str">
        <f>CONCATENATE("&lt;td&gt;",LEFT(TEXT(Zamia!E992,"DD/MM/AAAA hh:mm:ss"),10),"&lt;/td&gt;")</f>
        <v>&lt;td&gt;00/01/1900&lt;/td&gt;</v>
      </c>
      <c r="O992" t="str">
        <f>CONCATENATE("&lt;td&gt;",Zamia!H992,"&lt;/td&gt;")</f>
        <v>&lt;td&gt;&lt;/td&gt;</v>
      </c>
      <c r="P992" t="str">
        <f>CONCATENATE("&lt;td&gt;",Zamia!I992,"&lt;/td&gt;")</f>
        <v>&lt;td&gt;&lt;/td&gt;</v>
      </c>
      <c r="Q992" t="str">
        <f t="shared" si="127"/>
        <v/>
      </c>
    </row>
    <row r="993" spans="1:17" x14ac:dyDescent="0.25">
      <c r="A993">
        <f>Zamia!F993</f>
        <v>0</v>
      </c>
      <c r="B993" t="str">
        <f t="shared" si="123"/>
        <v>-</v>
      </c>
      <c r="C993" t="str">
        <f t="shared" si="124"/>
        <v>-</v>
      </c>
      <c r="D993" t="str">
        <f t="shared" si="128"/>
        <v>-</v>
      </c>
      <c r="E993" t="str">
        <f t="shared" si="129"/>
        <v>-</v>
      </c>
      <c r="F993" t="str">
        <f t="shared" si="130"/>
        <v>-</v>
      </c>
      <c r="G993" t="str">
        <f t="shared" si="125"/>
        <v>- -</v>
      </c>
      <c r="H993" t="str">
        <f>IFERROR(VLOOKUP(G993,Tesaure!A993:B7991,2),"-")</f>
        <v>-</v>
      </c>
      <c r="K993" t="str">
        <f t="shared" si="126"/>
        <v>&lt;td&gt;0&lt;/td&gt;</v>
      </c>
      <c r="L993" t="str">
        <f>CONCATENATE("&lt;td&gt;",Zamia!A993,"&lt;/td&gt;")</f>
        <v>&lt;td&gt;&lt;/td&gt;</v>
      </c>
      <c r="M993" t="str">
        <f>CONCATENATE("&lt;td&gt;",Zamia!K993,"&lt;/td&gt;")</f>
        <v>&lt;td&gt;&lt;/td&gt;</v>
      </c>
      <c r="N993" s="9" t="str">
        <f>CONCATENATE("&lt;td&gt;",LEFT(TEXT(Zamia!E993,"DD/MM/AAAA hh:mm:ss"),10),"&lt;/td&gt;")</f>
        <v>&lt;td&gt;00/01/1900&lt;/td&gt;</v>
      </c>
      <c r="O993" t="str">
        <f>CONCATENATE("&lt;td&gt;",Zamia!H993,"&lt;/td&gt;")</f>
        <v>&lt;td&gt;&lt;/td&gt;</v>
      </c>
      <c r="P993" t="str">
        <f>CONCATENATE("&lt;td&gt;",Zamia!I993,"&lt;/td&gt;")</f>
        <v>&lt;td&gt;&lt;/td&gt;</v>
      </c>
      <c r="Q993" t="str">
        <f t="shared" si="127"/>
        <v/>
      </c>
    </row>
    <row r="994" spans="1:17" x14ac:dyDescent="0.25">
      <c r="A994">
        <f>Zamia!F994</f>
        <v>0</v>
      </c>
      <c r="B994" t="str">
        <f t="shared" si="123"/>
        <v>-</v>
      </c>
      <c r="C994" t="str">
        <f t="shared" si="124"/>
        <v>-</v>
      </c>
      <c r="D994" t="str">
        <f t="shared" si="128"/>
        <v>-</v>
      </c>
      <c r="E994" t="str">
        <f t="shared" si="129"/>
        <v>-</v>
      </c>
      <c r="F994" t="str">
        <f t="shared" si="130"/>
        <v>-</v>
      </c>
      <c r="G994" t="str">
        <f t="shared" si="125"/>
        <v>- -</v>
      </c>
      <c r="H994" t="str">
        <f>IFERROR(VLOOKUP(G994,Tesaure!A994:B7992,2),"-")</f>
        <v>-</v>
      </c>
      <c r="K994" t="str">
        <f t="shared" si="126"/>
        <v>&lt;td&gt;0&lt;/td&gt;</v>
      </c>
      <c r="L994" t="str">
        <f>CONCATENATE("&lt;td&gt;",Zamia!A994,"&lt;/td&gt;")</f>
        <v>&lt;td&gt;&lt;/td&gt;</v>
      </c>
      <c r="M994" t="str">
        <f>CONCATENATE("&lt;td&gt;",Zamia!K994,"&lt;/td&gt;")</f>
        <v>&lt;td&gt;&lt;/td&gt;</v>
      </c>
      <c r="N994" s="9" t="str">
        <f>CONCATENATE("&lt;td&gt;",LEFT(TEXT(Zamia!E994,"DD/MM/AAAA hh:mm:ss"),10),"&lt;/td&gt;")</f>
        <v>&lt;td&gt;00/01/1900&lt;/td&gt;</v>
      </c>
      <c r="O994" t="str">
        <f>CONCATENATE("&lt;td&gt;",Zamia!H994,"&lt;/td&gt;")</f>
        <v>&lt;td&gt;&lt;/td&gt;</v>
      </c>
      <c r="P994" t="str">
        <f>CONCATENATE("&lt;td&gt;",Zamia!I994,"&lt;/td&gt;")</f>
        <v>&lt;td&gt;&lt;/td&gt;</v>
      </c>
      <c r="Q994" t="str">
        <f t="shared" si="127"/>
        <v/>
      </c>
    </row>
    <row r="995" spans="1:17" x14ac:dyDescent="0.25">
      <c r="A995">
        <f>Zamia!F995</f>
        <v>0</v>
      </c>
      <c r="B995" t="str">
        <f t="shared" si="123"/>
        <v>-</v>
      </c>
      <c r="C995" t="str">
        <f t="shared" si="124"/>
        <v>-</v>
      </c>
      <c r="D995" t="str">
        <f t="shared" si="128"/>
        <v>-</v>
      </c>
      <c r="E995" t="str">
        <f t="shared" si="129"/>
        <v>-</v>
      </c>
      <c r="F995" t="str">
        <f t="shared" si="130"/>
        <v>-</v>
      </c>
      <c r="G995" t="str">
        <f t="shared" si="125"/>
        <v>- -</v>
      </c>
      <c r="H995" t="str">
        <f>IFERROR(VLOOKUP(G995,Tesaure!A995:B7993,2),"-")</f>
        <v>-</v>
      </c>
      <c r="K995" t="str">
        <f t="shared" si="126"/>
        <v>&lt;td&gt;0&lt;/td&gt;</v>
      </c>
      <c r="L995" t="str">
        <f>CONCATENATE("&lt;td&gt;",Zamia!A995,"&lt;/td&gt;")</f>
        <v>&lt;td&gt;&lt;/td&gt;</v>
      </c>
      <c r="M995" t="str">
        <f>CONCATENATE("&lt;td&gt;",Zamia!K995,"&lt;/td&gt;")</f>
        <v>&lt;td&gt;&lt;/td&gt;</v>
      </c>
      <c r="N995" s="9" t="str">
        <f>CONCATENATE("&lt;td&gt;",LEFT(TEXT(Zamia!E995,"DD/MM/AAAA hh:mm:ss"),10),"&lt;/td&gt;")</f>
        <v>&lt;td&gt;00/01/1900&lt;/td&gt;</v>
      </c>
      <c r="O995" t="str">
        <f>CONCATENATE("&lt;td&gt;",Zamia!H995,"&lt;/td&gt;")</f>
        <v>&lt;td&gt;&lt;/td&gt;</v>
      </c>
      <c r="P995" t="str">
        <f>CONCATENATE("&lt;td&gt;",Zamia!I995,"&lt;/td&gt;")</f>
        <v>&lt;td&gt;&lt;/td&gt;</v>
      </c>
      <c r="Q995" t="str">
        <f t="shared" si="127"/>
        <v/>
      </c>
    </row>
    <row r="996" spans="1:17" x14ac:dyDescent="0.25">
      <c r="A996">
        <f>Zamia!F996</f>
        <v>0</v>
      </c>
      <c r="B996" t="str">
        <f t="shared" si="123"/>
        <v>-</v>
      </c>
      <c r="C996" t="str">
        <f t="shared" si="124"/>
        <v>-</v>
      </c>
      <c r="D996" t="str">
        <f t="shared" si="128"/>
        <v>-</v>
      </c>
      <c r="E996" t="str">
        <f t="shared" si="129"/>
        <v>-</v>
      </c>
      <c r="F996" t="str">
        <f t="shared" si="130"/>
        <v>-</v>
      </c>
      <c r="G996" t="str">
        <f t="shared" si="125"/>
        <v>- -</v>
      </c>
      <c r="H996" t="str">
        <f>IFERROR(VLOOKUP(G996,Tesaure!A996:B7994,2),"-")</f>
        <v>-</v>
      </c>
      <c r="K996" t="str">
        <f t="shared" si="126"/>
        <v>&lt;td&gt;0&lt;/td&gt;</v>
      </c>
      <c r="L996" t="str">
        <f>CONCATENATE("&lt;td&gt;",Zamia!A996,"&lt;/td&gt;")</f>
        <v>&lt;td&gt;&lt;/td&gt;</v>
      </c>
      <c r="M996" t="str">
        <f>CONCATENATE("&lt;td&gt;",Zamia!K996,"&lt;/td&gt;")</f>
        <v>&lt;td&gt;&lt;/td&gt;</v>
      </c>
      <c r="N996" s="9" t="str">
        <f>CONCATENATE("&lt;td&gt;",LEFT(TEXT(Zamia!E996,"DD/MM/AAAA hh:mm:ss"),10),"&lt;/td&gt;")</f>
        <v>&lt;td&gt;00/01/1900&lt;/td&gt;</v>
      </c>
      <c r="O996" t="str">
        <f>CONCATENATE("&lt;td&gt;",Zamia!H996,"&lt;/td&gt;")</f>
        <v>&lt;td&gt;&lt;/td&gt;</v>
      </c>
      <c r="P996" t="str">
        <f>CONCATENATE("&lt;td&gt;",Zamia!I996,"&lt;/td&gt;")</f>
        <v>&lt;td&gt;&lt;/td&gt;</v>
      </c>
      <c r="Q996" t="str">
        <f t="shared" si="127"/>
        <v/>
      </c>
    </row>
    <row r="997" spans="1:17" x14ac:dyDescent="0.25">
      <c r="A997">
        <f>Zamia!F997</f>
        <v>0</v>
      </c>
      <c r="B997" t="str">
        <f t="shared" si="123"/>
        <v>-</v>
      </c>
      <c r="C997" t="str">
        <f t="shared" si="124"/>
        <v>-</v>
      </c>
      <c r="D997" t="str">
        <f t="shared" si="128"/>
        <v>-</v>
      </c>
      <c r="E997" t="str">
        <f t="shared" si="129"/>
        <v>-</v>
      </c>
      <c r="F997" t="str">
        <f t="shared" si="130"/>
        <v>-</v>
      </c>
      <c r="G997" t="str">
        <f t="shared" si="125"/>
        <v>- -</v>
      </c>
      <c r="H997" t="str">
        <f>IFERROR(VLOOKUP(G997,Tesaure!A997:B7995,2),"-")</f>
        <v>-</v>
      </c>
      <c r="K997" t="str">
        <f t="shared" si="126"/>
        <v>&lt;td&gt;0&lt;/td&gt;</v>
      </c>
      <c r="L997" t="str">
        <f>CONCATENATE("&lt;td&gt;",Zamia!A997,"&lt;/td&gt;")</f>
        <v>&lt;td&gt;&lt;/td&gt;</v>
      </c>
      <c r="M997" t="str">
        <f>CONCATENATE("&lt;td&gt;",Zamia!K997,"&lt;/td&gt;")</f>
        <v>&lt;td&gt;&lt;/td&gt;</v>
      </c>
      <c r="N997" s="9" t="str">
        <f>CONCATENATE("&lt;td&gt;",LEFT(TEXT(Zamia!E997,"DD/MM/AAAA hh:mm:ss"),10),"&lt;/td&gt;")</f>
        <v>&lt;td&gt;00/01/1900&lt;/td&gt;</v>
      </c>
      <c r="O997" t="str">
        <f>CONCATENATE("&lt;td&gt;",Zamia!H997,"&lt;/td&gt;")</f>
        <v>&lt;td&gt;&lt;/td&gt;</v>
      </c>
      <c r="P997" t="str">
        <f>CONCATENATE("&lt;td&gt;",Zamia!I997,"&lt;/td&gt;")</f>
        <v>&lt;td&gt;&lt;/td&gt;</v>
      </c>
      <c r="Q997" t="str">
        <f t="shared" si="127"/>
        <v/>
      </c>
    </row>
    <row r="998" spans="1:17" x14ac:dyDescent="0.25">
      <c r="A998">
        <f>Zamia!F998</f>
        <v>0</v>
      </c>
      <c r="B998" t="str">
        <f t="shared" si="123"/>
        <v>-</v>
      </c>
      <c r="C998" t="str">
        <f t="shared" si="124"/>
        <v>-</v>
      </c>
      <c r="D998" t="str">
        <f t="shared" si="128"/>
        <v>-</v>
      </c>
      <c r="E998" t="str">
        <f t="shared" si="129"/>
        <v>-</v>
      </c>
      <c r="F998" t="str">
        <f t="shared" si="130"/>
        <v>-</v>
      </c>
      <c r="G998" t="str">
        <f t="shared" si="125"/>
        <v>- -</v>
      </c>
      <c r="H998" t="str">
        <f>IFERROR(VLOOKUP(G998,Tesaure!A998:B7996,2),"-")</f>
        <v>-</v>
      </c>
      <c r="K998" t="str">
        <f t="shared" si="126"/>
        <v>&lt;td&gt;0&lt;/td&gt;</v>
      </c>
      <c r="L998" t="str">
        <f>CONCATENATE("&lt;td&gt;",Zamia!A998,"&lt;/td&gt;")</f>
        <v>&lt;td&gt;&lt;/td&gt;</v>
      </c>
      <c r="M998" t="str">
        <f>CONCATENATE("&lt;td&gt;",Zamia!K998,"&lt;/td&gt;")</f>
        <v>&lt;td&gt;&lt;/td&gt;</v>
      </c>
      <c r="N998" s="9" t="str">
        <f>CONCATENATE("&lt;td&gt;",LEFT(TEXT(Zamia!E998,"DD/MM/AAAA hh:mm:ss"),10),"&lt;/td&gt;")</f>
        <v>&lt;td&gt;00/01/1900&lt;/td&gt;</v>
      </c>
      <c r="O998" t="str">
        <f>CONCATENATE("&lt;td&gt;",Zamia!H998,"&lt;/td&gt;")</f>
        <v>&lt;td&gt;&lt;/td&gt;</v>
      </c>
      <c r="P998" t="str">
        <f>CONCATENATE("&lt;td&gt;",Zamia!I998,"&lt;/td&gt;")</f>
        <v>&lt;td&gt;&lt;/td&gt;</v>
      </c>
      <c r="Q998" t="str">
        <f t="shared" si="127"/>
        <v/>
      </c>
    </row>
    <row r="999" spans="1:17" x14ac:dyDescent="0.25">
      <c r="A999">
        <f>Zamia!F999</f>
        <v>0</v>
      </c>
      <c r="B999" t="str">
        <f t="shared" ref="B999:B1062" si="131">IF(A999&lt;&gt;0,LEFT(A999,SEARCH(" ",A999)-1),"-")</f>
        <v>-</v>
      </c>
      <c r="C999" t="str">
        <f t="shared" ref="C999:C1062" si="132">IF(A999&lt;&gt;0,RIGHT(A999,LEN(A999)-SEARCH(" ",A999)),"-")</f>
        <v>-</v>
      </c>
      <c r="D999" t="str">
        <f t="shared" si="128"/>
        <v>-</v>
      </c>
      <c r="E999" t="str">
        <f t="shared" si="129"/>
        <v>-</v>
      </c>
      <c r="F999" t="str">
        <f t="shared" si="130"/>
        <v>-</v>
      </c>
      <c r="G999" t="str">
        <f t="shared" si="125"/>
        <v>- -</v>
      </c>
      <c r="H999" t="str">
        <f>IFERROR(VLOOKUP(G999,Tesaure!A999:B7997,2),"-")</f>
        <v>-</v>
      </c>
      <c r="K999" t="str">
        <f t="shared" si="126"/>
        <v>&lt;td&gt;0&lt;/td&gt;</v>
      </c>
      <c r="L999" t="str">
        <f>CONCATENATE("&lt;td&gt;",Zamia!A999,"&lt;/td&gt;")</f>
        <v>&lt;td&gt;&lt;/td&gt;</v>
      </c>
      <c r="M999" t="str">
        <f>CONCATENATE("&lt;td&gt;",Zamia!K999,"&lt;/td&gt;")</f>
        <v>&lt;td&gt;&lt;/td&gt;</v>
      </c>
      <c r="N999" s="9" t="str">
        <f>CONCATENATE("&lt;td&gt;",LEFT(TEXT(Zamia!E999,"DD/MM/AAAA hh:mm:ss"),10),"&lt;/td&gt;")</f>
        <v>&lt;td&gt;00/01/1900&lt;/td&gt;</v>
      </c>
      <c r="O999" t="str">
        <f>CONCATENATE("&lt;td&gt;",Zamia!H999,"&lt;/td&gt;")</f>
        <v>&lt;td&gt;&lt;/td&gt;</v>
      </c>
      <c r="P999" t="str">
        <f>CONCATENATE("&lt;td&gt;",Zamia!I999,"&lt;/td&gt;")</f>
        <v>&lt;td&gt;&lt;/td&gt;</v>
      </c>
      <c r="Q999" t="str">
        <f t="shared" si="127"/>
        <v/>
      </c>
    </row>
    <row r="1000" spans="1:17" x14ac:dyDescent="0.25">
      <c r="A1000">
        <f>Zamia!F1000</f>
        <v>0</v>
      </c>
      <c r="B1000" t="str">
        <f t="shared" si="131"/>
        <v>-</v>
      </c>
      <c r="C1000" t="str">
        <f t="shared" si="132"/>
        <v>-</v>
      </c>
      <c r="D1000" t="str">
        <f t="shared" si="128"/>
        <v>-</v>
      </c>
      <c r="E1000" t="str">
        <f t="shared" si="129"/>
        <v>-</v>
      </c>
      <c r="F1000" t="str">
        <f t="shared" si="130"/>
        <v>-</v>
      </c>
      <c r="G1000" t="str">
        <f t="shared" si="125"/>
        <v>- -</v>
      </c>
      <c r="H1000" t="str">
        <f>IFERROR(VLOOKUP(G1000,Tesaure!A1000:B7998,2),"-")</f>
        <v>-</v>
      </c>
      <c r="K1000" t="str">
        <f t="shared" si="126"/>
        <v>&lt;td&gt;0&lt;/td&gt;</v>
      </c>
      <c r="L1000" t="str">
        <f>CONCATENATE("&lt;td&gt;",Zamia!A1000,"&lt;/td&gt;")</f>
        <v>&lt;td&gt;&lt;/td&gt;</v>
      </c>
      <c r="M1000" t="str">
        <f>CONCATENATE("&lt;td&gt;",Zamia!K1000,"&lt;/td&gt;")</f>
        <v>&lt;td&gt;&lt;/td&gt;</v>
      </c>
      <c r="N1000" s="9" t="str">
        <f>CONCATENATE("&lt;td&gt;",LEFT(TEXT(Zamia!E1000,"DD/MM/AAAA hh:mm:ss"),10),"&lt;/td&gt;")</f>
        <v>&lt;td&gt;00/01/1900&lt;/td&gt;</v>
      </c>
      <c r="O1000" t="str">
        <f>CONCATENATE("&lt;td&gt;",Zamia!H1000,"&lt;/td&gt;")</f>
        <v>&lt;td&gt;&lt;/td&gt;</v>
      </c>
      <c r="P1000" t="str">
        <f>CONCATENATE("&lt;td&gt;",Zamia!I1000,"&lt;/td&gt;")</f>
        <v>&lt;td&gt;&lt;/td&gt;</v>
      </c>
      <c r="Q1000" t="str">
        <f t="shared" si="127"/>
        <v/>
      </c>
    </row>
    <row r="1001" spans="1:17" x14ac:dyDescent="0.25">
      <c r="A1001">
        <f>Zamia!F1001</f>
        <v>0</v>
      </c>
      <c r="B1001" t="str">
        <f t="shared" si="131"/>
        <v>-</v>
      </c>
      <c r="C1001" t="str">
        <f t="shared" si="132"/>
        <v>-</v>
      </c>
      <c r="D1001" t="str">
        <f t="shared" si="128"/>
        <v>-</v>
      </c>
      <c r="E1001" t="str">
        <f t="shared" si="129"/>
        <v>-</v>
      </c>
      <c r="F1001" t="str">
        <f t="shared" si="130"/>
        <v>-</v>
      </c>
      <c r="G1001" t="str">
        <f t="shared" si="125"/>
        <v>- -</v>
      </c>
      <c r="H1001" t="str">
        <f>IFERROR(VLOOKUP(G1001,Tesaure!A1001:B7999,2),"-")</f>
        <v>-</v>
      </c>
      <c r="K1001" t="str">
        <f t="shared" si="126"/>
        <v>&lt;td&gt;0&lt;/td&gt;</v>
      </c>
      <c r="L1001" t="str">
        <f>CONCATENATE("&lt;td&gt;",Zamia!A1001,"&lt;/td&gt;")</f>
        <v>&lt;td&gt;&lt;/td&gt;</v>
      </c>
      <c r="M1001" t="str">
        <f>CONCATENATE("&lt;td&gt;",Zamia!K1001,"&lt;/td&gt;")</f>
        <v>&lt;td&gt;&lt;/td&gt;</v>
      </c>
      <c r="N1001" s="9" t="str">
        <f>CONCATENATE("&lt;td&gt;",LEFT(TEXT(Zamia!E1001,"DD/MM/AAAA hh:mm:ss"),10),"&lt;/td&gt;")</f>
        <v>&lt;td&gt;00/01/1900&lt;/td&gt;</v>
      </c>
      <c r="O1001" t="str">
        <f>CONCATENATE("&lt;td&gt;",Zamia!H1001,"&lt;/td&gt;")</f>
        <v>&lt;td&gt;&lt;/td&gt;</v>
      </c>
      <c r="P1001" t="str">
        <f>CONCATENATE("&lt;td&gt;",Zamia!I1001,"&lt;/td&gt;")</f>
        <v>&lt;td&gt;&lt;/td&gt;</v>
      </c>
      <c r="Q1001" t="str">
        <f t="shared" si="127"/>
        <v/>
      </c>
    </row>
    <row r="1002" spans="1:17" x14ac:dyDescent="0.25">
      <c r="A1002">
        <f>Zamia!F1002</f>
        <v>0</v>
      </c>
      <c r="B1002" t="str">
        <f t="shared" si="131"/>
        <v>-</v>
      </c>
      <c r="C1002" t="str">
        <f t="shared" si="132"/>
        <v>-</v>
      </c>
      <c r="D1002" t="str">
        <f t="shared" si="128"/>
        <v>-</v>
      </c>
      <c r="E1002" t="str">
        <f t="shared" si="129"/>
        <v>-</v>
      </c>
      <c r="F1002" t="str">
        <f t="shared" si="130"/>
        <v>-</v>
      </c>
      <c r="G1002" t="str">
        <f t="shared" si="125"/>
        <v>- -</v>
      </c>
      <c r="H1002" t="str">
        <f>IFERROR(VLOOKUP(G1002,Tesaure!A1002:B8000,2),"-")</f>
        <v>-</v>
      </c>
      <c r="K1002" t="str">
        <f t="shared" si="126"/>
        <v>&lt;td&gt;0&lt;/td&gt;</v>
      </c>
      <c r="L1002" t="str">
        <f>CONCATENATE("&lt;td&gt;",Zamia!A1002,"&lt;/td&gt;")</f>
        <v>&lt;td&gt;&lt;/td&gt;</v>
      </c>
      <c r="M1002" t="str">
        <f>CONCATENATE("&lt;td&gt;",Zamia!K1002,"&lt;/td&gt;")</f>
        <v>&lt;td&gt;&lt;/td&gt;</v>
      </c>
      <c r="N1002" s="9" t="str">
        <f>CONCATENATE("&lt;td&gt;",LEFT(TEXT(Zamia!E1002,"DD/MM/AAAA hh:mm:ss"),10),"&lt;/td&gt;")</f>
        <v>&lt;td&gt;00/01/1900&lt;/td&gt;</v>
      </c>
      <c r="O1002" t="str">
        <f>CONCATENATE("&lt;td&gt;",Zamia!H1002,"&lt;/td&gt;")</f>
        <v>&lt;td&gt;&lt;/td&gt;</v>
      </c>
      <c r="P1002" t="str">
        <f>CONCATENATE("&lt;td&gt;",Zamia!I1002,"&lt;/td&gt;")</f>
        <v>&lt;td&gt;&lt;/td&gt;</v>
      </c>
      <c r="Q1002" t="str">
        <f t="shared" si="127"/>
        <v/>
      </c>
    </row>
    <row r="1003" spans="1:17" x14ac:dyDescent="0.25">
      <c r="A1003">
        <f>Zamia!F1003</f>
        <v>0</v>
      </c>
      <c r="B1003" t="str">
        <f t="shared" si="131"/>
        <v>-</v>
      </c>
      <c r="C1003" t="str">
        <f t="shared" si="132"/>
        <v>-</v>
      </c>
      <c r="D1003" t="str">
        <f t="shared" si="128"/>
        <v>-</v>
      </c>
      <c r="E1003" t="str">
        <f t="shared" si="129"/>
        <v>-</v>
      </c>
      <c r="F1003" t="str">
        <f t="shared" si="130"/>
        <v>-</v>
      </c>
      <c r="G1003" t="str">
        <f t="shared" si="125"/>
        <v>- -</v>
      </c>
      <c r="H1003" t="str">
        <f>IFERROR(VLOOKUP(G1003,Tesaure!A1003:B8001,2),"-")</f>
        <v>-</v>
      </c>
      <c r="K1003" t="str">
        <f t="shared" si="126"/>
        <v>&lt;td&gt;0&lt;/td&gt;</v>
      </c>
      <c r="L1003" t="str">
        <f>CONCATENATE("&lt;td&gt;",Zamia!A1003,"&lt;/td&gt;")</f>
        <v>&lt;td&gt;&lt;/td&gt;</v>
      </c>
      <c r="M1003" t="str">
        <f>CONCATENATE("&lt;td&gt;",Zamia!K1003,"&lt;/td&gt;")</f>
        <v>&lt;td&gt;&lt;/td&gt;</v>
      </c>
      <c r="N1003" s="9" t="str">
        <f>CONCATENATE("&lt;td&gt;",LEFT(TEXT(Zamia!E1003,"DD/MM/AAAA hh:mm:ss"),10),"&lt;/td&gt;")</f>
        <v>&lt;td&gt;00/01/1900&lt;/td&gt;</v>
      </c>
      <c r="O1003" t="str">
        <f>CONCATENATE("&lt;td&gt;",Zamia!H1003,"&lt;/td&gt;")</f>
        <v>&lt;td&gt;&lt;/td&gt;</v>
      </c>
      <c r="P1003" t="str">
        <f>CONCATENATE("&lt;td&gt;",Zamia!I1003,"&lt;/td&gt;")</f>
        <v>&lt;td&gt;&lt;/td&gt;</v>
      </c>
      <c r="Q1003" t="str">
        <f t="shared" si="127"/>
        <v/>
      </c>
    </row>
    <row r="1004" spans="1:17" x14ac:dyDescent="0.25">
      <c r="A1004">
        <f>Zamia!F1004</f>
        <v>0</v>
      </c>
      <c r="B1004" t="str">
        <f t="shared" si="131"/>
        <v>-</v>
      </c>
      <c r="C1004" t="str">
        <f t="shared" si="132"/>
        <v>-</v>
      </c>
      <c r="D1004" t="str">
        <f t="shared" si="128"/>
        <v>-</v>
      </c>
      <c r="E1004" t="str">
        <f t="shared" si="129"/>
        <v>-</v>
      </c>
      <c r="F1004" t="str">
        <f t="shared" si="130"/>
        <v>-</v>
      </c>
      <c r="G1004" t="str">
        <f t="shared" si="125"/>
        <v>- -</v>
      </c>
      <c r="H1004" t="str">
        <f>IFERROR(VLOOKUP(G1004,Tesaure!A1004:B8002,2),"-")</f>
        <v>-</v>
      </c>
      <c r="K1004" t="str">
        <f t="shared" si="126"/>
        <v>&lt;td&gt;0&lt;/td&gt;</v>
      </c>
      <c r="L1004" t="str">
        <f>CONCATENATE("&lt;td&gt;",Zamia!A1004,"&lt;/td&gt;")</f>
        <v>&lt;td&gt;&lt;/td&gt;</v>
      </c>
      <c r="M1004" t="str">
        <f>CONCATENATE("&lt;td&gt;",Zamia!K1004,"&lt;/td&gt;")</f>
        <v>&lt;td&gt;&lt;/td&gt;</v>
      </c>
      <c r="N1004" s="9" t="str">
        <f>CONCATENATE("&lt;td&gt;",LEFT(TEXT(Zamia!E1004,"DD/MM/AAAA hh:mm:ss"),10),"&lt;/td&gt;")</f>
        <v>&lt;td&gt;00/01/1900&lt;/td&gt;</v>
      </c>
      <c r="O1004" t="str">
        <f>CONCATENATE("&lt;td&gt;",Zamia!H1004,"&lt;/td&gt;")</f>
        <v>&lt;td&gt;&lt;/td&gt;</v>
      </c>
      <c r="P1004" t="str">
        <f>CONCATENATE("&lt;td&gt;",Zamia!I1004,"&lt;/td&gt;")</f>
        <v>&lt;td&gt;&lt;/td&gt;</v>
      </c>
      <c r="Q1004" t="str">
        <f t="shared" si="127"/>
        <v/>
      </c>
    </row>
    <row r="1005" spans="1:17" x14ac:dyDescent="0.25">
      <c r="A1005">
        <f>Zamia!F1005</f>
        <v>0</v>
      </c>
      <c r="B1005" t="str">
        <f t="shared" si="131"/>
        <v>-</v>
      </c>
      <c r="C1005" t="str">
        <f t="shared" si="132"/>
        <v>-</v>
      </c>
      <c r="D1005" t="str">
        <f t="shared" si="128"/>
        <v>-</v>
      </c>
      <c r="E1005" t="str">
        <f t="shared" si="129"/>
        <v>-</v>
      </c>
      <c r="F1005" t="str">
        <f t="shared" si="130"/>
        <v>-</v>
      </c>
      <c r="G1005" t="str">
        <f t="shared" si="125"/>
        <v>- -</v>
      </c>
      <c r="H1005" t="str">
        <f>IFERROR(VLOOKUP(G1005,Tesaure!A1005:B8003,2),"-")</f>
        <v>-</v>
      </c>
      <c r="K1005" t="str">
        <f t="shared" si="126"/>
        <v>&lt;td&gt;0&lt;/td&gt;</v>
      </c>
      <c r="L1005" t="str">
        <f>CONCATENATE("&lt;td&gt;",Zamia!A1005,"&lt;/td&gt;")</f>
        <v>&lt;td&gt;&lt;/td&gt;</v>
      </c>
      <c r="M1005" t="str">
        <f>CONCATENATE("&lt;td&gt;",Zamia!K1005,"&lt;/td&gt;")</f>
        <v>&lt;td&gt;&lt;/td&gt;</v>
      </c>
      <c r="N1005" s="9" t="str">
        <f>CONCATENATE("&lt;td&gt;",LEFT(TEXT(Zamia!E1005,"DD/MM/AAAA hh:mm:ss"),10),"&lt;/td&gt;")</f>
        <v>&lt;td&gt;00/01/1900&lt;/td&gt;</v>
      </c>
      <c r="O1005" t="str">
        <f>CONCATENATE("&lt;td&gt;",Zamia!H1005,"&lt;/td&gt;")</f>
        <v>&lt;td&gt;&lt;/td&gt;</v>
      </c>
      <c r="P1005" t="str">
        <f>CONCATENATE("&lt;td&gt;",Zamia!I1005,"&lt;/td&gt;")</f>
        <v>&lt;td&gt;&lt;/td&gt;</v>
      </c>
      <c r="Q1005" t="str">
        <f t="shared" si="127"/>
        <v/>
      </c>
    </row>
    <row r="1006" spans="1:17" x14ac:dyDescent="0.25">
      <c r="A1006">
        <f>Zamia!F1006</f>
        <v>0</v>
      </c>
      <c r="B1006" t="str">
        <f t="shared" si="131"/>
        <v>-</v>
      </c>
      <c r="C1006" t="str">
        <f t="shared" si="132"/>
        <v>-</v>
      </c>
      <c r="D1006" t="str">
        <f t="shared" si="128"/>
        <v>-</v>
      </c>
      <c r="E1006" t="str">
        <f t="shared" si="129"/>
        <v>-</v>
      </c>
      <c r="F1006" t="str">
        <f t="shared" si="130"/>
        <v>-</v>
      </c>
      <c r="G1006" t="str">
        <f t="shared" si="125"/>
        <v>- -</v>
      </c>
      <c r="H1006" t="str">
        <f>IFERROR(VLOOKUP(G1006,Tesaure!A1006:B8004,2),"-")</f>
        <v>-</v>
      </c>
      <c r="K1006" t="str">
        <f t="shared" si="126"/>
        <v>&lt;td&gt;0&lt;/td&gt;</v>
      </c>
      <c r="L1006" t="str">
        <f>CONCATENATE("&lt;td&gt;",Zamia!A1006,"&lt;/td&gt;")</f>
        <v>&lt;td&gt;&lt;/td&gt;</v>
      </c>
      <c r="M1006" t="str">
        <f>CONCATENATE("&lt;td&gt;",Zamia!K1006,"&lt;/td&gt;")</f>
        <v>&lt;td&gt;&lt;/td&gt;</v>
      </c>
      <c r="N1006" s="9" t="str">
        <f>CONCATENATE("&lt;td&gt;",LEFT(TEXT(Zamia!E1006,"DD/MM/AAAA hh:mm:ss"),10),"&lt;/td&gt;")</f>
        <v>&lt;td&gt;00/01/1900&lt;/td&gt;</v>
      </c>
      <c r="O1006" t="str">
        <f>CONCATENATE("&lt;td&gt;",Zamia!H1006,"&lt;/td&gt;")</f>
        <v>&lt;td&gt;&lt;/td&gt;</v>
      </c>
      <c r="P1006" t="str">
        <f>CONCATENATE("&lt;td&gt;",Zamia!I1006,"&lt;/td&gt;")</f>
        <v>&lt;td&gt;&lt;/td&gt;</v>
      </c>
      <c r="Q1006" t="str">
        <f t="shared" si="127"/>
        <v/>
      </c>
    </row>
    <row r="1007" spans="1:17" x14ac:dyDescent="0.25">
      <c r="A1007">
        <f>Zamia!F1007</f>
        <v>0</v>
      </c>
      <c r="B1007" t="str">
        <f t="shared" si="131"/>
        <v>-</v>
      </c>
      <c r="C1007" t="str">
        <f t="shared" si="132"/>
        <v>-</v>
      </c>
      <c r="D1007" t="str">
        <f t="shared" si="128"/>
        <v>-</v>
      </c>
      <c r="E1007" t="str">
        <f t="shared" si="129"/>
        <v>-</v>
      </c>
      <c r="F1007" t="str">
        <f t="shared" si="130"/>
        <v>-</v>
      </c>
      <c r="G1007" t="str">
        <f t="shared" si="125"/>
        <v>- -</v>
      </c>
      <c r="H1007" t="str">
        <f>IFERROR(VLOOKUP(G1007,Tesaure!A1007:B8005,2),"-")</f>
        <v>-</v>
      </c>
      <c r="K1007" t="str">
        <f t="shared" si="126"/>
        <v>&lt;td&gt;0&lt;/td&gt;</v>
      </c>
      <c r="L1007" t="str">
        <f>CONCATENATE("&lt;td&gt;",Zamia!A1007,"&lt;/td&gt;")</f>
        <v>&lt;td&gt;&lt;/td&gt;</v>
      </c>
      <c r="M1007" t="str">
        <f>CONCATENATE("&lt;td&gt;",Zamia!K1007,"&lt;/td&gt;")</f>
        <v>&lt;td&gt;&lt;/td&gt;</v>
      </c>
      <c r="N1007" s="9" t="str">
        <f>CONCATENATE("&lt;td&gt;",LEFT(TEXT(Zamia!E1007,"DD/MM/AAAA hh:mm:ss"),10),"&lt;/td&gt;")</f>
        <v>&lt;td&gt;00/01/1900&lt;/td&gt;</v>
      </c>
      <c r="O1007" t="str">
        <f>CONCATENATE("&lt;td&gt;",Zamia!H1007,"&lt;/td&gt;")</f>
        <v>&lt;td&gt;&lt;/td&gt;</v>
      </c>
      <c r="P1007" t="str">
        <f>CONCATENATE("&lt;td&gt;",Zamia!I1007,"&lt;/td&gt;")</f>
        <v>&lt;td&gt;&lt;/td&gt;</v>
      </c>
      <c r="Q1007" t="str">
        <f t="shared" si="127"/>
        <v/>
      </c>
    </row>
    <row r="1008" spans="1:17" x14ac:dyDescent="0.25">
      <c r="A1008">
        <f>Zamia!F1008</f>
        <v>0</v>
      </c>
      <c r="B1008" t="str">
        <f t="shared" si="131"/>
        <v>-</v>
      </c>
      <c r="C1008" t="str">
        <f t="shared" si="132"/>
        <v>-</v>
      </c>
      <c r="D1008" t="str">
        <f t="shared" si="128"/>
        <v>-</v>
      </c>
      <c r="E1008" t="str">
        <f t="shared" si="129"/>
        <v>-</v>
      </c>
      <c r="F1008" t="str">
        <f t="shared" si="130"/>
        <v>-</v>
      </c>
      <c r="G1008" t="str">
        <f t="shared" si="125"/>
        <v>- -</v>
      </c>
      <c r="H1008" t="str">
        <f>IFERROR(VLOOKUP(G1008,Tesaure!A1008:B8006,2),"-")</f>
        <v>-</v>
      </c>
      <c r="K1008" t="str">
        <f t="shared" si="126"/>
        <v>&lt;td&gt;0&lt;/td&gt;</v>
      </c>
      <c r="L1008" t="str">
        <f>CONCATENATE("&lt;td&gt;",Zamia!A1008,"&lt;/td&gt;")</f>
        <v>&lt;td&gt;&lt;/td&gt;</v>
      </c>
      <c r="M1008" t="str">
        <f>CONCATENATE("&lt;td&gt;",Zamia!K1008,"&lt;/td&gt;")</f>
        <v>&lt;td&gt;&lt;/td&gt;</v>
      </c>
      <c r="N1008" s="9" t="str">
        <f>CONCATENATE("&lt;td&gt;",LEFT(TEXT(Zamia!E1008,"DD/MM/AAAA hh:mm:ss"),10),"&lt;/td&gt;")</f>
        <v>&lt;td&gt;00/01/1900&lt;/td&gt;</v>
      </c>
      <c r="O1008" t="str">
        <f>CONCATENATE("&lt;td&gt;",Zamia!H1008,"&lt;/td&gt;")</f>
        <v>&lt;td&gt;&lt;/td&gt;</v>
      </c>
      <c r="P1008" t="str">
        <f>CONCATENATE("&lt;td&gt;",Zamia!I1008,"&lt;/td&gt;")</f>
        <v>&lt;td&gt;&lt;/td&gt;</v>
      </c>
      <c r="Q1008" t="str">
        <f t="shared" si="127"/>
        <v/>
      </c>
    </row>
    <row r="1009" spans="1:17" x14ac:dyDescent="0.25">
      <c r="A1009">
        <f>Zamia!F1009</f>
        <v>0</v>
      </c>
      <c r="B1009" t="str">
        <f t="shared" si="131"/>
        <v>-</v>
      </c>
      <c r="C1009" t="str">
        <f t="shared" si="132"/>
        <v>-</v>
      </c>
      <c r="D1009" t="str">
        <f t="shared" si="128"/>
        <v>-</v>
      </c>
      <c r="E1009" t="str">
        <f t="shared" si="129"/>
        <v>-</v>
      </c>
      <c r="F1009" t="str">
        <f t="shared" si="130"/>
        <v>-</v>
      </c>
      <c r="G1009" t="str">
        <f t="shared" si="125"/>
        <v>- -</v>
      </c>
      <c r="H1009" t="str">
        <f>IFERROR(VLOOKUP(G1009,Tesaure!A1009:B8007,2),"-")</f>
        <v>-</v>
      </c>
      <c r="K1009" t="str">
        <f t="shared" si="126"/>
        <v>&lt;td&gt;0&lt;/td&gt;</v>
      </c>
      <c r="L1009" t="str">
        <f>CONCATENATE("&lt;td&gt;",Zamia!A1009,"&lt;/td&gt;")</f>
        <v>&lt;td&gt;&lt;/td&gt;</v>
      </c>
      <c r="M1009" t="str">
        <f>CONCATENATE("&lt;td&gt;",Zamia!K1009,"&lt;/td&gt;")</f>
        <v>&lt;td&gt;&lt;/td&gt;</v>
      </c>
      <c r="N1009" s="9" t="str">
        <f>CONCATENATE("&lt;td&gt;",LEFT(TEXT(Zamia!E1009,"DD/MM/AAAA hh:mm:ss"),10),"&lt;/td&gt;")</f>
        <v>&lt;td&gt;00/01/1900&lt;/td&gt;</v>
      </c>
      <c r="O1009" t="str">
        <f>CONCATENATE("&lt;td&gt;",Zamia!H1009,"&lt;/td&gt;")</f>
        <v>&lt;td&gt;&lt;/td&gt;</v>
      </c>
      <c r="P1009" t="str">
        <f>CONCATENATE("&lt;td&gt;",Zamia!I1009,"&lt;/td&gt;")</f>
        <v>&lt;td&gt;&lt;/td&gt;</v>
      </c>
      <c r="Q1009" t="str">
        <f t="shared" si="127"/>
        <v/>
      </c>
    </row>
    <row r="1010" spans="1:17" x14ac:dyDescent="0.25">
      <c r="A1010">
        <f>Zamia!F1010</f>
        <v>0</v>
      </c>
      <c r="B1010" t="str">
        <f t="shared" si="131"/>
        <v>-</v>
      </c>
      <c r="C1010" t="str">
        <f t="shared" si="132"/>
        <v>-</v>
      </c>
      <c r="D1010" t="str">
        <f t="shared" si="128"/>
        <v>-</v>
      </c>
      <c r="E1010" t="str">
        <f t="shared" si="129"/>
        <v>-</v>
      </c>
      <c r="F1010" t="str">
        <f t="shared" si="130"/>
        <v>-</v>
      </c>
      <c r="G1010" t="str">
        <f t="shared" si="125"/>
        <v>- -</v>
      </c>
      <c r="H1010" t="str">
        <f>IFERROR(VLOOKUP(G1010,Tesaure!A1010:B8008,2),"-")</f>
        <v>-</v>
      </c>
      <c r="K1010" t="str">
        <f t="shared" si="126"/>
        <v>&lt;td&gt;0&lt;/td&gt;</v>
      </c>
      <c r="L1010" t="str">
        <f>CONCATENATE("&lt;td&gt;",Zamia!A1010,"&lt;/td&gt;")</f>
        <v>&lt;td&gt;&lt;/td&gt;</v>
      </c>
      <c r="M1010" t="str">
        <f>CONCATENATE("&lt;td&gt;",Zamia!K1010,"&lt;/td&gt;")</f>
        <v>&lt;td&gt;&lt;/td&gt;</v>
      </c>
      <c r="N1010" s="9" t="str">
        <f>CONCATENATE("&lt;td&gt;",LEFT(TEXT(Zamia!E1010,"DD/MM/AAAA hh:mm:ss"),10),"&lt;/td&gt;")</f>
        <v>&lt;td&gt;00/01/1900&lt;/td&gt;</v>
      </c>
      <c r="O1010" t="str">
        <f>CONCATENATE("&lt;td&gt;",Zamia!H1010,"&lt;/td&gt;")</f>
        <v>&lt;td&gt;&lt;/td&gt;</v>
      </c>
      <c r="P1010" t="str">
        <f>CONCATENATE("&lt;td&gt;",Zamia!I1010,"&lt;/td&gt;")</f>
        <v>&lt;td&gt;&lt;/td&gt;</v>
      </c>
      <c r="Q1010" t="str">
        <f t="shared" si="127"/>
        <v/>
      </c>
    </row>
    <row r="1011" spans="1:17" x14ac:dyDescent="0.25">
      <c r="A1011">
        <f>Zamia!F1011</f>
        <v>0</v>
      </c>
      <c r="B1011" t="str">
        <f t="shared" si="131"/>
        <v>-</v>
      </c>
      <c r="C1011" t="str">
        <f t="shared" si="132"/>
        <v>-</v>
      </c>
      <c r="D1011" t="str">
        <f t="shared" si="128"/>
        <v>-</v>
      </c>
      <c r="E1011" t="str">
        <f t="shared" si="129"/>
        <v>-</v>
      </c>
      <c r="F1011" t="str">
        <f t="shared" si="130"/>
        <v>-</v>
      </c>
      <c r="G1011" t="str">
        <f t="shared" si="125"/>
        <v>- -</v>
      </c>
      <c r="H1011" t="str">
        <f>IFERROR(VLOOKUP(G1011,Tesaure!A1011:B8009,2),"-")</f>
        <v>-</v>
      </c>
      <c r="K1011" t="str">
        <f t="shared" si="126"/>
        <v>&lt;td&gt;0&lt;/td&gt;</v>
      </c>
      <c r="L1011" t="str">
        <f>CONCATENATE("&lt;td&gt;",Zamia!A1011,"&lt;/td&gt;")</f>
        <v>&lt;td&gt;&lt;/td&gt;</v>
      </c>
      <c r="M1011" t="str">
        <f>CONCATENATE("&lt;td&gt;",Zamia!K1011,"&lt;/td&gt;")</f>
        <v>&lt;td&gt;&lt;/td&gt;</v>
      </c>
      <c r="N1011" s="9" t="str">
        <f>CONCATENATE("&lt;td&gt;",LEFT(TEXT(Zamia!E1011,"DD/MM/AAAA hh:mm:ss"),10),"&lt;/td&gt;")</f>
        <v>&lt;td&gt;00/01/1900&lt;/td&gt;</v>
      </c>
      <c r="O1011" t="str">
        <f>CONCATENATE("&lt;td&gt;",Zamia!H1011,"&lt;/td&gt;")</f>
        <v>&lt;td&gt;&lt;/td&gt;</v>
      </c>
      <c r="P1011" t="str">
        <f>CONCATENATE("&lt;td&gt;",Zamia!I1011,"&lt;/td&gt;")</f>
        <v>&lt;td&gt;&lt;/td&gt;</v>
      </c>
      <c r="Q1011" t="str">
        <f t="shared" si="127"/>
        <v/>
      </c>
    </row>
    <row r="1012" spans="1:17" x14ac:dyDescent="0.25">
      <c r="A1012">
        <f>Zamia!F1012</f>
        <v>0</v>
      </c>
      <c r="B1012" t="str">
        <f t="shared" si="131"/>
        <v>-</v>
      </c>
      <c r="C1012" t="str">
        <f t="shared" si="132"/>
        <v>-</v>
      </c>
      <c r="D1012" t="str">
        <f t="shared" si="128"/>
        <v>-</v>
      </c>
      <c r="E1012" t="str">
        <f t="shared" si="129"/>
        <v>-</v>
      </c>
      <c r="F1012" t="str">
        <f t="shared" si="130"/>
        <v>-</v>
      </c>
      <c r="G1012" t="str">
        <f t="shared" si="125"/>
        <v>- -</v>
      </c>
      <c r="H1012" t="str">
        <f>IFERROR(VLOOKUP(G1012,Tesaure!A1012:B8010,2),"-")</f>
        <v>-</v>
      </c>
      <c r="K1012" t="str">
        <f t="shared" si="126"/>
        <v>&lt;td&gt;0&lt;/td&gt;</v>
      </c>
      <c r="L1012" t="str">
        <f>CONCATENATE("&lt;td&gt;",Zamia!A1012,"&lt;/td&gt;")</f>
        <v>&lt;td&gt;&lt;/td&gt;</v>
      </c>
      <c r="M1012" t="str">
        <f>CONCATENATE("&lt;td&gt;",Zamia!K1012,"&lt;/td&gt;")</f>
        <v>&lt;td&gt;&lt;/td&gt;</v>
      </c>
      <c r="N1012" s="9" t="str">
        <f>CONCATENATE("&lt;td&gt;",LEFT(TEXT(Zamia!E1012,"DD/MM/AAAA hh:mm:ss"),10),"&lt;/td&gt;")</f>
        <v>&lt;td&gt;00/01/1900&lt;/td&gt;</v>
      </c>
      <c r="O1012" t="str">
        <f>CONCATENATE("&lt;td&gt;",Zamia!H1012,"&lt;/td&gt;")</f>
        <v>&lt;td&gt;&lt;/td&gt;</v>
      </c>
      <c r="P1012" t="str">
        <f>CONCATENATE("&lt;td&gt;",Zamia!I1012,"&lt;/td&gt;")</f>
        <v>&lt;td&gt;&lt;/td&gt;</v>
      </c>
      <c r="Q1012" t="str">
        <f t="shared" si="127"/>
        <v/>
      </c>
    </row>
    <row r="1013" spans="1:17" x14ac:dyDescent="0.25">
      <c r="A1013">
        <f>Zamia!F1013</f>
        <v>0</v>
      </c>
      <c r="B1013" t="str">
        <f t="shared" si="131"/>
        <v>-</v>
      </c>
      <c r="C1013" t="str">
        <f t="shared" si="132"/>
        <v>-</v>
      </c>
      <c r="D1013" t="str">
        <f t="shared" si="128"/>
        <v>-</v>
      </c>
      <c r="E1013" t="str">
        <f t="shared" si="129"/>
        <v>-</v>
      </c>
      <c r="F1013" t="str">
        <f t="shared" si="130"/>
        <v>-</v>
      </c>
      <c r="G1013" t="str">
        <f t="shared" si="125"/>
        <v>- -</v>
      </c>
      <c r="H1013" t="str">
        <f>IFERROR(VLOOKUP(G1013,Tesaure!A1013:B8011,2),"-")</f>
        <v>-</v>
      </c>
      <c r="K1013" t="str">
        <f t="shared" si="126"/>
        <v>&lt;td&gt;0&lt;/td&gt;</v>
      </c>
      <c r="L1013" t="str">
        <f>CONCATENATE("&lt;td&gt;",Zamia!A1013,"&lt;/td&gt;")</f>
        <v>&lt;td&gt;&lt;/td&gt;</v>
      </c>
      <c r="M1013" t="str">
        <f>CONCATENATE("&lt;td&gt;",Zamia!K1013,"&lt;/td&gt;")</f>
        <v>&lt;td&gt;&lt;/td&gt;</v>
      </c>
      <c r="N1013" s="9" t="str">
        <f>CONCATENATE("&lt;td&gt;",LEFT(TEXT(Zamia!E1013,"DD/MM/AAAA hh:mm:ss"),10),"&lt;/td&gt;")</f>
        <v>&lt;td&gt;00/01/1900&lt;/td&gt;</v>
      </c>
      <c r="O1013" t="str">
        <f>CONCATENATE("&lt;td&gt;",Zamia!H1013,"&lt;/td&gt;")</f>
        <v>&lt;td&gt;&lt;/td&gt;</v>
      </c>
      <c r="P1013" t="str">
        <f>CONCATENATE("&lt;td&gt;",Zamia!I1013,"&lt;/td&gt;")</f>
        <v>&lt;td&gt;&lt;/td&gt;</v>
      </c>
      <c r="Q1013" t="str">
        <f t="shared" si="127"/>
        <v/>
      </c>
    </row>
    <row r="1014" spans="1:17" x14ac:dyDescent="0.25">
      <c r="A1014">
        <f>Zamia!F1014</f>
        <v>0</v>
      </c>
      <c r="B1014" t="str">
        <f t="shared" si="131"/>
        <v>-</v>
      </c>
      <c r="C1014" t="str">
        <f t="shared" si="132"/>
        <v>-</v>
      </c>
      <c r="D1014" t="str">
        <f t="shared" si="128"/>
        <v>-</v>
      </c>
      <c r="E1014" t="str">
        <f t="shared" si="129"/>
        <v>-</v>
      </c>
      <c r="F1014" t="str">
        <f t="shared" si="130"/>
        <v>-</v>
      </c>
      <c r="G1014" t="str">
        <f t="shared" si="125"/>
        <v>- -</v>
      </c>
      <c r="H1014" t="str">
        <f>IFERROR(VLOOKUP(G1014,Tesaure!A1014:B8012,2),"-")</f>
        <v>-</v>
      </c>
      <c r="K1014" t="str">
        <f t="shared" si="126"/>
        <v>&lt;td&gt;0&lt;/td&gt;</v>
      </c>
      <c r="L1014" t="str">
        <f>CONCATENATE("&lt;td&gt;",Zamia!A1014,"&lt;/td&gt;")</f>
        <v>&lt;td&gt;&lt;/td&gt;</v>
      </c>
      <c r="M1014" t="str">
        <f>CONCATENATE("&lt;td&gt;",Zamia!K1014,"&lt;/td&gt;")</f>
        <v>&lt;td&gt;&lt;/td&gt;</v>
      </c>
      <c r="N1014" s="9" t="str">
        <f>CONCATENATE("&lt;td&gt;",LEFT(TEXT(Zamia!E1014,"DD/MM/AAAA hh:mm:ss"),10),"&lt;/td&gt;")</f>
        <v>&lt;td&gt;00/01/1900&lt;/td&gt;</v>
      </c>
      <c r="O1014" t="str">
        <f>CONCATENATE("&lt;td&gt;",Zamia!H1014,"&lt;/td&gt;")</f>
        <v>&lt;td&gt;&lt;/td&gt;</v>
      </c>
      <c r="P1014" t="str">
        <f>CONCATENATE("&lt;td&gt;",Zamia!I1014,"&lt;/td&gt;")</f>
        <v>&lt;td&gt;&lt;/td&gt;</v>
      </c>
      <c r="Q1014" t="str">
        <f t="shared" si="127"/>
        <v/>
      </c>
    </row>
    <row r="1015" spans="1:17" x14ac:dyDescent="0.25">
      <c r="A1015">
        <f>Zamia!F1015</f>
        <v>0</v>
      </c>
      <c r="B1015" t="str">
        <f t="shared" si="131"/>
        <v>-</v>
      </c>
      <c r="C1015" t="str">
        <f t="shared" si="132"/>
        <v>-</v>
      </c>
      <c r="D1015" t="str">
        <f t="shared" si="128"/>
        <v>-</v>
      </c>
      <c r="E1015" t="str">
        <f t="shared" si="129"/>
        <v>-</v>
      </c>
      <c r="F1015" t="str">
        <f t="shared" si="130"/>
        <v>-</v>
      </c>
      <c r="G1015" t="str">
        <f t="shared" si="125"/>
        <v>- -</v>
      </c>
      <c r="H1015" t="str">
        <f>IFERROR(VLOOKUP(G1015,Tesaure!A1015:B8013,2),"-")</f>
        <v>-</v>
      </c>
      <c r="K1015" t="str">
        <f t="shared" si="126"/>
        <v>&lt;td&gt;0&lt;/td&gt;</v>
      </c>
      <c r="L1015" t="str">
        <f>CONCATENATE("&lt;td&gt;",Zamia!A1015,"&lt;/td&gt;")</f>
        <v>&lt;td&gt;&lt;/td&gt;</v>
      </c>
      <c r="M1015" t="str">
        <f>CONCATENATE("&lt;td&gt;",Zamia!K1015,"&lt;/td&gt;")</f>
        <v>&lt;td&gt;&lt;/td&gt;</v>
      </c>
      <c r="N1015" s="9" t="str">
        <f>CONCATENATE("&lt;td&gt;",LEFT(TEXT(Zamia!E1015,"DD/MM/AAAA hh:mm:ss"),10),"&lt;/td&gt;")</f>
        <v>&lt;td&gt;00/01/1900&lt;/td&gt;</v>
      </c>
      <c r="O1015" t="str">
        <f>CONCATENATE("&lt;td&gt;",Zamia!H1015,"&lt;/td&gt;")</f>
        <v>&lt;td&gt;&lt;/td&gt;</v>
      </c>
      <c r="P1015" t="str">
        <f>CONCATENATE("&lt;td&gt;",Zamia!I1015,"&lt;/td&gt;")</f>
        <v>&lt;td&gt;&lt;/td&gt;</v>
      </c>
      <c r="Q1015" t="str">
        <f t="shared" si="127"/>
        <v/>
      </c>
    </row>
    <row r="1016" spans="1:17" x14ac:dyDescent="0.25">
      <c r="A1016">
        <f>Zamia!F1016</f>
        <v>0</v>
      </c>
      <c r="B1016" t="str">
        <f t="shared" si="131"/>
        <v>-</v>
      </c>
      <c r="C1016" t="str">
        <f t="shared" si="132"/>
        <v>-</v>
      </c>
      <c r="D1016" t="str">
        <f t="shared" si="128"/>
        <v>-</v>
      </c>
      <c r="E1016" t="str">
        <f t="shared" si="129"/>
        <v>-</v>
      </c>
      <c r="F1016" t="str">
        <f t="shared" si="130"/>
        <v>-</v>
      </c>
      <c r="G1016" t="str">
        <f t="shared" si="125"/>
        <v>- -</v>
      </c>
      <c r="H1016" t="str">
        <f>IFERROR(VLOOKUP(G1016,Tesaure!A1016:B8014,2),"-")</f>
        <v>-</v>
      </c>
      <c r="K1016" t="str">
        <f t="shared" si="126"/>
        <v>&lt;td&gt;0&lt;/td&gt;</v>
      </c>
      <c r="L1016" t="str">
        <f>CONCATENATE("&lt;td&gt;",Zamia!A1016,"&lt;/td&gt;")</f>
        <v>&lt;td&gt;&lt;/td&gt;</v>
      </c>
      <c r="M1016" t="str">
        <f>CONCATENATE("&lt;td&gt;",Zamia!K1016,"&lt;/td&gt;")</f>
        <v>&lt;td&gt;&lt;/td&gt;</v>
      </c>
      <c r="N1016" s="9" t="str">
        <f>CONCATENATE("&lt;td&gt;",LEFT(TEXT(Zamia!E1016,"DD/MM/AAAA hh:mm:ss"),10),"&lt;/td&gt;")</f>
        <v>&lt;td&gt;00/01/1900&lt;/td&gt;</v>
      </c>
      <c r="O1016" t="str">
        <f>CONCATENATE("&lt;td&gt;",Zamia!H1016,"&lt;/td&gt;")</f>
        <v>&lt;td&gt;&lt;/td&gt;</v>
      </c>
      <c r="P1016" t="str">
        <f>CONCATENATE("&lt;td&gt;",Zamia!I1016,"&lt;/td&gt;")</f>
        <v>&lt;td&gt;&lt;/td&gt;</v>
      </c>
      <c r="Q1016" t="str">
        <f t="shared" si="127"/>
        <v/>
      </c>
    </row>
    <row r="1017" spans="1:17" x14ac:dyDescent="0.25">
      <c r="A1017">
        <f>Zamia!F1017</f>
        <v>0</v>
      </c>
      <c r="B1017" t="str">
        <f t="shared" si="131"/>
        <v>-</v>
      </c>
      <c r="C1017" t="str">
        <f t="shared" si="132"/>
        <v>-</v>
      </c>
      <c r="D1017" t="str">
        <f t="shared" si="128"/>
        <v>-</v>
      </c>
      <c r="E1017" t="str">
        <f t="shared" si="129"/>
        <v>-</v>
      </c>
      <c r="F1017" t="str">
        <f t="shared" si="130"/>
        <v>-</v>
      </c>
      <c r="G1017" t="str">
        <f t="shared" si="125"/>
        <v>- -</v>
      </c>
      <c r="H1017" t="str">
        <f>IFERROR(VLOOKUP(G1017,Tesaure!A1017:B8015,2),"-")</f>
        <v>-</v>
      </c>
      <c r="K1017" t="str">
        <f t="shared" si="126"/>
        <v>&lt;td&gt;0&lt;/td&gt;</v>
      </c>
      <c r="L1017" t="str">
        <f>CONCATENATE("&lt;td&gt;",Zamia!A1017,"&lt;/td&gt;")</f>
        <v>&lt;td&gt;&lt;/td&gt;</v>
      </c>
      <c r="M1017" t="str">
        <f>CONCATENATE("&lt;td&gt;",Zamia!K1017,"&lt;/td&gt;")</f>
        <v>&lt;td&gt;&lt;/td&gt;</v>
      </c>
      <c r="N1017" s="9" t="str">
        <f>CONCATENATE("&lt;td&gt;",LEFT(TEXT(Zamia!E1017,"DD/MM/AAAA hh:mm:ss"),10),"&lt;/td&gt;")</f>
        <v>&lt;td&gt;00/01/1900&lt;/td&gt;</v>
      </c>
      <c r="O1017" t="str">
        <f>CONCATENATE("&lt;td&gt;",Zamia!H1017,"&lt;/td&gt;")</f>
        <v>&lt;td&gt;&lt;/td&gt;</v>
      </c>
      <c r="P1017" t="str">
        <f>CONCATENATE("&lt;td&gt;",Zamia!I1017,"&lt;/td&gt;")</f>
        <v>&lt;td&gt;&lt;/td&gt;</v>
      </c>
      <c r="Q1017" t="str">
        <f t="shared" si="127"/>
        <v/>
      </c>
    </row>
    <row r="1018" spans="1:17" x14ac:dyDescent="0.25">
      <c r="A1018">
        <f>Zamia!F1018</f>
        <v>0</v>
      </c>
      <c r="B1018" t="str">
        <f t="shared" si="131"/>
        <v>-</v>
      </c>
      <c r="C1018" t="str">
        <f t="shared" si="132"/>
        <v>-</v>
      </c>
      <c r="D1018" t="str">
        <f t="shared" si="128"/>
        <v>-</v>
      </c>
      <c r="E1018" t="str">
        <f t="shared" si="129"/>
        <v>-</v>
      </c>
      <c r="F1018" t="str">
        <f t="shared" si="130"/>
        <v>-</v>
      </c>
      <c r="G1018" t="str">
        <f t="shared" si="125"/>
        <v>- -</v>
      </c>
      <c r="H1018" t="str">
        <f>IFERROR(VLOOKUP(G1018,Tesaure!A1018:B8016,2),"-")</f>
        <v>-</v>
      </c>
      <c r="K1018" t="str">
        <f t="shared" si="126"/>
        <v>&lt;td&gt;0&lt;/td&gt;</v>
      </c>
      <c r="L1018" t="str">
        <f>CONCATENATE("&lt;td&gt;",Zamia!A1018,"&lt;/td&gt;")</f>
        <v>&lt;td&gt;&lt;/td&gt;</v>
      </c>
      <c r="M1018" t="str">
        <f>CONCATENATE("&lt;td&gt;",Zamia!K1018,"&lt;/td&gt;")</f>
        <v>&lt;td&gt;&lt;/td&gt;</v>
      </c>
      <c r="N1018" s="9" t="str">
        <f>CONCATENATE("&lt;td&gt;",LEFT(TEXT(Zamia!E1018,"DD/MM/AAAA hh:mm:ss"),10),"&lt;/td&gt;")</f>
        <v>&lt;td&gt;00/01/1900&lt;/td&gt;</v>
      </c>
      <c r="O1018" t="str">
        <f>CONCATENATE("&lt;td&gt;",Zamia!H1018,"&lt;/td&gt;")</f>
        <v>&lt;td&gt;&lt;/td&gt;</v>
      </c>
      <c r="P1018" t="str">
        <f>CONCATENATE("&lt;td&gt;",Zamia!I1018,"&lt;/td&gt;")</f>
        <v>&lt;td&gt;&lt;/td&gt;</v>
      </c>
      <c r="Q1018" t="str">
        <f t="shared" si="127"/>
        <v/>
      </c>
    </row>
    <row r="1019" spans="1:17" x14ac:dyDescent="0.25">
      <c r="A1019">
        <f>Zamia!F1019</f>
        <v>0</v>
      </c>
      <c r="B1019" t="str">
        <f t="shared" si="131"/>
        <v>-</v>
      </c>
      <c r="C1019" t="str">
        <f t="shared" si="132"/>
        <v>-</v>
      </c>
      <c r="D1019" t="str">
        <f t="shared" si="128"/>
        <v>-</v>
      </c>
      <c r="E1019" t="str">
        <f t="shared" si="129"/>
        <v>-</v>
      </c>
      <c r="F1019" t="str">
        <f t="shared" si="130"/>
        <v>-</v>
      </c>
      <c r="G1019" t="str">
        <f t="shared" si="125"/>
        <v>- -</v>
      </c>
      <c r="H1019" t="str">
        <f>IFERROR(VLOOKUP(G1019,Tesaure!A1019:B8017,2),"-")</f>
        <v>-</v>
      </c>
      <c r="K1019" t="str">
        <f t="shared" si="126"/>
        <v>&lt;td&gt;0&lt;/td&gt;</v>
      </c>
      <c r="L1019" t="str">
        <f>CONCATENATE("&lt;td&gt;",Zamia!A1019,"&lt;/td&gt;")</f>
        <v>&lt;td&gt;&lt;/td&gt;</v>
      </c>
      <c r="M1019" t="str">
        <f>CONCATENATE("&lt;td&gt;",Zamia!K1019,"&lt;/td&gt;")</f>
        <v>&lt;td&gt;&lt;/td&gt;</v>
      </c>
      <c r="N1019" s="9" t="str">
        <f>CONCATENATE("&lt;td&gt;",LEFT(TEXT(Zamia!E1019,"DD/MM/AAAA hh:mm:ss"),10),"&lt;/td&gt;")</f>
        <v>&lt;td&gt;00/01/1900&lt;/td&gt;</v>
      </c>
      <c r="O1019" t="str">
        <f>CONCATENATE("&lt;td&gt;",Zamia!H1019,"&lt;/td&gt;")</f>
        <v>&lt;td&gt;&lt;/td&gt;</v>
      </c>
      <c r="P1019" t="str">
        <f>CONCATENATE("&lt;td&gt;",Zamia!I1019,"&lt;/td&gt;")</f>
        <v>&lt;td&gt;&lt;/td&gt;</v>
      </c>
      <c r="Q1019" t="str">
        <f t="shared" si="127"/>
        <v/>
      </c>
    </row>
    <row r="1020" spans="1:17" x14ac:dyDescent="0.25">
      <c r="A1020">
        <f>Zamia!F1020</f>
        <v>0</v>
      </c>
      <c r="B1020" t="str">
        <f t="shared" si="131"/>
        <v>-</v>
      </c>
      <c r="C1020" t="str">
        <f t="shared" si="132"/>
        <v>-</v>
      </c>
      <c r="D1020" t="str">
        <f t="shared" si="128"/>
        <v>-</v>
      </c>
      <c r="E1020" t="str">
        <f t="shared" si="129"/>
        <v>-</v>
      </c>
      <c r="F1020" t="str">
        <f t="shared" si="130"/>
        <v>-</v>
      </c>
      <c r="G1020" t="str">
        <f t="shared" si="125"/>
        <v>- -</v>
      </c>
      <c r="H1020" t="str">
        <f>IFERROR(VLOOKUP(G1020,Tesaure!A1020:B8018,2),"-")</f>
        <v>-</v>
      </c>
      <c r="K1020" t="str">
        <f t="shared" si="126"/>
        <v>&lt;td&gt;0&lt;/td&gt;</v>
      </c>
      <c r="L1020" t="str">
        <f>CONCATENATE("&lt;td&gt;",Zamia!A1020,"&lt;/td&gt;")</f>
        <v>&lt;td&gt;&lt;/td&gt;</v>
      </c>
      <c r="M1020" t="str">
        <f>CONCATENATE("&lt;td&gt;",Zamia!K1020,"&lt;/td&gt;")</f>
        <v>&lt;td&gt;&lt;/td&gt;</v>
      </c>
      <c r="N1020" s="9" t="str">
        <f>CONCATENATE("&lt;td&gt;",LEFT(TEXT(Zamia!E1020,"DD/MM/AAAA hh:mm:ss"),10),"&lt;/td&gt;")</f>
        <v>&lt;td&gt;00/01/1900&lt;/td&gt;</v>
      </c>
      <c r="O1020" t="str">
        <f>CONCATENATE("&lt;td&gt;",Zamia!H1020,"&lt;/td&gt;")</f>
        <v>&lt;td&gt;&lt;/td&gt;</v>
      </c>
      <c r="P1020" t="str">
        <f>CONCATENATE("&lt;td&gt;",Zamia!I1020,"&lt;/td&gt;")</f>
        <v>&lt;td&gt;&lt;/td&gt;</v>
      </c>
      <c r="Q1020" t="str">
        <f t="shared" si="127"/>
        <v/>
      </c>
    </row>
    <row r="1021" spans="1:17" x14ac:dyDescent="0.25">
      <c r="A1021">
        <f>Zamia!F1021</f>
        <v>0</v>
      </c>
      <c r="B1021" t="str">
        <f t="shared" si="131"/>
        <v>-</v>
      </c>
      <c r="C1021" t="str">
        <f t="shared" si="132"/>
        <v>-</v>
      </c>
      <c r="D1021" t="str">
        <f t="shared" si="128"/>
        <v>-</v>
      </c>
      <c r="E1021" t="str">
        <f t="shared" si="129"/>
        <v>-</v>
      </c>
      <c r="F1021" t="str">
        <f t="shared" si="130"/>
        <v>-</v>
      </c>
      <c r="G1021" t="str">
        <f t="shared" si="125"/>
        <v>- -</v>
      </c>
      <c r="H1021" t="str">
        <f>IFERROR(VLOOKUP(G1021,Tesaure!A1021:B8019,2),"-")</f>
        <v>-</v>
      </c>
      <c r="K1021" t="str">
        <f t="shared" si="126"/>
        <v>&lt;td&gt;0&lt;/td&gt;</v>
      </c>
      <c r="L1021" t="str">
        <f>CONCATENATE("&lt;td&gt;",Zamia!A1021,"&lt;/td&gt;")</f>
        <v>&lt;td&gt;&lt;/td&gt;</v>
      </c>
      <c r="M1021" t="str">
        <f>CONCATENATE("&lt;td&gt;",Zamia!K1021,"&lt;/td&gt;")</f>
        <v>&lt;td&gt;&lt;/td&gt;</v>
      </c>
      <c r="N1021" s="9" t="str">
        <f>CONCATENATE("&lt;td&gt;",LEFT(TEXT(Zamia!E1021,"DD/MM/AAAA hh:mm:ss"),10),"&lt;/td&gt;")</f>
        <v>&lt;td&gt;00/01/1900&lt;/td&gt;</v>
      </c>
      <c r="O1021" t="str">
        <f>CONCATENATE("&lt;td&gt;",Zamia!H1021,"&lt;/td&gt;")</f>
        <v>&lt;td&gt;&lt;/td&gt;</v>
      </c>
      <c r="P1021" t="str">
        <f>CONCATENATE("&lt;td&gt;",Zamia!I1021,"&lt;/td&gt;")</f>
        <v>&lt;td&gt;&lt;/td&gt;</v>
      </c>
      <c r="Q1021" t="str">
        <f t="shared" si="127"/>
        <v/>
      </c>
    </row>
    <row r="1022" spans="1:17" x14ac:dyDescent="0.25">
      <c r="A1022">
        <f>Zamia!F1022</f>
        <v>0</v>
      </c>
      <c r="B1022" t="str">
        <f t="shared" si="131"/>
        <v>-</v>
      </c>
      <c r="C1022" t="str">
        <f t="shared" si="132"/>
        <v>-</v>
      </c>
      <c r="D1022" t="str">
        <f t="shared" si="128"/>
        <v>-</v>
      </c>
      <c r="E1022" t="str">
        <f t="shared" si="129"/>
        <v>-</v>
      </c>
      <c r="F1022" t="str">
        <f t="shared" si="130"/>
        <v>-</v>
      </c>
      <c r="G1022" t="str">
        <f t="shared" si="125"/>
        <v>- -</v>
      </c>
      <c r="H1022" t="str">
        <f>IFERROR(VLOOKUP(G1022,Tesaure!A1022:B8020,2),"-")</f>
        <v>-</v>
      </c>
      <c r="K1022" t="str">
        <f t="shared" si="126"/>
        <v>&lt;td&gt;0&lt;/td&gt;</v>
      </c>
      <c r="L1022" t="str">
        <f>CONCATENATE("&lt;td&gt;",Zamia!A1022,"&lt;/td&gt;")</f>
        <v>&lt;td&gt;&lt;/td&gt;</v>
      </c>
      <c r="M1022" t="str">
        <f>CONCATENATE("&lt;td&gt;",Zamia!K1022,"&lt;/td&gt;")</f>
        <v>&lt;td&gt;&lt;/td&gt;</v>
      </c>
      <c r="N1022" s="9" t="str">
        <f>CONCATENATE("&lt;td&gt;",LEFT(TEXT(Zamia!E1022,"DD/MM/AAAA hh:mm:ss"),10),"&lt;/td&gt;")</f>
        <v>&lt;td&gt;00/01/1900&lt;/td&gt;</v>
      </c>
      <c r="O1022" t="str">
        <f>CONCATENATE("&lt;td&gt;",Zamia!H1022,"&lt;/td&gt;")</f>
        <v>&lt;td&gt;&lt;/td&gt;</v>
      </c>
      <c r="P1022" t="str">
        <f>CONCATENATE("&lt;td&gt;",Zamia!I1022,"&lt;/td&gt;")</f>
        <v>&lt;td&gt;&lt;/td&gt;</v>
      </c>
      <c r="Q1022" t="str">
        <f t="shared" si="127"/>
        <v/>
      </c>
    </row>
    <row r="1023" spans="1:17" x14ac:dyDescent="0.25">
      <c r="A1023">
        <f>Zamia!F1023</f>
        <v>0</v>
      </c>
      <c r="B1023" t="str">
        <f t="shared" si="131"/>
        <v>-</v>
      </c>
      <c r="C1023" t="str">
        <f t="shared" si="132"/>
        <v>-</v>
      </c>
      <c r="D1023" t="str">
        <f t="shared" si="128"/>
        <v>-</v>
      </c>
      <c r="E1023" t="str">
        <f t="shared" si="129"/>
        <v>-</v>
      </c>
      <c r="F1023" t="str">
        <f t="shared" si="130"/>
        <v>-</v>
      </c>
      <c r="G1023" t="str">
        <f t="shared" si="125"/>
        <v>- -</v>
      </c>
      <c r="H1023" t="str">
        <f>IFERROR(VLOOKUP(G1023,Tesaure!A1023:B8021,2),"-")</f>
        <v>-</v>
      </c>
      <c r="K1023" t="str">
        <f t="shared" si="126"/>
        <v>&lt;td&gt;0&lt;/td&gt;</v>
      </c>
      <c r="L1023" t="str">
        <f>CONCATENATE("&lt;td&gt;",Zamia!A1023,"&lt;/td&gt;")</f>
        <v>&lt;td&gt;&lt;/td&gt;</v>
      </c>
      <c r="M1023" t="str">
        <f>CONCATENATE("&lt;td&gt;",Zamia!K1023,"&lt;/td&gt;")</f>
        <v>&lt;td&gt;&lt;/td&gt;</v>
      </c>
      <c r="N1023" s="9" t="str">
        <f>CONCATENATE("&lt;td&gt;",LEFT(TEXT(Zamia!E1023,"DD/MM/AAAA hh:mm:ss"),10),"&lt;/td&gt;")</f>
        <v>&lt;td&gt;00/01/1900&lt;/td&gt;</v>
      </c>
      <c r="O1023" t="str">
        <f>CONCATENATE("&lt;td&gt;",Zamia!H1023,"&lt;/td&gt;")</f>
        <v>&lt;td&gt;&lt;/td&gt;</v>
      </c>
      <c r="P1023" t="str">
        <f>CONCATENATE("&lt;td&gt;",Zamia!I1023,"&lt;/td&gt;")</f>
        <v>&lt;td&gt;&lt;/td&gt;</v>
      </c>
      <c r="Q1023" t="str">
        <f t="shared" si="127"/>
        <v/>
      </c>
    </row>
    <row r="1024" spans="1:17" x14ac:dyDescent="0.25">
      <c r="A1024">
        <f>Zamia!F1024</f>
        <v>0</v>
      </c>
      <c r="B1024" t="str">
        <f t="shared" si="131"/>
        <v>-</v>
      </c>
      <c r="C1024" t="str">
        <f t="shared" si="132"/>
        <v>-</v>
      </c>
      <c r="D1024" t="str">
        <f t="shared" si="128"/>
        <v>-</v>
      </c>
      <c r="E1024" t="str">
        <f t="shared" si="129"/>
        <v>-</v>
      </c>
      <c r="F1024" t="str">
        <f t="shared" si="130"/>
        <v>-</v>
      </c>
      <c r="G1024" t="str">
        <f t="shared" si="125"/>
        <v>- -</v>
      </c>
      <c r="H1024" t="str">
        <f>IFERROR(VLOOKUP(G1024,Tesaure!A1024:B8022,2),"-")</f>
        <v>-</v>
      </c>
      <c r="K1024" t="str">
        <f t="shared" si="126"/>
        <v>&lt;td&gt;0&lt;/td&gt;</v>
      </c>
      <c r="L1024" t="str">
        <f>CONCATENATE("&lt;td&gt;",Zamia!A1024,"&lt;/td&gt;")</f>
        <v>&lt;td&gt;&lt;/td&gt;</v>
      </c>
      <c r="M1024" t="str">
        <f>CONCATENATE("&lt;td&gt;",Zamia!K1024,"&lt;/td&gt;")</f>
        <v>&lt;td&gt;&lt;/td&gt;</v>
      </c>
      <c r="N1024" s="9" t="str">
        <f>CONCATENATE("&lt;td&gt;",LEFT(TEXT(Zamia!E1024,"DD/MM/AAAA hh:mm:ss"),10),"&lt;/td&gt;")</f>
        <v>&lt;td&gt;00/01/1900&lt;/td&gt;</v>
      </c>
      <c r="O1024" t="str">
        <f>CONCATENATE("&lt;td&gt;",Zamia!H1024,"&lt;/td&gt;")</f>
        <v>&lt;td&gt;&lt;/td&gt;</v>
      </c>
      <c r="P1024" t="str">
        <f>CONCATENATE("&lt;td&gt;",Zamia!I1024,"&lt;/td&gt;")</f>
        <v>&lt;td&gt;&lt;/td&gt;</v>
      </c>
      <c r="Q1024" t="str">
        <f t="shared" si="127"/>
        <v/>
      </c>
    </row>
    <row r="1025" spans="1:17" x14ac:dyDescent="0.25">
      <c r="A1025">
        <f>Zamia!F1025</f>
        <v>0</v>
      </c>
      <c r="B1025" t="str">
        <f t="shared" si="131"/>
        <v>-</v>
      </c>
      <c r="C1025" t="str">
        <f t="shared" si="132"/>
        <v>-</v>
      </c>
      <c r="D1025" t="str">
        <f t="shared" si="128"/>
        <v>-</v>
      </c>
      <c r="E1025" t="str">
        <f t="shared" si="129"/>
        <v>-</v>
      </c>
      <c r="F1025" t="str">
        <f t="shared" si="130"/>
        <v>-</v>
      </c>
      <c r="G1025" t="str">
        <f t="shared" si="125"/>
        <v>- -</v>
      </c>
      <c r="H1025" t="str">
        <f>IFERROR(VLOOKUP(G1025,Tesaure!A1025:B8023,2),"-")</f>
        <v>-</v>
      </c>
      <c r="K1025" t="str">
        <f t="shared" si="126"/>
        <v>&lt;td&gt;0&lt;/td&gt;</v>
      </c>
      <c r="L1025" t="str">
        <f>CONCATENATE("&lt;td&gt;",Zamia!A1025,"&lt;/td&gt;")</f>
        <v>&lt;td&gt;&lt;/td&gt;</v>
      </c>
      <c r="M1025" t="str">
        <f>CONCATENATE("&lt;td&gt;",Zamia!K1025,"&lt;/td&gt;")</f>
        <v>&lt;td&gt;&lt;/td&gt;</v>
      </c>
      <c r="N1025" s="9" t="str">
        <f>CONCATENATE("&lt;td&gt;",LEFT(TEXT(Zamia!E1025,"DD/MM/AAAA hh:mm:ss"),10),"&lt;/td&gt;")</f>
        <v>&lt;td&gt;00/01/1900&lt;/td&gt;</v>
      </c>
      <c r="O1025" t="str">
        <f>CONCATENATE("&lt;td&gt;",Zamia!H1025,"&lt;/td&gt;")</f>
        <v>&lt;td&gt;&lt;/td&gt;</v>
      </c>
      <c r="P1025" t="str">
        <f>CONCATENATE("&lt;td&gt;",Zamia!I1025,"&lt;/td&gt;")</f>
        <v>&lt;td&gt;&lt;/td&gt;</v>
      </c>
      <c r="Q1025" t="str">
        <f t="shared" si="127"/>
        <v/>
      </c>
    </row>
    <row r="1026" spans="1:17" x14ac:dyDescent="0.25">
      <c r="A1026">
        <f>Zamia!F1026</f>
        <v>0</v>
      </c>
      <c r="B1026" t="str">
        <f t="shared" si="131"/>
        <v>-</v>
      </c>
      <c r="C1026" t="str">
        <f t="shared" si="132"/>
        <v>-</v>
      </c>
      <c r="D1026" t="str">
        <f t="shared" si="128"/>
        <v>-</v>
      </c>
      <c r="E1026" t="str">
        <f t="shared" si="129"/>
        <v>-</v>
      </c>
      <c r="F1026" t="str">
        <f t="shared" si="130"/>
        <v>-</v>
      </c>
      <c r="G1026" t="str">
        <f t="shared" si="125"/>
        <v>- -</v>
      </c>
      <c r="H1026" t="str">
        <f>IFERROR(VLOOKUP(G1026,Tesaure!A1026:B8024,2),"-")</f>
        <v>-</v>
      </c>
      <c r="K1026" t="str">
        <f t="shared" si="126"/>
        <v>&lt;td&gt;0&lt;/td&gt;</v>
      </c>
      <c r="L1026" t="str">
        <f>CONCATENATE("&lt;td&gt;",Zamia!A1026,"&lt;/td&gt;")</f>
        <v>&lt;td&gt;&lt;/td&gt;</v>
      </c>
      <c r="M1026" t="str">
        <f>CONCATENATE("&lt;td&gt;",Zamia!K1026,"&lt;/td&gt;")</f>
        <v>&lt;td&gt;&lt;/td&gt;</v>
      </c>
      <c r="N1026" s="9" t="str">
        <f>CONCATENATE("&lt;td&gt;",LEFT(TEXT(Zamia!E1026,"DD/MM/AAAA hh:mm:ss"),10),"&lt;/td&gt;")</f>
        <v>&lt;td&gt;00/01/1900&lt;/td&gt;</v>
      </c>
      <c r="O1026" t="str">
        <f>CONCATENATE("&lt;td&gt;",Zamia!H1026,"&lt;/td&gt;")</f>
        <v>&lt;td&gt;&lt;/td&gt;</v>
      </c>
      <c r="P1026" t="str">
        <f>CONCATENATE("&lt;td&gt;",Zamia!I1026,"&lt;/td&gt;")</f>
        <v>&lt;td&gt;&lt;/td&gt;</v>
      </c>
      <c r="Q1026" t="str">
        <f t="shared" si="127"/>
        <v/>
      </c>
    </row>
    <row r="1027" spans="1:17" x14ac:dyDescent="0.25">
      <c r="A1027">
        <f>Zamia!F1027</f>
        <v>0</v>
      </c>
      <c r="B1027" t="str">
        <f t="shared" si="131"/>
        <v>-</v>
      </c>
      <c r="C1027" t="str">
        <f t="shared" si="132"/>
        <v>-</v>
      </c>
      <c r="D1027" t="str">
        <f t="shared" si="128"/>
        <v>-</v>
      </c>
      <c r="E1027" t="str">
        <f t="shared" si="129"/>
        <v>-</v>
      </c>
      <c r="F1027" t="str">
        <f t="shared" si="130"/>
        <v>-</v>
      </c>
      <c r="G1027" t="str">
        <f t="shared" ref="G1027:G1090" si="133">IF(F1027="-",CONCATENATE(B1027," ",D1027),CONCATENATE(B1027," ",D1027," subsp. ",F1027))</f>
        <v>- -</v>
      </c>
      <c r="H1027" t="str">
        <f>IFERROR(VLOOKUP(G1027,Tesaure!A1027:B8025,2),"-")</f>
        <v>-</v>
      </c>
      <c r="K1027" t="str">
        <f t="shared" ref="K1027:K1090" si="134">IF(H1027&lt;&gt;"-",CONCATENATE("&lt;td&gt;&lt;a target=",CHAR(34),"_blank",CHAR(34), " href=",CHAR(34),H1027,CHAR(34),"&gt;",A1027,"&lt;/a&gt;&lt;/td&gt;"),CONCATENATE("&lt;td&gt;",A1027,"&lt;/td&gt;"))</f>
        <v>&lt;td&gt;0&lt;/td&gt;</v>
      </c>
      <c r="L1027" t="str">
        <f>CONCATENATE("&lt;td&gt;",Zamia!A1027,"&lt;/td&gt;")</f>
        <v>&lt;td&gt;&lt;/td&gt;</v>
      </c>
      <c r="M1027" t="str">
        <f>CONCATENATE("&lt;td&gt;",Zamia!K1027,"&lt;/td&gt;")</f>
        <v>&lt;td&gt;&lt;/td&gt;</v>
      </c>
      <c r="N1027" s="9" t="str">
        <f>CONCATENATE("&lt;td&gt;",LEFT(TEXT(Zamia!E1027,"DD/MM/AAAA hh:mm:ss"),10),"&lt;/td&gt;")</f>
        <v>&lt;td&gt;00/01/1900&lt;/td&gt;</v>
      </c>
      <c r="O1027" t="str">
        <f>CONCATENATE("&lt;td&gt;",Zamia!H1027,"&lt;/td&gt;")</f>
        <v>&lt;td&gt;&lt;/td&gt;</v>
      </c>
      <c r="P1027" t="str">
        <f>CONCATENATE("&lt;td&gt;",Zamia!I1027,"&lt;/td&gt;")</f>
        <v>&lt;td&gt;&lt;/td&gt;</v>
      </c>
      <c r="Q1027" t="str">
        <f t="shared" ref="Q1027:Q1090" si="135">IF(A1027&lt;&gt;0,CONCATENATE("&lt;tr&gt;",K1027,L1027,M1027,N1027,O1027,P1027,"&lt;/tr&gt;"),"")</f>
        <v/>
      </c>
    </row>
    <row r="1028" spans="1:17" x14ac:dyDescent="0.25">
      <c r="A1028">
        <f>Zamia!F1028</f>
        <v>0</v>
      </c>
      <c r="B1028" t="str">
        <f t="shared" si="131"/>
        <v>-</v>
      </c>
      <c r="C1028" t="str">
        <f t="shared" si="132"/>
        <v>-</v>
      </c>
      <c r="D1028" t="str">
        <f t="shared" si="128"/>
        <v>-</v>
      </c>
      <c r="E1028" t="str">
        <f t="shared" si="129"/>
        <v>-</v>
      </c>
      <c r="F1028" t="str">
        <f t="shared" si="130"/>
        <v>-</v>
      </c>
      <c r="G1028" t="str">
        <f t="shared" si="133"/>
        <v>- -</v>
      </c>
      <c r="H1028" t="str">
        <f>IFERROR(VLOOKUP(G1028,Tesaure!A1028:B8026,2),"-")</f>
        <v>-</v>
      </c>
      <c r="K1028" t="str">
        <f t="shared" si="134"/>
        <v>&lt;td&gt;0&lt;/td&gt;</v>
      </c>
      <c r="L1028" t="str">
        <f>CONCATENATE("&lt;td&gt;",Zamia!A1028,"&lt;/td&gt;")</f>
        <v>&lt;td&gt;&lt;/td&gt;</v>
      </c>
      <c r="M1028" t="str">
        <f>CONCATENATE("&lt;td&gt;",Zamia!K1028,"&lt;/td&gt;")</f>
        <v>&lt;td&gt;&lt;/td&gt;</v>
      </c>
      <c r="N1028" s="9" t="str">
        <f>CONCATENATE("&lt;td&gt;",LEFT(TEXT(Zamia!E1028,"DD/MM/AAAA hh:mm:ss"),10),"&lt;/td&gt;")</f>
        <v>&lt;td&gt;00/01/1900&lt;/td&gt;</v>
      </c>
      <c r="O1028" t="str">
        <f>CONCATENATE("&lt;td&gt;",Zamia!H1028,"&lt;/td&gt;")</f>
        <v>&lt;td&gt;&lt;/td&gt;</v>
      </c>
      <c r="P1028" t="str">
        <f>CONCATENATE("&lt;td&gt;",Zamia!I1028,"&lt;/td&gt;")</f>
        <v>&lt;td&gt;&lt;/td&gt;</v>
      </c>
      <c r="Q1028" t="str">
        <f t="shared" si="135"/>
        <v/>
      </c>
    </row>
    <row r="1029" spans="1:17" x14ac:dyDescent="0.25">
      <c r="A1029">
        <f>Zamia!F1029</f>
        <v>0</v>
      </c>
      <c r="B1029" t="str">
        <f t="shared" si="131"/>
        <v>-</v>
      </c>
      <c r="C1029" t="str">
        <f t="shared" si="132"/>
        <v>-</v>
      </c>
      <c r="D1029" t="str">
        <f t="shared" si="128"/>
        <v>-</v>
      </c>
      <c r="E1029" t="str">
        <f t="shared" si="129"/>
        <v>-</v>
      </c>
      <c r="F1029" t="str">
        <f t="shared" si="130"/>
        <v>-</v>
      </c>
      <c r="G1029" t="str">
        <f t="shared" si="133"/>
        <v>- -</v>
      </c>
      <c r="H1029" t="str">
        <f>IFERROR(VLOOKUP(G1029,Tesaure!A1029:B8027,2),"-")</f>
        <v>-</v>
      </c>
      <c r="K1029" t="str">
        <f t="shared" si="134"/>
        <v>&lt;td&gt;0&lt;/td&gt;</v>
      </c>
      <c r="L1029" t="str">
        <f>CONCATENATE("&lt;td&gt;",Zamia!A1029,"&lt;/td&gt;")</f>
        <v>&lt;td&gt;&lt;/td&gt;</v>
      </c>
      <c r="M1029" t="str">
        <f>CONCATENATE("&lt;td&gt;",Zamia!K1029,"&lt;/td&gt;")</f>
        <v>&lt;td&gt;&lt;/td&gt;</v>
      </c>
      <c r="N1029" s="9" t="str">
        <f>CONCATENATE("&lt;td&gt;",LEFT(TEXT(Zamia!E1029,"DD/MM/AAAA hh:mm:ss"),10),"&lt;/td&gt;")</f>
        <v>&lt;td&gt;00/01/1900&lt;/td&gt;</v>
      </c>
      <c r="O1029" t="str">
        <f>CONCATENATE("&lt;td&gt;",Zamia!H1029,"&lt;/td&gt;")</f>
        <v>&lt;td&gt;&lt;/td&gt;</v>
      </c>
      <c r="P1029" t="str">
        <f>CONCATENATE("&lt;td&gt;",Zamia!I1029,"&lt;/td&gt;")</f>
        <v>&lt;td&gt;&lt;/td&gt;</v>
      </c>
      <c r="Q1029" t="str">
        <f t="shared" si="135"/>
        <v/>
      </c>
    </row>
    <row r="1030" spans="1:17" x14ac:dyDescent="0.25">
      <c r="A1030">
        <f>Zamia!F1030</f>
        <v>0</v>
      </c>
      <c r="B1030" t="str">
        <f t="shared" si="131"/>
        <v>-</v>
      </c>
      <c r="C1030" t="str">
        <f t="shared" si="132"/>
        <v>-</v>
      </c>
      <c r="D1030" t="str">
        <f t="shared" ref="D1030:D1093" si="136">IFERROR(LEFT(C1030,SEARCH(" ",C1030)-1),C1030)</f>
        <v>-</v>
      </c>
      <c r="E1030" t="str">
        <f t="shared" si="129"/>
        <v>-</v>
      </c>
      <c r="F1030" t="str">
        <f t="shared" si="130"/>
        <v>-</v>
      </c>
      <c r="G1030" t="str">
        <f t="shared" si="133"/>
        <v>- -</v>
      </c>
      <c r="H1030" t="str">
        <f>IFERROR(VLOOKUP(G1030,Tesaure!A1030:B8028,2),"-")</f>
        <v>-</v>
      </c>
      <c r="K1030" t="str">
        <f t="shared" si="134"/>
        <v>&lt;td&gt;0&lt;/td&gt;</v>
      </c>
      <c r="L1030" t="str">
        <f>CONCATENATE("&lt;td&gt;",Zamia!A1030,"&lt;/td&gt;")</f>
        <v>&lt;td&gt;&lt;/td&gt;</v>
      </c>
      <c r="M1030" t="str">
        <f>CONCATENATE("&lt;td&gt;",Zamia!K1030,"&lt;/td&gt;")</f>
        <v>&lt;td&gt;&lt;/td&gt;</v>
      </c>
      <c r="N1030" s="9" t="str">
        <f>CONCATENATE("&lt;td&gt;",LEFT(TEXT(Zamia!E1030,"DD/MM/AAAA hh:mm:ss"),10),"&lt;/td&gt;")</f>
        <v>&lt;td&gt;00/01/1900&lt;/td&gt;</v>
      </c>
      <c r="O1030" t="str">
        <f>CONCATENATE("&lt;td&gt;",Zamia!H1030,"&lt;/td&gt;")</f>
        <v>&lt;td&gt;&lt;/td&gt;</v>
      </c>
      <c r="P1030" t="str">
        <f>CONCATENATE("&lt;td&gt;",Zamia!I1030,"&lt;/td&gt;")</f>
        <v>&lt;td&gt;&lt;/td&gt;</v>
      </c>
      <c r="Q1030" t="str">
        <f t="shared" si="135"/>
        <v/>
      </c>
    </row>
    <row r="1031" spans="1:17" x14ac:dyDescent="0.25">
      <c r="A1031">
        <f>Zamia!F1031</f>
        <v>0</v>
      </c>
      <c r="B1031" t="str">
        <f t="shared" si="131"/>
        <v>-</v>
      </c>
      <c r="C1031" t="str">
        <f t="shared" si="132"/>
        <v>-</v>
      </c>
      <c r="D1031" t="str">
        <f t="shared" si="136"/>
        <v>-</v>
      </c>
      <c r="E1031" t="str">
        <f t="shared" ref="E1031:E1094" si="137">IFERROR(RIGHT(C1031,LEN(C1031)-(SEARCH(" subsp.",C1031)+7)),"-")</f>
        <v>-</v>
      </c>
      <c r="F1031" t="str">
        <f t="shared" ref="F1031:F1094" si="138">IF(E1031&lt;&gt;"-",IFERROR(LEFT(E1031,SEARCH(" ",E1031)-1),E1031),"-")</f>
        <v>-</v>
      </c>
      <c r="G1031" t="str">
        <f t="shared" si="133"/>
        <v>- -</v>
      </c>
      <c r="H1031" t="str">
        <f>IFERROR(VLOOKUP(G1031,Tesaure!A1031:B8029,2),"-")</f>
        <v>-</v>
      </c>
      <c r="K1031" t="str">
        <f t="shared" si="134"/>
        <v>&lt;td&gt;0&lt;/td&gt;</v>
      </c>
      <c r="L1031" t="str">
        <f>CONCATENATE("&lt;td&gt;",Zamia!A1031,"&lt;/td&gt;")</f>
        <v>&lt;td&gt;&lt;/td&gt;</v>
      </c>
      <c r="M1031" t="str">
        <f>CONCATENATE("&lt;td&gt;",Zamia!K1031,"&lt;/td&gt;")</f>
        <v>&lt;td&gt;&lt;/td&gt;</v>
      </c>
      <c r="N1031" s="9" t="str">
        <f>CONCATENATE("&lt;td&gt;",LEFT(TEXT(Zamia!E1031,"DD/MM/AAAA hh:mm:ss"),10),"&lt;/td&gt;")</f>
        <v>&lt;td&gt;00/01/1900&lt;/td&gt;</v>
      </c>
      <c r="O1031" t="str">
        <f>CONCATENATE("&lt;td&gt;",Zamia!H1031,"&lt;/td&gt;")</f>
        <v>&lt;td&gt;&lt;/td&gt;</v>
      </c>
      <c r="P1031" t="str">
        <f>CONCATENATE("&lt;td&gt;",Zamia!I1031,"&lt;/td&gt;")</f>
        <v>&lt;td&gt;&lt;/td&gt;</v>
      </c>
      <c r="Q1031" t="str">
        <f t="shared" si="135"/>
        <v/>
      </c>
    </row>
    <row r="1032" spans="1:17" x14ac:dyDescent="0.25">
      <c r="A1032">
        <f>Zamia!F1032</f>
        <v>0</v>
      </c>
      <c r="B1032" t="str">
        <f t="shared" si="131"/>
        <v>-</v>
      </c>
      <c r="C1032" t="str">
        <f t="shared" si="132"/>
        <v>-</v>
      </c>
      <c r="D1032" t="str">
        <f t="shared" si="136"/>
        <v>-</v>
      </c>
      <c r="E1032" t="str">
        <f t="shared" si="137"/>
        <v>-</v>
      </c>
      <c r="F1032" t="str">
        <f t="shared" si="138"/>
        <v>-</v>
      </c>
      <c r="G1032" t="str">
        <f t="shared" si="133"/>
        <v>- -</v>
      </c>
      <c r="H1032" t="str">
        <f>IFERROR(VLOOKUP(G1032,Tesaure!A1032:B8030,2),"-")</f>
        <v>-</v>
      </c>
      <c r="K1032" t="str">
        <f t="shared" si="134"/>
        <v>&lt;td&gt;0&lt;/td&gt;</v>
      </c>
      <c r="L1032" t="str">
        <f>CONCATENATE("&lt;td&gt;",Zamia!A1032,"&lt;/td&gt;")</f>
        <v>&lt;td&gt;&lt;/td&gt;</v>
      </c>
      <c r="M1032" t="str">
        <f>CONCATENATE("&lt;td&gt;",Zamia!K1032,"&lt;/td&gt;")</f>
        <v>&lt;td&gt;&lt;/td&gt;</v>
      </c>
      <c r="N1032" s="9" t="str">
        <f>CONCATENATE("&lt;td&gt;",LEFT(TEXT(Zamia!E1032,"DD/MM/AAAA hh:mm:ss"),10),"&lt;/td&gt;")</f>
        <v>&lt;td&gt;00/01/1900&lt;/td&gt;</v>
      </c>
      <c r="O1032" t="str">
        <f>CONCATENATE("&lt;td&gt;",Zamia!H1032,"&lt;/td&gt;")</f>
        <v>&lt;td&gt;&lt;/td&gt;</v>
      </c>
      <c r="P1032" t="str">
        <f>CONCATENATE("&lt;td&gt;",Zamia!I1032,"&lt;/td&gt;")</f>
        <v>&lt;td&gt;&lt;/td&gt;</v>
      </c>
      <c r="Q1032" t="str">
        <f t="shared" si="135"/>
        <v/>
      </c>
    </row>
    <row r="1033" spans="1:17" x14ac:dyDescent="0.25">
      <c r="A1033">
        <f>Zamia!F1033</f>
        <v>0</v>
      </c>
      <c r="B1033" t="str">
        <f t="shared" si="131"/>
        <v>-</v>
      </c>
      <c r="C1033" t="str">
        <f t="shared" si="132"/>
        <v>-</v>
      </c>
      <c r="D1033" t="str">
        <f t="shared" si="136"/>
        <v>-</v>
      </c>
      <c r="E1033" t="str">
        <f t="shared" si="137"/>
        <v>-</v>
      </c>
      <c r="F1033" t="str">
        <f t="shared" si="138"/>
        <v>-</v>
      </c>
      <c r="G1033" t="str">
        <f t="shared" si="133"/>
        <v>- -</v>
      </c>
      <c r="H1033" t="str">
        <f>IFERROR(VLOOKUP(G1033,Tesaure!A1033:B8031,2),"-")</f>
        <v>-</v>
      </c>
      <c r="K1033" t="str">
        <f t="shared" si="134"/>
        <v>&lt;td&gt;0&lt;/td&gt;</v>
      </c>
      <c r="L1033" t="str">
        <f>CONCATENATE("&lt;td&gt;",Zamia!A1033,"&lt;/td&gt;")</f>
        <v>&lt;td&gt;&lt;/td&gt;</v>
      </c>
      <c r="M1033" t="str">
        <f>CONCATENATE("&lt;td&gt;",Zamia!K1033,"&lt;/td&gt;")</f>
        <v>&lt;td&gt;&lt;/td&gt;</v>
      </c>
      <c r="N1033" s="9" t="str">
        <f>CONCATENATE("&lt;td&gt;",LEFT(TEXT(Zamia!E1033,"DD/MM/AAAA hh:mm:ss"),10),"&lt;/td&gt;")</f>
        <v>&lt;td&gt;00/01/1900&lt;/td&gt;</v>
      </c>
      <c r="O1033" t="str">
        <f>CONCATENATE("&lt;td&gt;",Zamia!H1033,"&lt;/td&gt;")</f>
        <v>&lt;td&gt;&lt;/td&gt;</v>
      </c>
      <c r="P1033" t="str">
        <f>CONCATENATE("&lt;td&gt;",Zamia!I1033,"&lt;/td&gt;")</f>
        <v>&lt;td&gt;&lt;/td&gt;</v>
      </c>
      <c r="Q1033" t="str">
        <f t="shared" si="135"/>
        <v/>
      </c>
    </row>
    <row r="1034" spans="1:17" x14ac:dyDescent="0.25">
      <c r="A1034">
        <f>Zamia!F1034</f>
        <v>0</v>
      </c>
      <c r="B1034" t="str">
        <f t="shared" si="131"/>
        <v>-</v>
      </c>
      <c r="C1034" t="str">
        <f t="shared" si="132"/>
        <v>-</v>
      </c>
      <c r="D1034" t="str">
        <f t="shared" si="136"/>
        <v>-</v>
      </c>
      <c r="E1034" t="str">
        <f t="shared" si="137"/>
        <v>-</v>
      </c>
      <c r="F1034" t="str">
        <f t="shared" si="138"/>
        <v>-</v>
      </c>
      <c r="G1034" t="str">
        <f t="shared" si="133"/>
        <v>- -</v>
      </c>
      <c r="H1034" t="str">
        <f>IFERROR(VLOOKUP(G1034,Tesaure!A1034:B8032,2),"-")</f>
        <v>-</v>
      </c>
      <c r="K1034" t="str">
        <f t="shared" si="134"/>
        <v>&lt;td&gt;0&lt;/td&gt;</v>
      </c>
      <c r="L1034" t="str">
        <f>CONCATENATE("&lt;td&gt;",Zamia!A1034,"&lt;/td&gt;")</f>
        <v>&lt;td&gt;&lt;/td&gt;</v>
      </c>
      <c r="M1034" t="str">
        <f>CONCATENATE("&lt;td&gt;",Zamia!K1034,"&lt;/td&gt;")</f>
        <v>&lt;td&gt;&lt;/td&gt;</v>
      </c>
      <c r="N1034" s="9" t="str">
        <f>CONCATENATE("&lt;td&gt;",LEFT(TEXT(Zamia!E1034,"DD/MM/AAAA hh:mm:ss"),10),"&lt;/td&gt;")</f>
        <v>&lt;td&gt;00/01/1900&lt;/td&gt;</v>
      </c>
      <c r="O1034" t="str">
        <f>CONCATENATE("&lt;td&gt;",Zamia!H1034,"&lt;/td&gt;")</f>
        <v>&lt;td&gt;&lt;/td&gt;</v>
      </c>
      <c r="P1034" t="str">
        <f>CONCATENATE("&lt;td&gt;",Zamia!I1034,"&lt;/td&gt;")</f>
        <v>&lt;td&gt;&lt;/td&gt;</v>
      </c>
      <c r="Q1034" t="str">
        <f t="shared" si="135"/>
        <v/>
      </c>
    </row>
    <row r="1035" spans="1:17" x14ac:dyDescent="0.25">
      <c r="A1035">
        <f>Zamia!F1035</f>
        <v>0</v>
      </c>
      <c r="B1035" t="str">
        <f t="shared" si="131"/>
        <v>-</v>
      </c>
      <c r="C1035" t="str">
        <f t="shared" si="132"/>
        <v>-</v>
      </c>
      <c r="D1035" t="str">
        <f t="shared" si="136"/>
        <v>-</v>
      </c>
      <c r="E1035" t="str">
        <f t="shared" si="137"/>
        <v>-</v>
      </c>
      <c r="F1035" t="str">
        <f t="shared" si="138"/>
        <v>-</v>
      </c>
      <c r="G1035" t="str">
        <f t="shared" si="133"/>
        <v>- -</v>
      </c>
      <c r="H1035" t="str">
        <f>IFERROR(VLOOKUP(G1035,Tesaure!A1035:B8033,2),"-")</f>
        <v>-</v>
      </c>
      <c r="K1035" t="str">
        <f t="shared" si="134"/>
        <v>&lt;td&gt;0&lt;/td&gt;</v>
      </c>
      <c r="L1035" t="str">
        <f>CONCATENATE("&lt;td&gt;",Zamia!A1035,"&lt;/td&gt;")</f>
        <v>&lt;td&gt;&lt;/td&gt;</v>
      </c>
      <c r="M1035" t="str">
        <f>CONCATENATE("&lt;td&gt;",Zamia!K1035,"&lt;/td&gt;")</f>
        <v>&lt;td&gt;&lt;/td&gt;</v>
      </c>
      <c r="N1035" s="9" t="str">
        <f>CONCATENATE("&lt;td&gt;",LEFT(TEXT(Zamia!E1035,"DD/MM/AAAA hh:mm:ss"),10),"&lt;/td&gt;")</f>
        <v>&lt;td&gt;00/01/1900&lt;/td&gt;</v>
      </c>
      <c r="O1035" t="str">
        <f>CONCATENATE("&lt;td&gt;",Zamia!H1035,"&lt;/td&gt;")</f>
        <v>&lt;td&gt;&lt;/td&gt;</v>
      </c>
      <c r="P1035" t="str">
        <f>CONCATENATE("&lt;td&gt;",Zamia!I1035,"&lt;/td&gt;")</f>
        <v>&lt;td&gt;&lt;/td&gt;</v>
      </c>
      <c r="Q1035" t="str">
        <f t="shared" si="135"/>
        <v/>
      </c>
    </row>
    <row r="1036" spans="1:17" x14ac:dyDescent="0.25">
      <c r="A1036">
        <f>Zamia!F1036</f>
        <v>0</v>
      </c>
      <c r="B1036" t="str">
        <f t="shared" si="131"/>
        <v>-</v>
      </c>
      <c r="C1036" t="str">
        <f t="shared" si="132"/>
        <v>-</v>
      </c>
      <c r="D1036" t="str">
        <f t="shared" si="136"/>
        <v>-</v>
      </c>
      <c r="E1036" t="str">
        <f t="shared" si="137"/>
        <v>-</v>
      </c>
      <c r="F1036" t="str">
        <f t="shared" si="138"/>
        <v>-</v>
      </c>
      <c r="G1036" t="str">
        <f t="shared" si="133"/>
        <v>- -</v>
      </c>
      <c r="H1036" t="str">
        <f>IFERROR(VLOOKUP(G1036,Tesaure!A1036:B8034,2),"-")</f>
        <v>-</v>
      </c>
      <c r="K1036" t="str">
        <f t="shared" si="134"/>
        <v>&lt;td&gt;0&lt;/td&gt;</v>
      </c>
      <c r="L1036" t="str">
        <f>CONCATENATE("&lt;td&gt;",Zamia!A1036,"&lt;/td&gt;")</f>
        <v>&lt;td&gt;&lt;/td&gt;</v>
      </c>
      <c r="M1036" t="str">
        <f>CONCATENATE("&lt;td&gt;",Zamia!K1036,"&lt;/td&gt;")</f>
        <v>&lt;td&gt;&lt;/td&gt;</v>
      </c>
      <c r="N1036" s="9" t="str">
        <f>CONCATENATE("&lt;td&gt;",LEFT(TEXT(Zamia!E1036,"DD/MM/AAAA hh:mm:ss"),10),"&lt;/td&gt;")</f>
        <v>&lt;td&gt;00/01/1900&lt;/td&gt;</v>
      </c>
      <c r="O1036" t="str">
        <f>CONCATENATE("&lt;td&gt;",Zamia!H1036,"&lt;/td&gt;")</f>
        <v>&lt;td&gt;&lt;/td&gt;</v>
      </c>
      <c r="P1036" t="str">
        <f>CONCATENATE("&lt;td&gt;",Zamia!I1036,"&lt;/td&gt;")</f>
        <v>&lt;td&gt;&lt;/td&gt;</v>
      </c>
      <c r="Q1036" t="str">
        <f t="shared" si="135"/>
        <v/>
      </c>
    </row>
    <row r="1037" spans="1:17" x14ac:dyDescent="0.25">
      <c r="A1037">
        <f>Zamia!F1037</f>
        <v>0</v>
      </c>
      <c r="B1037" t="str">
        <f t="shared" si="131"/>
        <v>-</v>
      </c>
      <c r="C1037" t="str">
        <f t="shared" si="132"/>
        <v>-</v>
      </c>
      <c r="D1037" t="str">
        <f t="shared" si="136"/>
        <v>-</v>
      </c>
      <c r="E1037" t="str">
        <f t="shared" si="137"/>
        <v>-</v>
      </c>
      <c r="F1037" t="str">
        <f t="shared" si="138"/>
        <v>-</v>
      </c>
      <c r="G1037" t="str">
        <f t="shared" si="133"/>
        <v>- -</v>
      </c>
      <c r="H1037" t="str">
        <f>IFERROR(VLOOKUP(G1037,Tesaure!A1037:B8035,2),"-")</f>
        <v>-</v>
      </c>
      <c r="K1037" t="str">
        <f t="shared" si="134"/>
        <v>&lt;td&gt;0&lt;/td&gt;</v>
      </c>
      <c r="L1037" t="str">
        <f>CONCATENATE("&lt;td&gt;",Zamia!A1037,"&lt;/td&gt;")</f>
        <v>&lt;td&gt;&lt;/td&gt;</v>
      </c>
      <c r="M1037" t="str">
        <f>CONCATENATE("&lt;td&gt;",Zamia!K1037,"&lt;/td&gt;")</f>
        <v>&lt;td&gt;&lt;/td&gt;</v>
      </c>
      <c r="N1037" s="9" t="str">
        <f>CONCATENATE("&lt;td&gt;",LEFT(TEXT(Zamia!E1037,"DD/MM/AAAA hh:mm:ss"),10),"&lt;/td&gt;")</f>
        <v>&lt;td&gt;00/01/1900&lt;/td&gt;</v>
      </c>
      <c r="O1037" t="str">
        <f>CONCATENATE("&lt;td&gt;",Zamia!H1037,"&lt;/td&gt;")</f>
        <v>&lt;td&gt;&lt;/td&gt;</v>
      </c>
      <c r="P1037" t="str">
        <f>CONCATENATE("&lt;td&gt;",Zamia!I1037,"&lt;/td&gt;")</f>
        <v>&lt;td&gt;&lt;/td&gt;</v>
      </c>
      <c r="Q1037" t="str">
        <f t="shared" si="135"/>
        <v/>
      </c>
    </row>
    <row r="1038" spans="1:17" x14ac:dyDescent="0.25">
      <c r="A1038">
        <f>Zamia!F1038</f>
        <v>0</v>
      </c>
      <c r="B1038" t="str">
        <f t="shared" si="131"/>
        <v>-</v>
      </c>
      <c r="C1038" t="str">
        <f t="shared" si="132"/>
        <v>-</v>
      </c>
      <c r="D1038" t="str">
        <f t="shared" si="136"/>
        <v>-</v>
      </c>
      <c r="E1038" t="str">
        <f t="shared" si="137"/>
        <v>-</v>
      </c>
      <c r="F1038" t="str">
        <f t="shared" si="138"/>
        <v>-</v>
      </c>
      <c r="G1038" t="str">
        <f t="shared" si="133"/>
        <v>- -</v>
      </c>
      <c r="H1038" t="str">
        <f>IFERROR(VLOOKUP(G1038,Tesaure!A1038:B8036,2),"-")</f>
        <v>-</v>
      </c>
      <c r="K1038" t="str">
        <f t="shared" si="134"/>
        <v>&lt;td&gt;0&lt;/td&gt;</v>
      </c>
      <c r="L1038" t="str">
        <f>CONCATENATE("&lt;td&gt;",Zamia!A1038,"&lt;/td&gt;")</f>
        <v>&lt;td&gt;&lt;/td&gt;</v>
      </c>
      <c r="M1038" t="str">
        <f>CONCATENATE("&lt;td&gt;",Zamia!K1038,"&lt;/td&gt;")</f>
        <v>&lt;td&gt;&lt;/td&gt;</v>
      </c>
      <c r="N1038" s="9" t="str">
        <f>CONCATENATE("&lt;td&gt;",LEFT(TEXT(Zamia!E1038,"DD/MM/AAAA hh:mm:ss"),10),"&lt;/td&gt;")</f>
        <v>&lt;td&gt;00/01/1900&lt;/td&gt;</v>
      </c>
      <c r="O1038" t="str">
        <f>CONCATENATE("&lt;td&gt;",Zamia!H1038,"&lt;/td&gt;")</f>
        <v>&lt;td&gt;&lt;/td&gt;</v>
      </c>
      <c r="P1038" t="str">
        <f>CONCATENATE("&lt;td&gt;",Zamia!I1038,"&lt;/td&gt;")</f>
        <v>&lt;td&gt;&lt;/td&gt;</v>
      </c>
      <c r="Q1038" t="str">
        <f t="shared" si="135"/>
        <v/>
      </c>
    </row>
    <row r="1039" spans="1:17" x14ac:dyDescent="0.25">
      <c r="A1039">
        <f>Zamia!F1039</f>
        <v>0</v>
      </c>
      <c r="B1039" t="str">
        <f t="shared" si="131"/>
        <v>-</v>
      </c>
      <c r="C1039" t="str">
        <f t="shared" si="132"/>
        <v>-</v>
      </c>
      <c r="D1039" t="str">
        <f t="shared" si="136"/>
        <v>-</v>
      </c>
      <c r="E1039" t="str">
        <f t="shared" si="137"/>
        <v>-</v>
      </c>
      <c r="F1039" t="str">
        <f t="shared" si="138"/>
        <v>-</v>
      </c>
      <c r="G1039" t="str">
        <f t="shared" si="133"/>
        <v>- -</v>
      </c>
      <c r="H1039" t="str">
        <f>IFERROR(VLOOKUP(G1039,Tesaure!A1039:B8037,2),"-")</f>
        <v>-</v>
      </c>
      <c r="K1039" t="str">
        <f t="shared" si="134"/>
        <v>&lt;td&gt;0&lt;/td&gt;</v>
      </c>
      <c r="L1039" t="str">
        <f>CONCATENATE("&lt;td&gt;",Zamia!A1039,"&lt;/td&gt;")</f>
        <v>&lt;td&gt;&lt;/td&gt;</v>
      </c>
      <c r="M1039" t="str">
        <f>CONCATENATE("&lt;td&gt;",Zamia!K1039,"&lt;/td&gt;")</f>
        <v>&lt;td&gt;&lt;/td&gt;</v>
      </c>
      <c r="N1039" s="9" t="str">
        <f>CONCATENATE("&lt;td&gt;",LEFT(TEXT(Zamia!E1039,"DD/MM/AAAA hh:mm:ss"),10),"&lt;/td&gt;")</f>
        <v>&lt;td&gt;00/01/1900&lt;/td&gt;</v>
      </c>
      <c r="O1039" t="str">
        <f>CONCATENATE("&lt;td&gt;",Zamia!H1039,"&lt;/td&gt;")</f>
        <v>&lt;td&gt;&lt;/td&gt;</v>
      </c>
      <c r="P1039" t="str">
        <f>CONCATENATE("&lt;td&gt;",Zamia!I1039,"&lt;/td&gt;")</f>
        <v>&lt;td&gt;&lt;/td&gt;</v>
      </c>
      <c r="Q1039" t="str">
        <f t="shared" si="135"/>
        <v/>
      </c>
    </row>
    <row r="1040" spans="1:17" x14ac:dyDescent="0.25">
      <c r="A1040">
        <f>Zamia!F1040</f>
        <v>0</v>
      </c>
      <c r="B1040" t="str">
        <f t="shared" si="131"/>
        <v>-</v>
      </c>
      <c r="C1040" t="str">
        <f t="shared" si="132"/>
        <v>-</v>
      </c>
      <c r="D1040" t="str">
        <f t="shared" si="136"/>
        <v>-</v>
      </c>
      <c r="E1040" t="str">
        <f t="shared" si="137"/>
        <v>-</v>
      </c>
      <c r="F1040" t="str">
        <f t="shared" si="138"/>
        <v>-</v>
      </c>
      <c r="G1040" t="str">
        <f t="shared" si="133"/>
        <v>- -</v>
      </c>
      <c r="H1040" t="str">
        <f>IFERROR(VLOOKUP(G1040,Tesaure!A1040:B8038,2),"-")</f>
        <v>-</v>
      </c>
      <c r="K1040" t="str">
        <f t="shared" si="134"/>
        <v>&lt;td&gt;0&lt;/td&gt;</v>
      </c>
      <c r="L1040" t="str">
        <f>CONCATENATE("&lt;td&gt;",Zamia!A1040,"&lt;/td&gt;")</f>
        <v>&lt;td&gt;&lt;/td&gt;</v>
      </c>
      <c r="M1040" t="str">
        <f>CONCATENATE("&lt;td&gt;",Zamia!K1040,"&lt;/td&gt;")</f>
        <v>&lt;td&gt;&lt;/td&gt;</v>
      </c>
      <c r="N1040" s="9" t="str">
        <f>CONCATENATE("&lt;td&gt;",LEFT(TEXT(Zamia!E1040,"DD/MM/AAAA hh:mm:ss"),10),"&lt;/td&gt;")</f>
        <v>&lt;td&gt;00/01/1900&lt;/td&gt;</v>
      </c>
      <c r="O1040" t="str">
        <f>CONCATENATE("&lt;td&gt;",Zamia!H1040,"&lt;/td&gt;")</f>
        <v>&lt;td&gt;&lt;/td&gt;</v>
      </c>
      <c r="P1040" t="str">
        <f>CONCATENATE("&lt;td&gt;",Zamia!I1040,"&lt;/td&gt;")</f>
        <v>&lt;td&gt;&lt;/td&gt;</v>
      </c>
      <c r="Q1040" t="str">
        <f t="shared" si="135"/>
        <v/>
      </c>
    </row>
    <row r="1041" spans="1:17" x14ac:dyDescent="0.25">
      <c r="A1041">
        <f>Zamia!F1041</f>
        <v>0</v>
      </c>
      <c r="B1041" t="str">
        <f t="shared" si="131"/>
        <v>-</v>
      </c>
      <c r="C1041" t="str">
        <f t="shared" si="132"/>
        <v>-</v>
      </c>
      <c r="D1041" t="str">
        <f t="shared" si="136"/>
        <v>-</v>
      </c>
      <c r="E1041" t="str">
        <f t="shared" si="137"/>
        <v>-</v>
      </c>
      <c r="F1041" t="str">
        <f t="shared" si="138"/>
        <v>-</v>
      </c>
      <c r="G1041" t="str">
        <f t="shared" si="133"/>
        <v>- -</v>
      </c>
      <c r="H1041" t="str">
        <f>IFERROR(VLOOKUP(G1041,Tesaure!A1041:B8039,2),"-")</f>
        <v>-</v>
      </c>
      <c r="K1041" t="str">
        <f t="shared" si="134"/>
        <v>&lt;td&gt;0&lt;/td&gt;</v>
      </c>
      <c r="L1041" t="str">
        <f>CONCATENATE("&lt;td&gt;",Zamia!A1041,"&lt;/td&gt;")</f>
        <v>&lt;td&gt;&lt;/td&gt;</v>
      </c>
      <c r="M1041" t="str">
        <f>CONCATENATE("&lt;td&gt;",Zamia!K1041,"&lt;/td&gt;")</f>
        <v>&lt;td&gt;&lt;/td&gt;</v>
      </c>
      <c r="N1041" s="9" t="str">
        <f>CONCATENATE("&lt;td&gt;",LEFT(TEXT(Zamia!E1041,"DD/MM/AAAA hh:mm:ss"),10),"&lt;/td&gt;")</f>
        <v>&lt;td&gt;00/01/1900&lt;/td&gt;</v>
      </c>
      <c r="O1041" t="str">
        <f>CONCATENATE("&lt;td&gt;",Zamia!H1041,"&lt;/td&gt;")</f>
        <v>&lt;td&gt;&lt;/td&gt;</v>
      </c>
      <c r="P1041" t="str">
        <f>CONCATENATE("&lt;td&gt;",Zamia!I1041,"&lt;/td&gt;")</f>
        <v>&lt;td&gt;&lt;/td&gt;</v>
      </c>
      <c r="Q1041" t="str">
        <f t="shared" si="135"/>
        <v/>
      </c>
    </row>
    <row r="1042" spans="1:17" x14ac:dyDescent="0.25">
      <c r="A1042">
        <f>Zamia!F1042</f>
        <v>0</v>
      </c>
      <c r="B1042" t="str">
        <f t="shared" si="131"/>
        <v>-</v>
      </c>
      <c r="C1042" t="str">
        <f t="shared" si="132"/>
        <v>-</v>
      </c>
      <c r="D1042" t="str">
        <f t="shared" si="136"/>
        <v>-</v>
      </c>
      <c r="E1042" t="str">
        <f t="shared" si="137"/>
        <v>-</v>
      </c>
      <c r="F1042" t="str">
        <f t="shared" si="138"/>
        <v>-</v>
      </c>
      <c r="G1042" t="str">
        <f t="shared" si="133"/>
        <v>- -</v>
      </c>
      <c r="H1042" t="str">
        <f>IFERROR(VLOOKUP(G1042,Tesaure!A1042:B8040,2),"-")</f>
        <v>-</v>
      </c>
      <c r="K1042" t="str">
        <f t="shared" si="134"/>
        <v>&lt;td&gt;0&lt;/td&gt;</v>
      </c>
      <c r="L1042" t="str">
        <f>CONCATENATE("&lt;td&gt;",Zamia!A1042,"&lt;/td&gt;")</f>
        <v>&lt;td&gt;&lt;/td&gt;</v>
      </c>
      <c r="M1042" t="str">
        <f>CONCATENATE("&lt;td&gt;",Zamia!K1042,"&lt;/td&gt;")</f>
        <v>&lt;td&gt;&lt;/td&gt;</v>
      </c>
      <c r="N1042" s="9" t="str">
        <f>CONCATENATE("&lt;td&gt;",LEFT(TEXT(Zamia!E1042,"DD/MM/AAAA hh:mm:ss"),10),"&lt;/td&gt;")</f>
        <v>&lt;td&gt;00/01/1900&lt;/td&gt;</v>
      </c>
      <c r="O1042" t="str">
        <f>CONCATENATE("&lt;td&gt;",Zamia!H1042,"&lt;/td&gt;")</f>
        <v>&lt;td&gt;&lt;/td&gt;</v>
      </c>
      <c r="P1042" t="str">
        <f>CONCATENATE("&lt;td&gt;",Zamia!I1042,"&lt;/td&gt;")</f>
        <v>&lt;td&gt;&lt;/td&gt;</v>
      </c>
      <c r="Q1042" t="str">
        <f t="shared" si="135"/>
        <v/>
      </c>
    </row>
    <row r="1043" spans="1:17" x14ac:dyDescent="0.25">
      <c r="A1043">
        <f>Zamia!F1043</f>
        <v>0</v>
      </c>
      <c r="B1043" t="str">
        <f t="shared" si="131"/>
        <v>-</v>
      </c>
      <c r="C1043" t="str">
        <f t="shared" si="132"/>
        <v>-</v>
      </c>
      <c r="D1043" t="str">
        <f t="shared" si="136"/>
        <v>-</v>
      </c>
      <c r="E1043" t="str">
        <f t="shared" si="137"/>
        <v>-</v>
      </c>
      <c r="F1043" t="str">
        <f t="shared" si="138"/>
        <v>-</v>
      </c>
      <c r="G1043" t="str">
        <f t="shared" si="133"/>
        <v>- -</v>
      </c>
      <c r="H1043" t="str">
        <f>IFERROR(VLOOKUP(G1043,Tesaure!A1043:B8041,2),"-")</f>
        <v>-</v>
      </c>
      <c r="K1043" t="str">
        <f t="shared" si="134"/>
        <v>&lt;td&gt;0&lt;/td&gt;</v>
      </c>
      <c r="L1043" t="str">
        <f>CONCATENATE("&lt;td&gt;",Zamia!A1043,"&lt;/td&gt;")</f>
        <v>&lt;td&gt;&lt;/td&gt;</v>
      </c>
      <c r="M1043" t="str">
        <f>CONCATENATE("&lt;td&gt;",Zamia!K1043,"&lt;/td&gt;")</f>
        <v>&lt;td&gt;&lt;/td&gt;</v>
      </c>
      <c r="N1043" s="9" t="str">
        <f>CONCATENATE("&lt;td&gt;",LEFT(TEXT(Zamia!E1043,"DD/MM/AAAA hh:mm:ss"),10),"&lt;/td&gt;")</f>
        <v>&lt;td&gt;00/01/1900&lt;/td&gt;</v>
      </c>
      <c r="O1043" t="str">
        <f>CONCATENATE("&lt;td&gt;",Zamia!H1043,"&lt;/td&gt;")</f>
        <v>&lt;td&gt;&lt;/td&gt;</v>
      </c>
      <c r="P1043" t="str">
        <f>CONCATENATE("&lt;td&gt;",Zamia!I1043,"&lt;/td&gt;")</f>
        <v>&lt;td&gt;&lt;/td&gt;</v>
      </c>
      <c r="Q1043" t="str">
        <f t="shared" si="135"/>
        <v/>
      </c>
    </row>
    <row r="1044" spans="1:17" x14ac:dyDescent="0.25">
      <c r="A1044">
        <f>Zamia!F1044</f>
        <v>0</v>
      </c>
      <c r="B1044" t="str">
        <f t="shared" si="131"/>
        <v>-</v>
      </c>
      <c r="C1044" t="str">
        <f t="shared" si="132"/>
        <v>-</v>
      </c>
      <c r="D1044" t="str">
        <f t="shared" si="136"/>
        <v>-</v>
      </c>
      <c r="E1044" t="str">
        <f t="shared" si="137"/>
        <v>-</v>
      </c>
      <c r="F1044" t="str">
        <f t="shared" si="138"/>
        <v>-</v>
      </c>
      <c r="G1044" t="str">
        <f t="shared" si="133"/>
        <v>- -</v>
      </c>
      <c r="H1044" t="str">
        <f>IFERROR(VLOOKUP(G1044,Tesaure!A1044:B8042,2),"-")</f>
        <v>-</v>
      </c>
      <c r="K1044" t="str">
        <f t="shared" si="134"/>
        <v>&lt;td&gt;0&lt;/td&gt;</v>
      </c>
      <c r="L1044" t="str">
        <f>CONCATENATE("&lt;td&gt;",Zamia!A1044,"&lt;/td&gt;")</f>
        <v>&lt;td&gt;&lt;/td&gt;</v>
      </c>
      <c r="M1044" t="str">
        <f>CONCATENATE("&lt;td&gt;",Zamia!K1044,"&lt;/td&gt;")</f>
        <v>&lt;td&gt;&lt;/td&gt;</v>
      </c>
      <c r="N1044" s="9" t="str">
        <f>CONCATENATE("&lt;td&gt;",LEFT(TEXT(Zamia!E1044,"DD/MM/AAAA hh:mm:ss"),10),"&lt;/td&gt;")</f>
        <v>&lt;td&gt;00/01/1900&lt;/td&gt;</v>
      </c>
      <c r="O1044" t="str">
        <f>CONCATENATE("&lt;td&gt;",Zamia!H1044,"&lt;/td&gt;")</f>
        <v>&lt;td&gt;&lt;/td&gt;</v>
      </c>
      <c r="P1044" t="str">
        <f>CONCATENATE("&lt;td&gt;",Zamia!I1044,"&lt;/td&gt;")</f>
        <v>&lt;td&gt;&lt;/td&gt;</v>
      </c>
      <c r="Q1044" t="str">
        <f t="shared" si="135"/>
        <v/>
      </c>
    </row>
    <row r="1045" spans="1:17" x14ac:dyDescent="0.25">
      <c r="A1045">
        <f>Zamia!F1045</f>
        <v>0</v>
      </c>
      <c r="B1045" t="str">
        <f t="shared" si="131"/>
        <v>-</v>
      </c>
      <c r="C1045" t="str">
        <f t="shared" si="132"/>
        <v>-</v>
      </c>
      <c r="D1045" t="str">
        <f t="shared" si="136"/>
        <v>-</v>
      </c>
      <c r="E1045" t="str">
        <f t="shared" si="137"/>
        <v>-</v>
      </c>
      <c r="F1045" t="str">
        <f t="shared" si="138"/>
        <v>-</v>
      </c>
      <c r="G1045" t="str">
        <f t="shared" si="133"/>
        <v>- -</v>
      </c>
      <c r="H1045" t="str">
        <f>IFERROR(VLOOKUP(G1045,Tesaure!A1045:B8043,2),"-")</f>
        <v>-</v>
      </c>
      <c r="K1045" t="str">
        <f t="shared" si="134"/>
        <v>&lt;td&gt;0&lt;/td&gt;</v>
      </c>
      <c r="L1045" t="str">
        <f>CONCATENATE("&lt;td&gt;",Zamia!A1045,"&lt;/td&gt;")</f>
        <v>&lt;td&gt;&lt;/td&gt;</v>
      </c>
      <c r="M1045" t="str">
        <f>CONCATENATE("&lt;td&gt;",Zamia!K1045,"&lt;/td&gt;")</f>
        <v>&lt;td&gt;&lt;/td&gt;</v>
      </c>
      <c r="N1045" s="9" t="str">
        <f>CONCATENATE("&lt;td&gt;",LEFT(TEXT(Zamia!E1045,"DD/MM/AAAA hh:mm:ss"),10),"&lt;/td&gt;")</f>
        <v>&lt;td&gt;00/01/1900&lt;/td&gt;</v>
      </c>
      <c r="O1045" t="str">
        <f>CONCATENATE("&lt;td&gt;",Zamia!H1045,"&lt;/td&gt;")</f>
        <v>&lt;td&gt;&lt;/td&gt;</v>
      </c>
      <c r="P1045" t="str">
        <f>CONCATENATE("&lt;td&gt;",Zamia!I1045,"&lt;/td&gt;")</f>
        <v>&lt;td&gt;&lt;/td&gt;</v>
      </c>
      <c r="Q1045" t="str">
        <f t="shared" si="135"/>
        <v/>
      </c>
    </row>
    <row r="1046" spans="1:17" x14ac:dyDescent="0.25">
      <c r="A1046">
        <f>Zamia!F1046</f>
        <v>0</v>
      </c>
      <c r="B1046" t="str">
        <f t="shared" si="131"/>
        <v>-</v>
      </c>
      <c r="C1046" t="str">
        <f t="shared" si="132"/>
        <v>-</v>
      </c>
      <c r="D1046" t="str">
        <f t="shared" si="136"/>
        <v>-</v>
      </c>
      <c r="E1046" t="str">
        <f t="shared" si="137"/>
        <v>-</v>
      </c>
      <c r="F1046" t="str">
        <f t="shared" si="138"/>
        <v>-</v>
      </c>
      <c r="G1046" t="str">
        <f t="shared" si="133"/>
        <v>- -</v>
      </c>
      <c r="H1046" t="str">
        <f>IFERROR(VLOOKUP(G1046,Tesaure!A1046:B8044,2),"-")</f>
        <v>-</v>
      </c>
      <c r="K1046" t="str">
        <f t="shared" si="134"/>
        <v>&lt;td&gt;0&lt;/td&gt;</v>
      </c>
      <c r="L1046" t="str">
        <f>CONCATENATE("&lt;td&gt;",Zamia!A1046,"&lt;/td&gt;")</f>
        <v>&lt;td&gt;&lt;/td&gt;</v>
      </c>
      <c r="M1046" t="str">
        <f>CONCATENATE("&lt;td&gt;",Zamia!K1046,"&lt;/td&gt;")</f>
        <v>&lt;td&gt;&lt;/td&gt;</v>
      </c>
      <c r="N1046" s="9" t="str">
        <f>CONCATENATE("&lt;td&gt;",LEFT(TEXT(Zamia!E1046,"DD/MM/AAAA hh:mm:ss"),10),"&lt;/td&gt;")</f>
        <v>&lt;td&gt;00/01/1900&lt;/td&gt;</v>
      </c>
      <c r="O1046" t="str">
        <f>CONCATENATE("&lt;td&gt;",Zamia!H1046,"&lt;/td&gt;")</f>
        <v>&lt;td&gt;&lt;/td&gt;</v>
      </c>
      <c r="P1046" t="str">
        <f>CONCATENATE("&lt;td&gt;",Zamia!I1046,"&lt;/td&gt;")</f>
        <v>&lt;td&gt;&lt;/td&gt;</v>
      </c>
      <c r="Q1046" t="str">
        <f t="shared" si="135"/>
        <v/>
      </c>
    </row>
    <row r="1047" spans="1:17" x14ac:dyDescent="0.25">
      <c r="A1047">
        <f>Zamia!F1047</f>
        <v>0</v>
      </c>
      <c r="B1047" t="str">
        <f t="shared" si="131"/>
        <v>-</v>
      </c>
      <c r="C1047" t="str">
        <f t="shared" si="132"/>
        <v>-</v>
      </c>
      <c r="D1047" t="str">
        <f t="shared" si="136"/>
        <v>-</v>
      </c>
      <c r="E1047" t="str">
        <f t="shared" si="137"/>
        <v>-</v>
      </c>
      <c r="F1047" t="str">
        <f t="shared" si="138"/>
        <v>-</v>
      </c>
      <c r="G1047" t="str">
        <f t="shared" si="133"/>
        <v>- -</v>
      </c>
      <c r="H1047" t="str">
        <f>IFERROR(VLOOKUP(G1047,Tesaure!A1047:B8045,2),"-")</f>
        <v>-</v>
      </c>
      <c r="K1047" t="str">
        <f t="shared" si="134"/>
        <v>&lt;td&gt;0&lt;/td&gt;</v>
      </c>
      <c r="L1047" t="str">
        <f>CONCATENATE("&lt;td&gt;",Zamia!A1047,"&lt;/td&gt;")</f>
        <v>&lt;td&gt;&lt;/td&gt;</v>
      </c>
      <c r="M1047" t="str">
        <f>CONCATENATE("&lt;td&gt;",Zamia!K1047,"&lt;/td&gt;")</f>
        <v>&lt;td&gt;&lt;/td&gt;</v>
      </c>
      <c r="N1047" s="9" t="str">
        <f>CONCATENATE("&lt;td&gt;",LEFT(TEXT(Zamia!E1047,"DD/MM/AAAA hh:mm:ss"),10),"&lt;/td&gt;")</f>
        <v>&lt;td&gt;00/01/1900&lt;/td&gt;</v>
      </c>
      <c r="O1047" t="str">
        <f>CONCATENATE("&lt;td&gt;",Zamia!H1047,"&lt;/td&gt;")</f>
        <v>&lt;td&gt;&lt;/td&gt;</v>
      </c>
      <c r="P1047" t="str">
        <f>CONCATENATE("&lt;td&gt;",Zamia!I1047,"&lt;/td&gt;")</f>
        <v>&lt;td&gt;&lt;/td&gt;</v>
      </c>
      <c r="Q1047" t="str">
        <f t="shared" si="135"/>
        <v/>
      </c>
    </row>
    <row r="1048" spans="1:17" x14ac:dyDescent="0.25">
      <c r="A1048">
        <f>Zamia!F1048</f>
        <v>0</v>
      </c>
      <c r="B1048" t="str">
        <f t="shared" si="131"/>
        <v>-</v>
      </c>
      <c r="C1048" t="str">
        <f t="shared" si="132"/>
        <v>-</v>
      </c>
      <c r="D1048" t="str">
        <f t="shared" si="136"/>
        <v>-</v>
      </c>
      <c r="E1048" t="str">
        <f t="shared" si="137"/>
        <v>-</v>
      </c>
      <c r="F1048" t="str">
        <f t="shared" si="138"/>
        <v>-</v>
      </c>
      <c r="G1048" t="str">
        <f t="shared" si="133"/>
        <v>- -</v>
      </c>
      <c r="H1048" t="str">
        <f>IFERROR(VLOOKUP(G1048,Tesaure!A1048:B8046,2),"-")</f>
        <v>-</v>
      </c>
      <c r="K1048" t="str">
        <f t="shared" si="134"/>
        <v>&lt;td&gt;0&lt;/td&gt;</v>
      </c>
      <c r="L1048" t="str">
        <f>CONCATENATE("&lt;td&gt;",Zamia!A1048,"&lt;/td&gt;")</f>
        <v>&lt;td&gt;&lt;/td&gt;</v>
      </c>
      <c r="M1048" t="str">
        <f>CONCATENATE("&lt;td&gt;",Zamia!K1048,"&lt;/td&gt;")</f>
        <v>&lt;td&gt;&lt;/td&gt;</v>
      </c>
      <c r="N1048" s="9" t="str">
        <f>CONCATENATE("&lt;td&gt;",LEFT(TEXT(Zamia!E1048,"DD/MM/AAAA hh:mm:ss"),10),"&lt;/td&gt;")</f>
        <v>&lt;td&gt;00/01/1900&lt;/td&gt;</v>
      </c>
      <c r="O1048" t="str">
        <f>CONCATENATE("&lt;td&gt;",Zamia!H1048,"&lt;/td&gt;")</f>
        <v>&lt;td&gt;&lt;/td&gt;</v>
      </c>
      <c r="P1048" t="str">
        <f>CONCATENATE("&lt;td&gt;",Zamia!I1048,"&lt;/td&gt;")</f>
        <v>&lt;td&gt;&lt;/td&gt;</v>
      </c>
      <c r="Q1048" t="str">
        <f t="shared" si="135"/>
        <v/>
      </c>
    </row>
    <row r="1049" spans="1:17" x14ac:dyDescent="0.25">
      <c r="A1049">
        <f>Zamia!F1049</f>
        <v>0</v>
      </c>
      <c r="B1049" t="str">
        <f t="shared" si="131"/>
        <v>-</v>
      </c>
      <c r="C1049" t="str">
        <f t="shared" si="132"/>
        <v>-</v>
      </c>
      <c r="D1049" t="str">
        <f t="shared" si="136"/>
        <v>-</v>
      </c>
      <c r="E1049" t="str">
        <f t="shared" si="137"/>
        <v>-</v>
      </c>
      <c r="F1049" t="str">
        <f t="shared" si="138"/>
        <v>-</v>
      </c>
      <c r="G1049" t="str">
        <f t="shared" si="133"/>
        <v>- -</v>
      </c>
      <c r="H1049" t="str">
        <f>IFERROR(VLOOKUP(G1049,Tesaure!A1049:B8047,2),"-")</f>
        <v>-</v>
      </c>
      <c r="K1049" t="str">
        <f t="shared" si="134"/>
        <v>&lt;td&gt;0&lt;/td&gt;</v>
      </c>
      <c r="L1049" t="str">
        <f>CONCATENATE("&lt;td&gt;",Zamia!A1049,"&lt;/td&gt;")</f>
        <v>&lt;td&gt;&lt;/td&gt;</v>
      </c>
      <c r="M1049" t="str">
        <f>CONCATENATE("&lt;td&gt;",Zamia!K1049,"&lt;/td&gt;")</f>
        <v>&lt;td&gt;&lt;/td&gt;</v>
      </c>
      <c r="N1049" s="9" t="str">
        <f>CONCATENATE("&lt;td&gt;",LEFT(TEXT(Zamia!E1049,"DD/MM/AAAA hh:mm:ss"),10),"&lt;/td&gt;")</f>
        <v>&lt;td&gt;00/01/1900&lt;/td&gt;</v>
      </c>
      <c r="O1049" t="str">
        <f>CONCATENATE("&lt;td&gt;",Zamia!H1049,"&lt;/td&gt;")</f>
        <v>&lt;td&gt;&lt;/td&gt;</v>
      </c>
      <c r="P1049" t="str">
        <f>CONCATENATE("&lt;td&gt;",Zamia!I1049,"&lt;/td&gt;")</f>
        <v>&lt;td&gt;&lt;/td&gt;</v>
      </c>
      <c r="Q1049" t="str">
        <f t="shared" si="135"/>
        <v/>
      </c>
    </row>
    <row r="1050" spans="1:17" x14ac:dyDescent="0.25">
      <c r="A1050">
        <f>Zamia!F1050</f>
        <v>0</v>
      </c>
      <c r="B1050" t="str">
        <f t="shared" si="131"/>
        <v>-</v>
      </c>
      <c r="C1050" t="str">
        <f t="shared" si="132"/>
        <v>-</v>
      </c>
      <c r="D1050" t="str">
        <f t="shared" si="136"/>
        <v>-</v>
      </c>
      <c r="E1050" t="str">
        <f t="shared" si="137"/>
        <v>-</v>
      </c>
      <c r="F1050" t="str">
        <f t="shared" si="138"/>
        <v>-</v>
      </c>
      <c r="G1050" t="str">
        <f t="shared" si="133"/>
        <v>- -</v>
      </c>
      <c r="H1050" t="str">
        <f>IFERROR(VLOOKUP(G1050,Tesaure!A1050:B8048,2),"-")</f>
        <v>-</v>
      </c>
      <c r="K1050" t="str">
        <f t="shared" si="134"/>
        <v>&lt;td&gt;0&lt;/td&gt;</v>
      </c>
      <c r="L1050" t="str">
        <f>CONCATENATE("&lt;td&gt;",Zamia!A1050,"&lt;/td&gt;")</f>
        <v>&lt;td&gt;&lt;/td&gt;</v>
      </c>
      <c r="M1050" t="str">
        <f>CONCATENATE("&lt;td&gt;",Zamia!K1050,"&lt;/td&gt;")</f>
        <v>&lt;td&gt;&lt;/td&gt;</v>
      </c>
      <c r="N1050" s="9" t="str">
        <f>CONCATENATE("&lt;td&gt;",LEFT(TEXT(Zamia!E1050,"DD/MM/AAAA hh:mm:ss"),10),"&lt;/td&gt;")</f>
        <v>&lt;td&gt;00/01/1900&lt;/td&gt;</v>
      </c>
      <c r="O1050" t="str">
        <f>CONCATENATE("&lt;td&gt;",Zamia!H1050,"&lt;/td&gt;")</f>
        <v>&lt;td&gt;&lt;/td&gt;</v>
      </c>
      <c r="P1050" t="str">
        <f>CONCATENATE("&lt;td&gt;",Zamia!I1050,"&lt;/td&gt;")</f>
        <v>&lt;td&gt;&lt;/td&gt;</v>
      </c>
      <c r="Q1050" t="str">
        <f t="shared" si="135"/>
        <v/>
      </c>
    </row>
    <row r="1051" spans="1:17" x14ac:dyDescent="0.25">
      <c r="A1051">
        <f>Zamia!F1051</f>
        <v>0</v>
      </c>
      <c r="B1051" t="str">
        <f t="shared" si="131"/>
        <v>-</v>
      </c>
      <c r="C1051" t="str">
        <f t="shared" si="132"/>
        <v>-</v>
      </c>
      <c r="D1051" t="str">
        <f t="shared" si="136"/>
        <v>-</v>
      </c>
      <c r="E1051" t="str">
        <f t="shared" si="137"/>
        <v>-</v>
      </c>
      <c r="F1051" t="str">
        <f t="shared" si="138"/>
        <v>-</v>
      </c>
      <c r="G1051" t="str">
        <f t="shared" si="133"/>
        <v>- -</v>
      </c>
      <c r="H1051" t="str">
        <f>IFERROR(VLOOKUP(G1051,Tesaure!A1051:B8049,2),"-")</f>
        <v>-</v>
      </c>
      <c r="K1051" t="str">
        <f t="shared" si="134"/>
        <v>&lt;td&gt;0&lt;/td&gt;</v>
      </c>
      <c r="L1051" t="str">
        <f>CONCATENATE("&lt;td&gt;",Zamia!A1051,"&lt;/td&gt;")</f>
        <v>&lt;td&gt;&lt;/td&gt;</v>
      </c>
      <c r="M1051" t="str">
        <f>CONCATENATE("&lt;td&gt;",Zamia!K1051,"&lt;/td&gt;")</f>
        <v>&lt;td&gt;&lt;/td&gt;</v>
      </c>
      <c r="N1051" s="9" t="str">
        <f>CONCATENATE("&lt;td&gt;",LEFT(TEXT(Zamia!E1051,"DD/MM/AAAA hh:mm:ss"),10),"&lt;/td&gt;")</f>
        <v>&lt;td&gt;00/01/1900&lt;/td&gt;</v>
      </c>
      <c r="O1051" t="str">
        <f>CONCATENATE("&lt;td&gt;",Zamia!H1051,"&lt;/td&gt;")</f>
        <v>&lt;td&gt;&lt;/td&gt;</v>
      </c>
      <c r="P1051" t="str">
        <f>CONCATENATE("&lt;td&gt;",Zamia!I1051,"&lt;/td&gt;")</f>
        <v>&lt;td&gt;&lt;/td&gt;</v>
      </c>
      <c r="Q1051" t="str">
        <f t="shared" si="135"/>
        <v/>
      </c>
    </row>
    <row r="1052" spans="1:17" x14ac:dyDescent="0.25">
      <c r="A1052">
        <f>Zamia!F1052</f>
        <v>0</v>
      </c>
      <c r="B1052" t="str">
        <f t="shared" si="131"/>
        <v>-</v>
      </c>
      <c r="C1052" t="str">
        <f t="shared" si="132"/>
        <v>-</v>
      </c>
      <c r="D1052" t="str">
        <f t="shared" si="136"/>
        <v>-</v>
      </c>
      <c r="E1052" t="str">
        <f t="shared" si="137"/>
        <v>-</v>
      </c>
      <c r="F1052" t="str">
        <f t="shared" si="138"/>
        <v>-</v>
      </c>
      <c r="G1052" t="str">
        <f t="shared" si="133"/>
        <v>- -</v>
      </c>
      <c r="H1052" t="str">
        <f>IFERROR(VLOOKUP(G1052,Tesaure!A1052:B8050,2),"-")</f>
        <v>-</v>
      </c>
      <c r="K1052" t="str">
        <f t="shared" si="134"/>
        <v>&lt;td&gt;0&lt;/td&gt;</v>
      </c>
      <c r="L1052" t="str">
        <f>CONCATENATE("&lt;td&gt;",Zamia!A1052,"&lt;/td&gt;")</f>
        <v>&lt;td&gt;&lt;/td&gt;</v>
      </c>
      <c r="M1052" t="str">
        <f>CONCATENATE("&lt;td&gt;",Zamia!K1052,"&lt;/td&gt;")</f>
        <v>&lt;td&gt;&lt;/td&gt;</v>
      </c>
      <c r="N1052" s="9" t="str">
        <f>CONCATENATE("&lt;td&gt;",LEFT(TEXT(Zamia!E1052,"DD/MM/AAAA hh:mm:ss"),10),"&lt;/td&gt;")</f>
        <v>&lt;td&gt;00/01/1900&lt;/td&gt;</v>
      </c>
      <c r="O1052" t="str">
        <f>CONCATENATE("&lt;td&gt;",Zamia!H1052,"&lt;/td&gt;")</f>
        <v>&lt;td&gt;&lt;/td&gt;</v>
      </c>
      <c r="P1052" t="str">
        <f>CONCATENATE("&lt;td&gt;",Zamia!I1052,"&lt;/td&gt;")</f>
        <v>&lt;td&gt;&lt;/td&gt;</v>
      </c>
      <c r="Q1052" t="str">
        <f t="shared" si="135"/>
        <v/>
      </c>
    </row>
    <row r="1053" spans="1:17" x14ac:dyDescent="0.25">
      <c r="A1053">
        <f>Zamia!F1053</f>
        <v>0</v>
      </c>
      <c r="B1053" t="str">
        <f t="shared" si="131"/>
        <v>-</v>
      </c>
      <c r="C1053" t="str">
        <f t="shared" si="132"/>
        <v>-</v>
      </c>
      <c r="D1053" t="str">
        <f t="shared" si="136"/>
        <v>-</v>
      </c>
      <c r="E1053" t="str">
        <f t="shared" si="137"/>
        <v>-</v>
      </c>
      <c r="F1053" t="str">
        <f t="shared" si="138"/>
        <v>-</v>
      </c>
      <c r="G1053" t="str">
        <f t="shared" si="133"/>
        <v>- -</v>
      </c>
      <c r="H1053" t="str">
        <f>IFERROR(VLOOKUP(G1053,Tesaure!A1053:B8051,2),"-")</f>
        <v>-</v>
      </c>
      <c r="K1053" t="str">
        <f t="shared" si="134"/>
        <v>&lt;td&gt;0&lt;/td&gt;</v>
      </c>
      <c r="L1053" t="str">
        <f>CONCATENATE("&lt;td&gt;",Zamia!A1053,"&lt;/td&gt;")</f>
        <v>&lt;td&gt;&lt;/td&gt;</v>
      </c>
      <c r="M1053" t="str">
        <f>CONCATENATE("&lt;td&gt;",Zamia!K1053,"&lt;/td&gt;")</f>
        <v>&lt;td&gt;&lt;/td&gt;</v>
      </c>
      <c r="N1053" s="9" t="str">
        <f>CONCATENATE("&lt;td&gt;",LEFT(TEXT(Zamia!E1053,"DD/MM/AAAA hh:mm:ss"),10),"&lt;/td&gt;")</f>
        <v>&lt;td&gt;00/01/1900&lt;/td&gt;</v>
      </c>
      <c r="O1053" t="str">
        <f>CONCATENATE("&lt;td&gt;",Zamia!H1053,"&lt;/td&gt;")</f>
        <v>&lt;td&gt;&lt;/td&gt;</v>
      </c>
      <c r="P1053" t="str">
        <f>CONCATENATE("&lt;td&gt;",Zamia!I1053,"&lt;/td&gt;")</f>
        <v>&lt;td&gt;&lt;/td&gt;</v>
      </c>
      <c r="Q1053" t="str">
        <f t="shared" si="135"/>
        <v/>
      </c>
    </row>
    <row r="1054" spans="1:17" x14ac:dyDescent="0.25">
      <c r="A1054">
        <f>Zamia!F1054</f>
        <v>0</v>
      </c>
      <c r="B1054" t="str">
        <f t="shared" si="131"/>
        <v>-</v>
      </c>
      <c r="C1054" t="str">
        <f t="shared" si="132"/>
        <v>-</v>
      </c>
      <c r="D1054" t="str">
        <f t="shared" si="136"/>
        <v>-</v>
      </c>
      <c r="E1054" t="str">
        <f t="shared" si="137"/>
        <v>-</v>
      </c>
      <c r="F1054" t="str">
        <f t="shared" si="138"/>
        <v>-</v>
      </c>
      <c r="G1054" t="str">
        <f t="shared" si="133"/>
        <v>- -</v>
      </c>
      <c r="H1054" t="str">
        <f>IFERROR(VLOOKUP(G1054,Tesaure!A1054:B8052,2),"-")</f>
        <v>-</v>
      </c>
      <c r="K1054" t="str">
        <f t="shared" si="134"/>
        <v>&lt;td&gt;0&lt;/td&gt;</v>
      </c>
      <c r="L1054" t="str">
        <f>CONCATENATE("&lt;td&gt;",Zamia!A1054,"&lt;/td&gt;")</f>
        <v>&lt;td&gt;&lt;/td&gt;</v>
      </c>
      <c r="M1054" t="str">
        <f>CONCATENATE("&lt;td&gt;",Zamia!K1054,"&lt;/td&gt;")</f>
        <v>&lt;td&gt;&lt;/td&gt;</v>
      </c>
      <c r="N1054" s="9" t="str">
        <f>CONCATENATE("&lt;td&gt;",LEFT(TEXT(Zamia!E1054,"DD/MM/AAAA hh:mm:ss"),10),"&lt;/td&gt;")</f>
        <v>&lt;td&gt;00/01/1900&lt;/td&gt;</v>
      </c>
      <c r="O1054" t="str">
        <f>CONCATENATE("&lt;td&gt;",Zamia!H1054,"&lt;/td&gt;")</f>
        <v>&lt;td&gt;&lt;/td&gt;</v>
      </c>
      <c r="P1054" t="str">
        <f>CONCATENATE("&lt;td&gt;",Zamia!I1054,"&lt;/td&gt;")</f>
        <v>&lt;td&gt;&lt;/td&gt;</v>
      </c>
      <c r="Q1054" t="str">
        <f t="shared" si="135"/>
        <v/>
      </c>
    </row>
    <row r="1055" spans="1:17" x14ac:dyDescent="0.25">
      <c r="A1055">
        <f>Zamia!F1055</f>
        <v>0</v>
      </c>
      <c r="B1055" t="str">
        <f t="shared" si="131"/>
        <v>-</v>
      </c>
      <c r="C1055" t="str">
        <f t="shared" si="132"/>
        <v>-</v>
      </c>
      <c r="D1055" t="str">
        <f t="shared" si="136"/>
        <v>-</v>
      </c>
      <c r="E1055" t="str">
        <f t="shared" si="137"/>
        <v>-</v>
      </c>
      <c r="F1055" t="str">
        <f t="shared" si="138"/>
        <v>-</v>
      </c>
      <c r="G1055" t="str">
        <f t="shared" si="133"/>
        <v>- -</v>
      </c>
      <c r="H1055" t="str">
        <f>IFERROR(VLOOKUP(G1055,Tesaure!A1055:B8053,2),"-")</f>
        <v>-</v>
      </c>
      <c r="K1055" t="str">
        <f t="shared" si="134"/>
        <v>&lt;td&gt;0&lt;/td&gt;</v>
      </c>
      <c r="L1055" t="str">
        <f>CONCATENATE("&lt;td&gt;",Zamia!A1055,"&lt;/td&gt;")</f>
        <v>&lt;td&gt;&lt;/td&gt;</v>
      </c>
      <c r="M1055" t="str">
        <f>CONCATENATE("&lt;td&gt;",Zamia!K1055,"&lt;/td&gt;")</f>
        <v>&lt;td&gt;&lt;/td&gt;</v>
      </c>
      <c r="N1055" s="9" t="str">
        <f>CONCATENATE("&lt;td&gt;",LEFT(TEXT(Zamia!E1055,"DD/MM/AAAA hh:mm:ss"),10),"&lt;/td&gt;")</f>
        <v>&lt;td&gt;00/01/1900&lt;/td&gt;</v>
      </c>
      <c r="O1055" t="str">
        <f>CONCATENATE("&lt;td&gt;",Zamia!H1055,"&lt;/td&gt;")</f>
        <v>&lt;td&gt;&lt;/td&gt;</v>
      </c>
      <c r="P1055" t="str">
        <f>CONCATENATE("&lt;td&gt;",Zamia!I1055,"&lt;/td&gt;")</f>
        <v>&lt;td&gt;&lt;/td&gt;</v>
      </c>
      <c r="Q1055" t="str">
        <f t="shared" si="135"/>
        <v/>
      </c>
    </row>
    <row r="1056" spans="1:17" x14ac:dyDescent="0.25">
      <c r="A1056">
        <f>Zamia!F1056</f>
        <v>0</v>
      </c>
      <c r="B1056" t="str">
        <f t="shared" si="131"/>
        <v>-</v>
      </c>
      <c r="C1056" t="str">
        <f t="shared" si="132"/>
        <v>-</v>
      </c>
      <c r="D1056" t="str">
        <f t="shared" si="136"/>
        <v>-</v>
      </c>
      <c r="E1056" t="str">
        <f t="shared" si="137"/>
        <v>-</v>
      </c>
      <c r="F1056" t="str">
        <f t="shared" si="138"/>
        <v>-</v>
      </c>
      <c r="G1056" t="str">
        <f t="shared" si="133"/>
        <v>- -</v>
      </c>
      <c r="H1056" t="str">
        <f>IFERROR(VLOOKUP(G1056,Tesaure!A1056:B8054,2),"-")</f>
        <v>-</v>
      </c>
      <c r="K1056" t="str">
        <f t="shared" si="134"/>
        <v>&lt;td&gt;0&lt;/td&gt;</v>
      </c>
      <c r="L1056" t="str">
        <f>CONCATENATE("&lt;td&gt;",Zamia!A1056,"&lt;/td&gt;")</f>
        <v>&lt;td&gt;&lt;/td&gt;</v>
      </c>
      <c r="M1056" t="str">
        <f>CONCATENATE("&lt;td&gt;",Zamia!K1056,"&lt;/td&gt;")</f>
        <v>&lt;td&gt;&lt;/td&gt;</v>
      </c>
      <c r="N1056" s="9" t="str">
        <f>CONCATENATE("&lt;td&gt;",LEFT(TEXT(Zamia!E1056,"DD/MM/AAAA hh:mm:ss"),10),"&lt;/td&gt;")</f>
        <v>&lt;td&gt;00/01/1900&lt;/td&gt;</v>
      </c>
      <c r="O1056" t="str">
        <f>CONCATENATE("&lt;td&gt;",Zamia!H1056,"&lt;/td&gt;")</f>
        <v>&lt;td&gt;&lt;/td&gt;</v>
      </c>
      <c r="P1056" t="str">
        <f>CONCATENATE("&lt;td&gt;",Zamia!I1056,"&lt;/td&gt;")</f>
        <v>&lt;td&gt;&lt;/td&gt;</v>
      </c>
      <c r="Q1056" t="str">
        <f t="shared" si="135"/>
        <v/>
      </c>
    </row>
    <row r="1057" spans="1:17" x14ac:dyDescent="0.25">
      <c r="A1057">
        <f>Zamia!F1057</f>
        <v>0</v>
      </c>
      <c r="B1057" t="str">
        <f t="shared" si="131"/>
        <v>-</v>
      </c>
      <c r="C1057" t="str">
        <f t="shared" si="132"/>
        <v>-</v>
      </c>
      <c r="D1057" t="str">
        <f t="shared" si="136"/>
        <v>-</v>
      </c>
      <c r="E1057" t="str">
        <f t="shared" si="137"/>
        <v>-</v>
      </c>
      <c r="F1057" t="str">
        <f t="shared" si="138"/>
        <v>-</v>
      </c>
      <c r="G1057" t="str">
        <f t="shared" si="133"/>
        <v>- -</v>
      </c>
      <c r="H1057" t="str">
        <f>IFERROR(VLOOKUP(G1057,Tesaure!A1057:B8055,2),"-")</f>
        <v>-</v>
      </c>
      <c r="K1057" t="str">
        <f t="shared" si="134"/>
        <v>&lt;td&gt;0&lt;/td&gt;</v>
      </c>
      <c r="L1057" t="str">
        <f>CONCATENATE("&lt;td&gt;",Zamia!A1057,"&lt;/td&gt;")</f>
        <v>&lt;td&gt;&lt;/td&gt;</v>
      </c>
      <c r="M1057" t="str">
        <f>CONCATENATE("&lt;td&gt;",Zamia!K1057,"&lt;/td&gt;")</f>
        <v>&lt;td&gt;&lt;/td&gt;</v>
      </c>
      <c r="N1057" s="9" t="str">
        <f>CONCATENATE("&lt;td&gt;",LEFT(TEXT(Zamia!E1057,"DD/MM/AAAA hh:mm:ss"),10),"&lt;/td&gt;")</f>
        <v>&lt;td&gt;00/01/1900&lt;/td&gt;</v>
      </c>
      <c r="O1057" t="str">
        <f>CONCATENATE("&lt;td&gt;",Zamia!H1057,"&lt;/td&gt;")</f>
        <v>&lt;td&gt;&lt;/td&gt;</v>
      </c>
      <c r="P1057" t="str">
        <f>CONCATENATE("&lt;td&gt;",Zamia!I1057,"&lt;/td&gt;")</f>
        <v>&lt;td&gt;&lt;/td&gt;</v>
      </c>
      <c r="Q1057" t="str">
        <f t="shared" si="135"/>
        <v/>
      </c>
    </row>
    <row r="1058" spans="1:17" x14ac:dyDescent="0.25">
      <c r="A1058">
        <f>Zamia!F1058</f>
        <v>0</v>
      </c>
      <c r="B1058" t="str">
        <f t="shared" si="131"/>
        <v>-</v>
      </c>
      <c r="C1058" t="str">
        <f t="shared" si="132"/>
        <v>-</v>
      </c>
      <c r="D1058" t="str">
        <f t="shared" si="136"/>
        <v>-</v>
      </c>
      <c r="E1058" t="str">
        <f t="shared" si="137"/>
        <v>-</v>
      </c>
      <c r="F1058" t="str">
        <f t="shared" si="138"/>
        <v>-</v>
      </c>
      <c r="G1058" t="str">
        <f t="shared" si="133"/>
        <v>- -</v>
      </c>
      <c r="H1058" t="str">
        <f>IFERROR(VLOOKUP(G1058,Tesaure!A1058:B8056,2),"-")</f>
        <v>-</v>
      </c>
      <c r="K1058" t="str">
        <f t="shared" si="134"/>
        <v>&lt;td&gt;0&lt;/td&gt;</v>
      </c>
      <c r="L1058" t="str">
        <f>CONCATENATE("&lt;td&gt;",Zamia!A1058,"&lt;/td&gt;")</f>
        <v>&lt;td&gt;&lt;/td&gt;</v>
      </c>
      <c r="M1058" t="str">
        <f>CONCATENATE("&lt;td&gt;",Zamia!K1058,"&lt;/td&gt;")</f>
        <v>&lt;td&gt;&lt;/td&gt;</v>
      </c>
      <c r="N1058" s="9" t="str">
        <f>CONCATENATE("&lt;td&gt;",LEFT(TEXT(Zamia!E1058,"DD/MM/AAAA hh:mm:ss"),10),"&lt;/td&gt;")</f>
        <v>&lt;td&gt;00/01/1900&lt;/td&gt;</v>
      </c>
      <c r="O1058" t="str">
        <f>CONCATENATE("&lt;td&gt;",Zamia!H1058,"&lt;/td&gt;")</f>
        <v>&lt;td&gt;&lt;/td&gt;</v>
      </c>
      <c r="P1058" t="str">
        <f>CONCATENATE("&lt;td&gt;",Zamia!I1058,"&lt;/td&gt;")</f>
        <v>&lt;td&gt;&lt;/td&gt;</v>
      </c>
      <c r="Q1058" t="str">
        <f t="shared" si="135"/>
        <v/>
      </c>
    </row>
    <row r="1059" spans="1:17" x14ac:dyDescent="0.25">
      <c r="A1059">
        <f>Zamia!F1059</f>
        <v>0</v>
      </c>
      <c r="B1059" t="str">
        <f t="shared" si="131"/>
        <v>-</v>
      </c>
      <c r="C1059" t="str">
        <f t="shared" si="132"/>
        <v>-</v>
      </c>
      <c r="D1059" t="str">
        <f t="shared" si="136"/>
        <v>-</v>
      </c>
      <c r="E1059" t="str">
        <f t="shared" si="137"/>
        <v>-</v>
      </c>
      <c r="F1059" t="str">
        <f t="shared" si="138"/>
        <v>-</v>
      </c>
      <c r="G1059" t="str">
        <f t="shared" si="133"/>
        <v>- -</v>
      </c>
      <c r="H1059" t="str">
        <f>IFERROR(VLOOKUP(G1059,Tesaure!A1059:B8057,2),"-")</f>
        <v>-</v>
      </c>
      <c r="K1059" t="str">
        <f t="shared" si="134"/>
        <v>&lt;td&gt;0&lt;/td&gt;</v>
      </c>
      <c r="L1059" t="str">
        <f>CONCATENATE("&lt;td&gt;",Zamia!A1059,"&lt;/td&gt;")</f>
        <v>&lt;td&gt;&lt;/td&gt;</v>
      </c>
      <c r="M1059" t="str">
        <f>CONCATENATE("&lt;td&gt;",Zamia!K1059,"&lt;/td&gt;")</f>
        <v>&lt;td&gt;&lt;/td&gt;</v>
      </c>
      <c r="N1059" s="9" t="str">
        <f>CONCATENATE("&lt;td&gt;",LEFT(TEXT(Zamia!E1059,"DD/MM/AAAA hh:mm:ss"),10),"&lt;/td&gt;")</f>
        <v>&lt;td&gt;00/01/1900&lt;/td&gt;</v>
      </c>
      <c r="O1059" t="str">
        <f>CONCATENATE("&lt;td&gt;",Zamia!H1059,"&lt;/td&gt;")</f>
        <v>&lt;td&gt;&lt;/td&gt;</v>
      </c>
      <c r="P1059" t="str">
        <f>CONCATENATE("&lt;td&gt;",Zamia!I1059,"&lt;/td&gt;")</f>
        <v>&lt;td&gt;&lt;/td&gt;</v>
      </c>
      <c r="Q1059" t="str">
        <f t="shared" si="135"/>
        <v/>
      </c>
    </row>
    <row r="1060" spans="1:17" x14ac:dyDescent="0.25">
      <c r="A1060">
        <f>Zamia!F1060</f>
        <v>0</v>
      </c>
      <c r="B1060" t="str">
        <f t="shared" si="131"/>
        <v>-</v>
      </c>
      <c r="C1060" t="str">
        <f t="shared" si="132"/>
        <v>-</v>
      </c>
      <c r="D1060" t="str">
        <f t="shared" si="136"/>
        <v>-</v>
      </c>
      <c r="E1060" t="str">
        <f t="shared" si="137"/>
        <v>-</v>
      </c>
      <c r="F1060" t="str">
        <f t="shared" si="138"/>
        <v>-</v>
      </c>
      <c r="G1060" t="str">
        <f t="shared" si="133"/>
        <v>- -</v>
      </c>
      <c r="H1060" t="str">
        <f>IFERROR(VLOOKUP(G1060,Tesaure!A1060:B8058,2),"-")</f>
        <v>-</v>
      </c>
      <c r="K1060" t="str">
        <f t="shared" si="134"/>
        <v>&lt;td&gt;0&lt;/td&gt;</v>
      </c>
      <c r="L1060" t="str">
        <f>CONCATENATE("&lt;td&gt;",Zamia!A1060,"&lt;/td&gt;")</f>
        <v>&lt;td&gt;&lt;/td&gt;</v>
      </c>
      <c r="M1060" t="str">
        <f>CONCATENATE("&lt;td&gt;",Zamia!K1060,"&lt;/td&gt;")</f>
        <v>&lt;td&gt;&lt;/td&gt;</v>
      </c>
      <c r="N1060" s="9" t="str">
        <f>CONCATENATE("&lt;td&gt;",LEFT(TEXT(Zamia!E1060,"DD/MM/AAAA hh:mm:ss"),10),"&lt;/td&gt;")</f>
        <v>&lt;td&gt;00/01/1900&lt;/td&gt;</v>
      </c>
      <c r="O1060" t="str">
        <f>CONCATENATE("&lt;td&gt;",Zamia!H1060,"&lt;/td&gt;")</f>
        <v>&lt;td&gt;&lt;/td&gt;</v>
      </c>
      <c r="P1060" t="str">
        <f>CONCATENATE("&lt;td&gt;",Zamia!I1060,"&lt;/td&gt;")</f>
        <v>&lt;td&gt;&lt;/td&gt;</v>
      </c>
      <c r="Q1060" t="str">
        <f t="shared" si="135"/>
        <v/>
      </c>
    </row>
    <row r="1061" spans="1:17" x14ac:dyDescent="0.25">
      <c r="A1061">
        <f>Zamia!F1061</f>
        <v>0</v>
      </c>
      <c r="B1061" t="str">
        <f t="shared" si="131"/>
        <v>-</v>
      </c>
      <c r="C1061" t="str">
        <f t="shared" si="132"/>
        <v>-</v>
      </c>
      <c r="D1061" t="str">
        <f t="shared" si="136"/>
        <v>-</v>
      </c>
      <c r="E1061" t="str">
        <f t="shared" si="137"/>
        <v>-</v>
      </c>
      <c r="F1061" t="str">
        <f t="shared" si="138"/>
        <v>-</v>
      </c>
      <c r="G1061" t="str">
        <f t="shared" si="133"/>
        <v>- -</v>
      </c>
      <c r="H1061" t="str">
        <f>IFERROR(VLOOKUP(G1061,Tesaure!A1061:B8059,2),"-")</f>
        <v>-</v>
      </c>
      <c r="K1061" t="str">
        <f t="shared" si="134"/>
        <v>&lt;td&gt;0&lt;/td&gt;</v>
      </c>
      <c r="L1061" t="str">
        <f>CONCATENATE("&lt;td&gt;",Zamia!A1061,"&lt;/td&gt;")</f>
        <v>&lt;td&gt;&lt;/td&gt;</v>
      </c>
      <c r="M1061" t="str">
        <f>CONCATENATE("&lt;td&gt;",Zamia!K1061,"&lt;/td&gt;")</f>
        <v>&lt;td&gt;&lt;/td&gt;</v>
      </c>
      <c r="N1061" s="9" t="str">
        <f>CONCATENATE("&lt;td&gt;",LEFT(TEXT(Zamia!E1061,"DD/MM/AAAA hh:mm:ss"),10),"&lt;/td&gt;")</f>
        <v>&lt;td&gt;00/01/1900&lt;/td&gt;</v>
      </c>
      <c r="O1061" t="str">
        <f>CONCATENATE("&lt;td&gt;",Zamia!H1061,"&lt;/td&gt;")</f>
        <v>&lt;td&gt;&lt;/td&gt;</v>
      </c>
      <c r="P1061" t="str">
        <f>CONCATENATE("&lt;td&gt;",Zamia!I1061,"&lt;/td&gt;")</f>
        <v>&lt;td&gt;&lt;/td&gt;</v>
      </c>
      <c r="Q1061" t="str">
        <f t="shared" si="135"/>
        <v/>
      </c>
    </row>
    <row r="1062" spans="1:17" x14ac:dyDescent="0.25">
      <c r="A1062">
        <f>Zamia!F1062</f>
        <v>0</v>
      </c>
      <c r="B1062" t="str">
        <f t="shared" si="131"/>
        <v>-</v>
      </c>
      <c r="C1062" t="str">
        <f t="shared" si="132"/>
        <v>-</v>
      </c>
      <c r="D1062" t="str">
        <f t="shared" si="136"/>
        <v>-</v>
      </c>
      <c r="E1062" t="str">
        <f t="shared" si="137"/>
        <v>-</v>
      </c>
      <c r="F1062" t="str">
        <f t="shared" si="138"/>
        <v>-</v>
      </c>
      <c r="G1062" t="str">
        <f t="shared" si="133"/>
        <v>- -</v>
      </c>
      <c r="H1062" t="str">
        <f>IFERROR(VLOOKUP(G1062,Tesaure!A1062:B8060,2),"-")</f>
        <v>-</v>
      </c>
      <c r="K1062" t="str">
        <f t="shared" si="134"/>
        <v>&lt;td&gt;0&lt;/td&gt;</v>
      </c>
      <c r="L1062" t="str">
        <f>CONCATENATE("&lt;td&gt;",Zamia!A1062,"&lt;/td&gt;")</f>
        <v>&lt;td&gt;&lt;/td&gt;</v>
      </c>
      <c r="M1062" t="str">
        <f>CONCATENATE("&lt;td&gt;",Zamia!K1062,"&lt;/td&gt;")</f>
        <v>&lt;td&gt;&lt;/td&gt;</v>
      </c>
      <c r="N1062" s="9" t="str">
        <f>CONCATENATE("&lt;td&gt;",LEFT(TEXT(Zamia!E1062,"DD/MM/AAAA hh:mm:ss"),10),"&lt;/td&gt;")</f>
        <v>&lt;td&gt;00/01/1900&lt;/td&gt;</v>
      </c>
      <c r="O1062" t="str">
        <f>CONCATENATE("&lt;td&gt;",Zamia!H1062,"&lt;/td&gt;")</f>
        <v>&lt;td&gt;&lt;/td&gt;</v>
      </c>
      <c r="P1062" t="str">
        <f>CONCATENATE("&lt;td&gt;",Zamia!I1062,"&lt;/td&gt;")</f>
        <v>&lt;td&gt;&lt;/td&gt;</v>
      </c>
      <c r="Q1062" t="str">
        <f t="shared" si="135"/>
        <v/>
      </c>
    </row>
    <row r="1063" spans="1:17" x14ac:dyDescent="0.25">
      <c r="A1063">
        <f>Zamia!F1063</f>
        <v>0</v>
      </c>
      <c r="B1063" t="str">
        <f t="shared" ref="B1063:B1126" si="139">IF(A1063&lt;&gt;0,LEFT(A1063,SEARCH(" ",A1063)-1),"-")</f>
        <v>-</v>
      </c>
      <c r="C1063" t="str">
        <f t="shared" ref="C1063:C1126" si="140">IF(A1063&lt;&gt;0,RIGHT(A1063,LEN(A1063)-SEARCH(" ",A1063)),"-")</f>
        <v>-</v>
      </c>
      <c r="D1063" t="str">
        <f t="shared" si="136"/>
        <v>-</v>
      </c>
      <c r="E1063" t="str">
        <f t="shared" si="137"/>
        <v>-</v>
      </c>
      <c r="F1063" t="str">
        <f t="shared" si="138"/>
        <v>-</v>
      </c>
      <c r="G1063" t="str">
        <f t="shared" si="133"/>
        <v>- -</v>
      </c>
      <c r="H1063" t="str">
        <f>IFERROR(VLOOKUP(G1063,Tesaure!A1063:B8061,2),"-")</f>
        <v>-</v>
      </c>
      <c r="K1063" t="str">
        <f t="shared" si="134"/>
        <v>&lt;td&gt;0&lt;/td&gt;</v>
      </c>
      <c r="L1063" t="str">
        <f>CONCATENATE("&lt;td&gt;",Zamia!A1063,"&lt;/td&gt;")</f>
        <v>&lt;td&gt;&lt;/td&gt;</v>
      </c>
      <c r="M1063" t="str">
        <f>CONCATENATE("&lt;td&gt;",Zamia!K1063,"&lt;/td&gt;")</f>
        <v>&lt;td&gt;&lt;/td&gt;</v>
      </c>
      <c r="N1063" s="9" t="str">
        <f>CONCATENATE("&lt;td&gt;",LEFT(TEXT(Zamia!E1063,"DD/MM/AAAA hh:mm:ss"),10),"&lt;/td&gt;")</f>
        <v>&lt;td&gt;00/01/1900&lt;/td&gt;</v>
      </c>
      <c r="O1063" t="str">
        <f>CONCATENATE("&lt;td&gt;",Zamia!H1063,"&lt;/td&gt;")</f>
        <v>&lt;td&gt;&lt;/td&gt;</v>
      </c>
      <c r="P1063" t="str">
        <f>CONCATENATE("&lt;td&gt;",Zamia!I1063,"&lt;/td&gt;")</f>
        <v>&lt;td&gt;&lt;/td&gt;</v>
      </c>
      <c r="Q1063" t="str">
        <f t="shared" si="135"/>
        <v/>
      </c>
    </row>
    <row r="1064" spans="1:17" x14ac:dyDescent="0.25">
      <c r="A1064">
        <f>Zamia!F1064</f>
        <v>0</v>
      </c>
      <c r="B1064" t="str">
        <f t="shared" si="139"/>
        <v>-</v>
      </c>
      <c r="C1064" t="str">
        <f t="shared" si="140"/>
        <v>-</v>
      </c>
      <c r="D1064" t="str">
        <f t="shared" si="136"/>
        <v>-</v>
      </c>
      <c r="E1064" t="str">
        <f t="shared" si="137"/>
        <v>-</v>
      </c>
      <c r="F1064" t="str">
        <f t="shared" si="138"/>
        <v>-</v>
      </c>
      <c r="G1064" t="str">
        <f t="shared" si="133"/>
        <v>- -</v>
      </c>
      <c r="H1064" t="str">
        <f>IFERROR(VLOOKUP(G1064,Tesaure!A1064:B8062,2),"-")</f>
        <v>-</v>
      </c>
      <c r="K1064" t="str">
        <f t="shared" si="134"/>
        <v>&lt;td&gt;0&lt;/td&gt;</v>
      </c>
      <c r="L1064" t="str">
        <f>CONCATENATE("&lt;td&gt;",Zamia!A1064,"&lt;/td&gt;")</f>
        <v>&lt;td&gt;&lt;/td&gt;</v>
      </c>
      <c r="M1064" t="str">
        <f>CONCATENATE("&lt;td&gt;",Zamia!K1064,"&lt;/td&gt;")</f>
        <v>&lt;td&gt;&lt;/td&gt;</v>
      </c>
      <c r="N1064" s="9" t="str">
        <f>CONCATENATE("&lt;td&gt;",LEFT(TEXT(Zamia!E1064,"DD/MM/AAAA hh:mm:ss"),10),"&lt;/td&gt;")</f>
        <v>&lt;td&gt;00/01/1900&lt;/td&gt;</v>
      </c>
      <c r="O1064" t="str">
        <f>CONCATENATE("&lt;td&gt;",Zamia!H1064,"&lt;/td&gt;")</f>
        <v>&lt;td&gt;&lt;/td&gt;</v>
      </c>
      <c r="P1064" t="str">
        <f>CONCATENATE("&lt;td&gt;",Zamia!I1064,"&lt;/td&gt;")</f>
        <v>&lt;td&gt;&lt;/td&gt;</v>
      </c>
      <c r="Q1064" t="str">
        <f t="shared" si="135"/>
        <v/>
      </c>
    </row>
    <row r="1065" spans="1:17" x14ac:dyDescent="0.25">
      <c r="A1065">
        <f>Zamia!F1065</f>
        <v>0</v>
      </c>
      <c r="B1065" t="str">
        <f t="shared" si="139"/>
        <v>-</v>
      </c>
      <c r="C1065" t="str">
        <f t="shared" si="140"/>
        <v>-</v>
      </c>
      <c r="D1065" t="str">
        <f t="shared" si="136"/>
        <v>-</v>
      </c>
      <c r="E1065" t="str">
        <f t="shared" si="137"/>
        <v>-</v>
      </c>
      <c r="F1065" t="str">
        <f t="shared" si="138"/>
        <v>-</v>
      </c>
      <c r="G1065" t="str">
        <f t="shared" si="133"/>
        <v>- -</v>
      </c>
      <c r="H1065" t="str">
        <f>IFERROR(VLOOKUP(G1065,Tesaure!A1065:B8063,2),"-")</f>
        <v>-</v>
      </c>
      <c r="K1065" t="str">
        <f t="shared" si="134"/>
        <v>&lt;td&gt;0&lt;/td&gt;</v>
      </c>
      <c r="L1065" t="str">
        <f>CONCATENATE("&lt;td&gt;",Zamia!A1065,"&lt;/td&gt;")</f>
        <v>&lt;td&gt;&lt;/td&gt;</v>
      </c>
      <c r="M1065" t="str">
        <f>CONCATENATE("&lt;td&gt;",Zamia!K1065,"&lt;/td&gt;")</f>
        <v>&lt;td&gt;&lt;/td&gt;</v>
      </c>
      <c r="N1065" s="9" t="str">
        <f>CONCATENATE("&lt;td&gt;",LEFT(TEXT(Zamia!E1065,"DD/MM/AAAA hh:mm:ss"),10),"&lt;/td&gt;")</f>
        <v>&lt;td&gt;00/01/1900&lt;/td&gt;</v>
      </c>
      <c r="O1065" t="str">
        <f>CONCATENATE("&lt;td&gt;",Zamia!H1065,"&lt;/td&gt;")</f>
        <v>&lt;td&gt;&lt;/td&gt;</v>
      </c>
      <c r="P1065" t="str">
        <f>CONCATENATE("&lt;td&gt;",Zamia!I1065,"&lt;/td&gt;")</f>
        <v>&lt;td&gt;&lt;/td&gt;</v>
      </c>
      <c r="Q1065" t="str">
        <f t="shared" si="135"/>
        <v/>
      </c>
    </row>
    <row r="1066" spans="1:17" x14ac:dyDescent="0.25">
      <c r="A1066">
        <f>Zamia!F1066</f>
        <v>0</v>
      </c>
      <c r="B1066" t="str">
        <f t="shared" si="139"/>
        <v>-</v>
      </c>
      <c r="C1066" t="str">
        <f t="shared" si="140"/>
        <v>-</v>
      </c>
      <c r="D1066" t="str">
        <f t="shared" si="136"/>
        <v>-</v>
      </c>
      <c r="E1066" t="str">
        <f t="shared" si="137"/>
        <v>-</v>
      </c>
      <c r="F1066" t="str">
        <f t="shared" si="138"/>
        <v>-</v>
      </c>
      <c r="G1066" t="str">
        <f t="shared" si="133"/>
        <v>- -</v>
      </c>
      <c r="H1066" t="str">
        <f>IFERROR(VLOOKUP(G1066,Tesaure!A1066:B8064,2),"-")</f>
        <v>-</v>
      </c>
      <c r="K1066" t="str">
        <f t="shared" si="134"/>
        <v>&lt;td&gt;0&lt;/td&gt;</v>
      </c>
      <c r="L1066" t="str">
        <f>CONCATENATE("&lt;td&gt;",Zamia!A1066,"&lt;/td&gt;")</f>
        <v>&lt;td&gt;&lt;/td&gt;</v>
      </c>
      <c r="M1066" t="str">
        <f>CONCATENATE("&lt;td&gt;",Zamia!K1066,"&lt;/td&gt;")</f>
        <v>&lt;td&gt;&lt;/td&gt;</v>
      </c>
      <c r="N1066" s="9" t="str">
        <f>CONCATENATE("&lt;td&gt;",LEFT(TEXT(Zamia!E1066,"DD/MM/AAAA hh:mm:ss"),10),"&lt;/td&gt;")</f>
        <v>&lt;td&gt;00/01/1900&lt;/td&gt;</v>
      </c>
      <c r="O1066" t="str">
        <f>CONCATENATE("&lt;td&gt;",Zamia!H1066,"&lt;/td&gt;")</f>
        <v>&lt;td&gt;&lt;/td&gt;</v>
      </c>
      <c r="P1066" t="str">
        <f>CONCATENATE("&lt;td&gt;",Zamia!I1066,"&lt;/td&gt;")</f>
        <v>&lt;td&gt;&lt;/td&gt;</v>
      </c>
      <c r="Q1066" t="str">
        <f t="shared" si="135"/>
        <v/>
      </c>
    </row>
    <row r="1067" spans="1:17" x14ac:dyDescent="0.25">
      <c r="A1067">
        <f>Zamia!F1067</f>
        <v>0</v>
      </c>
      <c r="B1067" t="str">
        <f t="shared" si="139"/>
        <v>-</v>
      </c>
      <c r="C1067" t="str">
        <f t="shared" si="140"/>
        <v>-</v>
      </c>
      <c r="D1067" t="str">
        <f t="shared" si="136"/>
        <v>-</v>
      </c>
      <c r="E1067" t="str">
        <f t="shared" si="137"/>
        <v>-</v>
      </c>
      <c r="F1067" t="str">
        <f t="shared" si="138"/>
        <v>-</v>
      </c>
      <c r="G1067" t="str">
        <f t="shared" si="133"/>
        <v>- -</v>
      </c>
      <c r="H1067" t="str">
        <f>IFERROR(VLOOKUP(G1067,Tesaure!A1067:B8065,2),"-")</f>
        <v>-</v>
      </c>
      <c r="K1067" t="str">
        <f t="shared" si="134"/>
        <v>&lt;td&gt;0&lt;/td&gt;</v>
      </c>
      <c r="L1067" t="str">
        <f>CONCATENATE("&lt;td&gt;",Zamia!A1067,"&lt;/td&gt;")</f>
        <v>&lt;td&gt;&lt;/td&gt;</v>
      </c>
      <c r="M1067" t="str">
        <f>CONCATENATE("&lt;td&gt;",Zamia!K1067,"&lt;/td&gt;")</f>
        <v>&lt;td&gt;&lt;/td&gt;</v>
      </c>
      <c r="N1067" s="9" t="str">
        <f>CONCATENATE("&lt;td&gt;",LEFT(TEXT(Zamia!E1067,"DD/MM/AAAA hh:mm:ss"),10),"&lt;/td&gt;")</f>
        <v>&lt;td&gt;00/01/1900&lt;/td&gt;</v>
      </c>
      <c r="O1067" t="str">
        <f>CONCATENATE("&lt;td&gt;",Zamia!H1067,"&lt;/td&gt;")</f>
        <v>&lt;td&gt;&lt;/td&gt;</v>
      </c>
      <c r="P1067" t="str">
        <f>CONCATENATE("&lt;td&gt;",Zamia!I1067,"&lt;/td&gt;")</f>
        <v>&lt;td&gt;&lt;/td&gt;</v>
      </c>
      <c r="Q1067" t="str">
        <f t="shared" si="135"/>
        <v/>
      </c>
    </row>
    <row r="1068" spans="1:17" x14ac:dyDescent="0.25">
      <c r="A1068">
        <f>Zamia!F1068</f>
        <v>0</v>
      </c>
      <c r="B1068" t="str">
        <f t="shared" si="139"/>
        <v>-</v>
      </c>
      <c r="C1068" t="str">
        <f t="shared" si="140"/>
        <v>-</v>
      </c>
      <c r="D1068" t="str">
        <f t="shared" si="136"/>
        <v>-</v>
      </c>
      <c r="E1068" t="str">
        <f t="shared" si="137"/>
        <v>-</v>
      </c>
      <c r="F1068" t="str">
        <f t="shared" si="138"/>
        <v>-</v>
      </c>
      <c r="G1068" t="str">
        <f t="shared" si="133"/>
        <v>- -</v>
      </c>
      <c r="H1068" t="str">
        <f>IFERROR(VLOOKUP(G1068,Tesaure!A1068:B8066,2),"-")</f>
        <v>-</v>
      </c>
      <c r="K1068" t="str">
        <f t="shared" si="134"/>
        <v>&lt;td&gt;0&lt;/td&gt;</v>
      </c>
      <c r="L1068" t="str">
        <f>CONCATENATE("&lt;td&gt;",Zamia!A1068,"&lt;/td&gt;")</f>
        <v>&lt;td&gt;&lt;/td&gt;</v>
      </c>
      <c r="M1068" t="str">
        <f>CONCATENATE("&lt;td&gt;",Zamia!K1068,"&lt;/td&gt;")</f>
        <v>&lt;td&gt;&lt;/td&gt;</v>
      </c>
      <c r="N1068" s="9" t="str">
        <f>CONCATENATE("&lt;td&gt;",LEFT(TEXT(Zamia!E1068,"DD/MM/AAAA hh:mm:ss"),10),"&lt;/td&gt;")</f>
        <v>&lt;td&gt;00/01/1900&lt;/td&gt;</v>
      </c>
      <c r="O1068" t="str">
        <f>CONCATENATE("&lt;td&gt;",Zamia!H1068,"&lt;/td&gt;")</f>
        <v>&lt;td&gt;&lt;/td&gt;</v>
      </c>
      <c r="P1068" t="str">
        <f>CONCATENATE("&lt;td&gt;",Zamia!I1068,"&lt;/td&gt;")</f>
        <v>&lt;td&gt;&lt;/td&gt;</v>
      </c>
      <c r="Q1068" t="str">
        <f t="shared" si="135"/>
        <v/>
      </c>
    </row>
    <row r="1069" spans="1:17" x14ac:dyDescent="0.25">
      <c r="A1069">
        <f>Zamia!F1069</f>
        <v>0</v>
      </c>
      <c r="B1069" t="str">
        <f t="shared" si="139"/>
        <v>-</v>
      </c>
      <c r="C1069" t="str">
        <f t="shared" si="140"/>
        <v>-</v>
      </c>
      <c r="D1069" t="str">
        <f t="shared" si="136"/>
        <v>-</v>
      </c>
      <c r="E1069" t="str">
        <f t="shared" si="137"/>
        <v>-</v>
      </c>
      <c r="F1069" t="str">
        <f t="shared" si="138"/>
        <v>-</v>
      </c>
      <c r="G1069" t="str">
        <f t="shared" si="133"/>
        <v>- -</v>
      </c>
      <c r="H1069" t="str">
        <f>IFERROR(VLOOKUP(G1069,Tesaure!A1069:B8067,2),"-")</f>
        <v>-</v>
      </c>
      <c r="K1069" t="str">
        <f t="shared" si="134"/>
        <v>&lt;td&gt;0&lt;/td&gt;</v>
      </c>
      <c r="L1069" t="str">
        <f>CONCATENATE("&lt;td&gt;",Zamia!A1069,"&lt;/td&gt;")</f>
        <v>&lt;td&gt;&lt;/td&gt;</v>
      </c>
      <c r="M1069" t="str">
        <f>CONCATENATE("&lt;td&gt;",Zamia!K1069,"&lt;/td&gt;")</f>
        <v>&lt;td&gt;&lt;/td&gt;</v>
      </c>
      <c r="N1069" s="9" t="str">
        <f>CONCATENATE("&lt;td&gt;",LEFT(TEXT(Zamia!E1069,"DD/MM/AAAA hh:mm:ss"),10),"&lt;/td&gt;")</f>
        <v>&lt;td&gt;00/01/1900&lt;/td&gt;</v>
      </c>
      <c r="O1069" t="str">
        <f>CONCATENATE("&lt;td&gt;",Zamia!H1069,"&lt;/td&gt;")</f>
        <v>&lt;td&gt;&lt;/td&gt;</v>
      </c>
      <c r="P1069" t="str">
        <f>CONCATENATE("&lt;td&gt;",Zamia!I1069,"&lt;/td&gt;")</f>
        <v>&lt;td&gt;&lt;/td&gt;</v>
      </c>
      <c r="Q1069" t="str">
        <f t="shared" si="135"/>
        <v/>
      </c>
    </row>
    <row r="1070" spans="1:17" x14ac:dyDescent="0.25">
      <c r="A1070">
        <f>Zamia!F1070</f>
        <v>0</v>
      </c>
      <c r="B1070" t="str">
        <f t="shared" si="139"/>
        <v>-</v>
      </c>
      <c r="C1070" t="str">
        <f t="shared" si="140"/>
        <v>-</v>
      </c>
      <c r="D1070" t="str">
        <f t="shared" si="136"/>
        <v>-</v>
      </c>
      <c r="E1070" t="str">
        <f t="shared" si="137"/>
        <v>-</v>
      </c>
      <c r="F1070" t="str">
        <f t="shared" si="138"/>
        <v>-</v>
      </c>
      <c r="G1070" t="str">
        <f t="shared" si="133"/>
        <v>- -</v>
      </c>
      <c r="H1070" t="str">
        <f>IFERROR(VLOOKUP(G1070,Tesaure!A1070:B8068,2),"-")</f>
        <v>-</v>
      </c>
      <c r="K1070" t="str">
        <f t="shared" si="134"/>
        <v>&lt;td&gt;0&lt;/td&gt;</v>
      </c>
      <c r="L1070" t="str">
        <f>CONCATENATE("&lt;td&gt;",Zamia!A1070,"&lt;/td&gt;")</f>
        <v>&lt;td&gt;&lt;/td&gt;</v>
      </c>
      <c r="M1070" t="str">
        <f>CONCATENATE("&lt;td&gt;",Zamia!K1070,"&lt;/td&gt;")</f>
        <v>&lt;td&gt;&lt;/td&gt;</v>
      </c>
      <c r="N1070" s="9" t="str">
        <f>CONCATENATE("&lt;td&gt;",LEFT(TEXT(Zamia!E1070,"DD/MM/AAAA hh:mm:ss"),10),"&lt;/td&gt;")</f>
        <v>&lt;td&gt;00/01/1900&lt;/td&gt;</v>
      </c>
      <c r="O1070" t="str">
        <f>CONCATENATE("&lt;td&gt;",Zamia!H1070,"&lt;/td&gt;")</f>
        <v>&lt;td&gt;&lt;/td&gt;</v>
      </c>
      <c r="P1070" t="str">
        <f>CONCATENATE("&lt;td&gt;",Zamia!I1070,"&lt;/td&gt;")</f>
        <v>&lt;td&gt;&lt;/td&gt;</v>
      </c>
      <c r="Q1070" t="str">
        <f t="shared" si="135"/>
        <v/>
      </c>
    </row>
    <row r="1071" spans="1:17" x14ac:dyDescent="0.25">
      <c r="A1071">
        <f>Zamia!F1071</f>
        <v>0</v>
      </c>
      <c r="B1071" t="str">
        <f t="shared" si="139"/>
        <v>-</v>
      </c>
      <c r="C1071" t="str">
        <f t="shared" si="140"/>
        <v>-</v>
      </c>
      <c r="D1071" t="str">
        <f t="shared" si="136"/>
        <v>-</v>
      </c>
      <c r="E1071" t="str">
        <f t="shared" si="137"/>
        <v>-</v>
      </c>
      <c r="F1071" t="str">
        <f t="shared" si="138"/>
        <v>-</v>
      </c>
      <c r="G1071" t="str">
        <f t="shared" si="133"/>
        <v>- -</v>
      </c>
      <c r="H1071" t="str">
        <f>IFERROR(VLOOKUP(G1071,Tesaure!A1071:B8069,2),"-")</f>
        <v>-</v>
      </c>
      <c r="K1071" t="str">
        <f t="shared" si="134"/>
        <v>&lt;td&gt;0&lt;/td&gt;</v>
      </c>
      <c r="L1071" t="str">
        <f>CONCATENATE("&lt;td&gt;",Zamia!A1071,"&lt;/td&gt;")</f>
        <v>&lt;td&gt;&lt;/td&gt;</v>
      </c>
      <c r="M1071" t="str">
        <f>CONCATENATE("&lt;td&gt;",Zamia!K1071,"&lt;/td&gt;")</f>
        <v>&lt;td&gt;&lt;/td&gt;</v>
      </c>
      <c r="N1071" s="9" t="str">
        <f>CONCATENATE("&lt;td&gt;",LEFT(TEXT(Zamia!E1071,"DD/MM/AAAA hh:mm:ss"),10),"&lt;/td&gt;")</f>
        <v>&lt;td&gt;00/01/1900&lt;/td&gt;</v>
      </c>
      <c r="O1071" t="str">
        <f>CONCATENATE("&lt;td&gt;",Zamia!H1071,"&lt;/td&gt;")</f>
        <v>&lt;td&gt;&lt;/td&gt;</v>
      </c>
      <c r="P1071" t="str">
        <f>CONCATENATE("&lt;td&gt;",Zamia!I1071,"&lt;/td&gt;")</f>
        <v>&lt;td&gt;&lt;/td&gt;</v>
      </c>
      <c r="Q1071" t="str">
        <f t="shared" si="135"/>
        <v/>
      </c>
    </row>
    <row r="1072" spans="1:17" x14ac:dyDescent="0.25">
      <c r="A1072">
        <f>Zamia!F1072</f>
        <v>0</v>
      </c>
      <c r="B1072" t="str">
        <f t="shared" si="139"/>
        <v>-</v>
      </c>
      <c r="C1072" t="str">
        <f t="shared" si="140"/>
        <v>-</v>
      </c>
      <c r="D1072" t="str">
        <f t="shared" si="136"/>
        <v>-</v>
      </c>
      <c r="E1072" t="str">
        <f t="shared" si="137"/>
        <v>-</v>
      </c>
      <c r="F1072" t="str">
        <f t="shared" si="138"/>
        <v>-</v>
      </c>
      <c r="G1072" t="str">
        <f t="shared" si="133"/>
        <v>- -</v>
      </c>
      <c r="H1072" t="str">
        <f>IFERROR(VLOOKUP(G1072,Tesaure!A1072:B8070,2),"-")</f>
        <v>-</v>
      </c>
      <c r="K1072" t="str">
        <f t="shared" si="134"/>
        <v>&lt;td&gt;0&lt;/td&gt;</v>
      </c>
      <c r="L1072" t="str">
        <f>CONCATENATE("&lt;td&gt;",Zamia!A1072,"&lt;/td&gt;")</f>
        <v>&lt;td&gt;&lt;/td&gt;</v>
      </c>
      <c r="M1072" t="str">
        <f>CONCATENATE("&lt;td&gt;",Zamia!K1072,"&lt;/td&gt;")</f>
        <v>&lt;td&gt;&lt;/td&gt;</v>
      </c>
      <c r="N1072" s="9" t="str">
        <f>CONCATENATE("&lt;td&gt;",LEFT(TEXT(Zamia!E1072,"DD/MM/AAAA hh:mm:ss"),10),"&lt;/td&gt;")</f>
        <v>&lt;td&gt;00/01/1900&lt;/td&gt;</v>
      </c>
      <c r="O1072" t="str">
        <f>CONCATENATE("&lt;td&gt;",Zamia!H1072,"&lt;/td&gt;")</f>
        <v>&lt;td&gt;&lt;/td&gt;</v>
      </c>
      <c r="P1072" t="str">
        <f>CONCATENATE("&lt;td&gt;",Zamia!I1072,"&lt;/td&gt;")</f>
        <v>&lt;td&gt;&lt;/td&gt;</v>
      </c>
      <c r="Q1072" t="str">
        <f t="shared" si="135"/>
        <v/>
      </c>
    </row>
    <row r="1073" spans="1:17" x14ac:dyDescent="0.25">
      <c r="A1073">
        <f>Zamia!F1073</f>
        <v>0</v>
      </c>
      <c r="B1073" t="str">
        <f t="shared" si="139"/>
        <v>-</v>
      </c>
      <c r="C1073" t="str">
        <f t="shared" si="140"/>
        <v>-</v>
      </c>
      <c r="D1073" t="str">
        <f t="shared" si="136"/>
        <v>-</v>
      </c>
      <c r="E1073" t="str">
        <f t="shared" si="137"/>
        <v>-</v>
      </c>
      <c r="F1073" t="str">
        <f t="shared" si="138"/>
        <v>-</v>
      </c>
      <c r="G1073" t="str">
        <f t="shared" si="133"/>
        <v>- -</v>
      </c>
      <c r="H1073" t="str">
        <f>IFERROR(VLOOKUP(G1073,Tesaure!A1073:B8071,2),"-")</f>
        <v>-</v>
      </c>
      <c r="K1073" t="str">
        <f t="shared" si="134"/>
        <v>&lt;td&gt;0&lt;/td&gt;</v>
      </c>
      <c r="L1073" t="str">
        <f>CONCATENATE("&lt;td&gt;",Zamia!A1073,"&lt;/td&gt;")</f>
        <v>&lt;td&gt;&lt;/td&gt;</v>
      </c>
      <c r="M1073" t="str">
        <f>CONCATENATE("&lt;td&gt;",Zamia!K1073,"&lt;/td&gt;")</f>
        <v>&lt;td&gt;&lt;/td&gt;</v>
      </c>
      <c r="N1073" s="9" t="str">
        <f>CONCATENATE("&lt;td&gt;",LEFT(TEXT(Zamia!E1073,"DD/MM/AAAA hh:mm:ss"),10),"&lt;/td&gt;")</f>
        <v>&lt;td&gt;00/01/1900&lt;/td&gt;</v>
      </c>
      <c r="O1073" t="str">
        <f>CONCATENATE("&lt;td&gt;",Zamia!H1073,"&lt;/td&gt;")</f>
        <v>&lt;td&gt;&lt;/td&gt;</v>
      </c>
      <c r="P1073" t="str">
        <f>CONCATENATE("&lt;td&gt;",Zamia!I1073,"&lt;/td&gt;")</f>
        <v>&lt;td&gt;&lt;/td&gt;</v>
      </c>
      <c r="Q1073" t="str">
        <f t="shared" si="135"/>
        <v/>
      </c>
    </row>
    <row r="1074" spans="1:17" x14ac:dyDescent="0.25">
      <c r="A1074">
        <f>Zamia!F1074</f>
        <v>0</v>
      </c>
      <c r="B1074" t="str">
        <f t="shared" si="139"/>
        <v>-</v>
      </c>
      <c r="C1074" t="str">
        <f t="shared" si="140"/>
        <v>-</v>
      </c>
      <c r="D1074" t="str">
        <f t="shared" si="136"/>
        <v>-</v>
      </c>
      <c r="E1074" t="str">
        <f t="shared" si="137"/>
        <v>-</v>
      </c>
      <c r="F1074" t="str">
        <f t="shared" si="138"/>
        <v>-</v>
      </c>
      <c r="G1074" t="str">
        <f t="shared" si="133"/>
        <v>- -</v>
      </c>
      <c r="H1074" t="str">
        <f>IFERROR(VLOOKUP(G1074,Tesaure!A1074:B8072,2),"-")</f>
        <v>-</v>
      </c>
      <c r="K1074" t="str">
        <f t="shared" si="134"/>
        <v>&lt;td&gt;0&lt;/td&gt;</v>
      </c>
      <c r="L1074" t="str">
        <f>CONCATENATE("&lt;td&gt;",Zamia!A1074,"&lt;/td&gt;")</f>
        <v>&lt;td&gt;&lt;/td&gt;</v>
      </c>
      <c r="M1074" t="str">
        <f>CONCATENATE("&lt;td&gt;",Zamia!K1074,"&lt;/td&gt;")</f>
        <v>&lt;td&gt;&lt;/td&gt;</v>
      </c>
      <c r="N1074" s="9" t="str">
        <f>CONCATENATE("&lt;td&gt;",LEFT(TEXT(Zamia!E1074,"DD/MM/AAAA hh:mm:ss"),10),"&lt;/td&gt;")</f>
        <v>&lt;td&gt;00/01/1900&lt;/td&gt;</v>
      </c>
      <c r="O1074" t="str">
        <f>CONCATENATE("&lt;td&gt;",Zamia!H1074,"&lt;/td&gt;")</f>
        <v>&lt;td&gt;&lt;/td&gt;</v>
      </c>
      <c r="P1074" t="str">
        <f>CONCATENATE("&lt;td&gt;",Zamia!I1074,"&lt;/td&gt;")</f>
        <v>&lt;td&gt;&lt;/td&gt;</v>
      </c>
      <c r="Q1074" t="str">
        <f t="shared" si="135"/>
        <v/>
      </c>
    </row>
    <row r="1075" spans="1:17" x14ac:dyDescent="0.25">
      <c r="A1075">
        <f>Zamia!F1075</f>
        <v>0</v>
      </c>
      <c r="B1075" t="str">
        <f t="shared" si="139"/>
        <v>-</v>
      </c>
      <c r="C1075" t="str">
        <f t="shared" si="140"/>
        <v>-</v>
      </c>
      <c r="D1075" t="str">
        <f t="shared" si="136"/>
        <v>-</v>
      </c>
      <c r="E1075" t="str">
        <f t="shared" si="137"/>
        <v>-</v>
      </c>
      <c r="F1075" t="str">
        <f t="shared" si="138"/>
        <v>-</v>
      </c>
      <c r="G1075" t="str">
        <f t="shared" si="133"/>
        <v>- -</v>
      </c>
      <c r="H1075" t="str">
        <f>IFERROR(VLOOKUP(G1075,Tesaure!A1075:B8073,2),"-")</f>
        <v>-</v>
      </c>
      <c r="K1075" t="str">
        <f t="shared" si="134"/>
        <v>&lt;td&gt;0&lt;/td&gt;</v>
      </c>
      <c r="L1075" t="str">
        <f>CONCATENATE("&lt;td&gt;",Zamia!A1075,"&lt;/td&gt;")</f>
        <v>&lt;td&gt;&lt;/td&gt;</v>
      </c>
      <c r="M1075" t="str">
        <f>CONCATENATE("&lt;td&gt;",Zamia!K1075,"&lt;/td&gt;")</f>
        <v>&lt;td&gt;&lt;/td&gt;</v>
      </c>
      <c r="N1075" s="9" t="str">
        <f>CONCATENATE("&lt;td&gt;",LEFT(TEXT(Zamia!E1075,"DD/MM/AAAA hh:mm:ss"),10),"&lt;/td&gt;")</f>
        <v>&lt;td&gt;00/01/1900&lt;/td&gt;</v>
      </c>
      <c r="O1075" t="str">
        <f>CONCATENATE("&lt;td&gt;",Zamia!H1075,"&lt;/td&gt;")</f>
        <v>&lt;td&gt;&lt;/td&gt;</v>
      </c>
      <c r="P1075" t="str">
        <f>CONCATENATE("&lt;td&gt;",Zamia!I1075,"&lt;/td&gt;")</f>
        <v>&lt;td&gt;&lt;/td&gt;</v>
      </c>
      <c r="Q1075" t="str">
        <f t="shared" si="135"/>
        <v/>
      </c>
    </row>
    <row r="1076" spans="1:17" x14ac:dyDescent="0.25">
      <c r="A1076">
        <f>Zamia!F1076</f>
        <v>0</v>
      </c>
      <c r="B1076" t="str">
        <f t="shared" si="139"/>
        <v>-</v>
      </c>
      <c r="C1076" t="str">
        <f t="shared" si="140"/>
        <v>-</v>
      </c>
      <c r="D1076" t="str">
        <f t="shared" si="136"/>
        <v>-</v>
      </c>
      <c r="E1076" t="str">
        <f t="shared" si="137"/>
        <v>-</v>
      </c>
      <c r="F1076" t="str">
        <f t="shared" si="138"/>
        <v>-</v>
      </c>
      <c r="G1076" t="str">
        <f t="shared" si="133"/>
        <v>- -</v>
      </c>
      <c r="H1076" t="str">
        <f>IFERROR(VLOOKUP(G1076,Tesaure!A1076:B8074,2),"-")</f>
        <v>-</v>
      </c>
      <c r="K1076" t="str">
        <f t="shared" si="134"/>
        <v>&lt;td&gt;0&lt;/td&gt;</v>
      </c>
      <c r="L1076" t="str">
        <f>CONCATENATE("&lt;td&gt;",Zamia!A1076,"&lt;/td&gt;")</f>
        <v>&lt;td&gt;&lt;/td&gt;</v>
      </c>
      <c r="M1076" t="str">
        <f>CONCATENATE("&lt;td&gt;",Zamia!K1076,"&lt;/td&gt;")</f>
        <v>&lt;td&gt;&lt;/td&gt;</v>
      </c>
      <c r="N1076" s="9" t="str">
        <f>CONCATENATE("&lt;td&gt;",LEFT(TEXT(Zamia!E1076,"DD/MM/AAAA hh:mm:ss"),10),"&lt;/td&gt;")</f>
        <v>&lt;td&gt;00/01/1900&lt;/td&gt;</v>
      </c>
      <c r="O1076" t="str">
        <f>CONCATENATE("&lt;td&gt;",Zamia!H1076,"&lt;/td&gt;")</f>
        <v>&lt;td&gt;&lt;/td&gt;</v>
      </c>
      <c r="P1076" t="str">
        <f>CONCATENATE("&lt;td&gt;",Zamia!I1076,"&lt;/td&gt;")</f>
        <v>&lt;td&gt;&lt;/td&gt;</v>
      </c>
      <c r="Q1076" t="str">
        <f t="shared" si="135"/>
        <v/>
      </c>
    </row>
    <row r="1077" spans="1:17" x14ac:dyDescent="0.25">
      <c r="A1077">
        <f>Zamia!F1077</f>
        <v>0</v>
      </c>
      <c r="B1077" t="str">
        <f t="shared" si="139"/>
        <v>-</v>
      </c>
      <c r="C1077" t="str">
        <f t="shared" si="140"/>
        <v>-</v>
      </c>
      <c r="D1077" t="str">
        <f t="shared" si="136"/>
        <v>-</v>
      </c>
      <c r="E1077" t="str">
        <f t="shared" si="137"/>
        <v>-</v>
      </c>
      <c r="F1077" t="str">
        <f t="shared" si="138"/>
        <v>-</v>
      </c>
      <c r="G1077" t="str">
        <f t="shared" si="133"/>
        <v>- -</v>
      </c>
      <c r="H1077" t="str">
        <f>IFERROR(VLOOKUP(G1077,Tesaure!A1077:B8075,2),"-")</f>
        <v>-</v>
      </c>
      <c r="K1077" t="str">
        <f t="shared" si="134"/>
        <v>&lt;td&gt;0&lt;/td&gt;</v>
      </c>
      <c r="L1077" t="str">
        <f>CONCATENATE("&lt;td&gt;",Zamia!A1077,"&lt;/td&gt;")</f>
        <v>&lt;td&gt;&lt;/td&gt;</v>
      </c>
      <c r="M1077" t="str">
        <f>CONCATENATE("&lt;td&gt;",Zamia!K1077,"&lt;/td&gt;")</f>
        <v>&lt;td&gt;&lt;/td&gt;</v>
      </c>
      <c r="N1077" s="9" t="str">
        <f>CONCATENATE("&lt;td&gt;",LEFT(TEXT(Zamia!E1077,"DD/MM/AAAA hh:mm:ss"),10),"&lt;/td&gt;")</f>
        <v>&lt;td&gt;00/01/1900&lt;/td&gt;</v>
      </c>
      <c r="O1077" t="str">
        <f>CONCATENATE("&lt;td&gt;",Zamia!H1077,"&lt;/td&gt;")</f>
        <v>&lt;td&gt;&lt;/td&gt;</v>
      </c>
      <c r="P1077" t="str">
        <f>CONCATENATE("&lt;td&gt;",Zamia!I1077,"&lt;/td&gt;")</f>
        <v>&lt;td&gt;&lt;/td&gt;</v>
      </c>
      <c r="Q1077" t="str">
        <f t="shared" si="135"/>
        <v/>
      </c>
    </row>
    <row r="1078" spans="1:17" x14ac:dyDescent="0.25">
      <c r="A1078">
        <f>Zamia!F1078</f>
        <v>0</v>
      </c>
      <c r="B1078" t="str">
        <f t="shared" si="139"/>
        <v>-</v>
      </c>
      <c r="C1078" t="str">
        <f t="shared" si="140"/>
        <v>-</v>
      </c>
      <c r="D1078" t="str">
        <f t="shared" si="136"/>
        <v>-</v>
      </c>
      <c r="E1078" t="str">
        <f t="shared" si="137"/>
        <v>-</v>
      </c>
      <c r="F1078" t="str">
        <f t="shared" si="138"/>
        <v>-</v>
      </c>
      <c r="G1078" t="str">
        <f t="shared" si="133"/>
        <v>- -</v>
      </c>
      <c r="H1078" t="str">
        <f>IFERROR(VLOOKUP(G1078,Tesaure!A1078:B8076,2),"-")</f>
        <v>-</v>
      </c>
      <c r="K1078" t="str">
        <f t="shared" si="134"/>
        <v>&lt;td&gt;0&lt;/td&gt;</v>
      </c>
      <c r="L1078" t="str">
        <f>CONCATENATE("&lt;td&gt;",Zamia!A1078,"&lt;/td&gt;")</f>
        <v>&lt;td&gt;&lt;/td&gt;</v>
      </c>
      <c r="M1078" t="str">
        <f>CONCATENATE("&lt;td&gt;",Zamia!K1078,"&lt;/td&gt;")</f>
        <v>&lt;td&gt;&lt;/td&gt;</v>
      </c>
      <c r="N1078" s="9" t="str">
        <f>CONCATENATE("&lt;td&gt;",LEFT(TEXT(Zamia!E1078,"DD/MM/AAAA hh:mm:ss"),10),"&lt;/td&gt;")</f>
        <v>&lt;td&gt;00/01/1900&lt;/td&gt;</v>
      </c>
      <c r="O1078" t="str">
        <f>CONCATENATE("&lt;td&gt;",Zamia!H1078,"&lt;/td&gt;")</f>
        <v>&lt;td&gt;&lt;/td&gt;</v>
      </c>
      <c r="P1078" t="str">
        <f>CONCATENATE("&lt;td&gt;",Zamia!I1078,"&lt;/td&gt;")</f>
        <v>&lt;td&gt;&lt;/td&gt;</v>
      </c>
      <c r="Q1078" t="str">
        <f t="shared" si="135"/>
        <v/>
      </c>
    </row>
    <row r="1079" spans="1:17" x14ac:dyDescent="0.25">
      <c r="A1079">
        <f>Zamia!F1079</f>
        <v>0</v>
      </c>
      <c r="B1079" t="str">
        <f t="shared" si="139"/>
        <v>-</v>
      </c>
      <c r="C1079" t="str">
        <f t="shared" si="140"/>
        <v>-</v>
      </c>
      <c r="D1079" t="str">
        <f t="shared" si="136"/>
        <v>-</v>
      </c>
      <c r="E1079" t="str">
        <f t="shared" si="137"/>
        <v>-</v>
      </c>
      <c r="F1079" t="str">
        <f t="shared" si="138"/>
        <v>-</v>
      </c>
      <c r="G1079" t="str">
        <f t="shared" si="133"/>
        <v>- -</v>
      </c>
      <c r="H1079" t="str">
        <f>IFERROR(VLOOKUP(G1079,Tesaure!A1079:B8077,2),"-")</f>
        <v>-</v>
      </c>
      <c r="K1079" t="str">
        <f t="shared" si="134"/>
        <v>&lt;td&gt;0&lt;/td&gt;</v>
      </c>
      <c r="L1079" t="str">
        <f>CONCATENATE("&lt;td&gt;",Zamia!A1079,"&lt;/td&gt;")</f>
        <v>&lt;td&gt;&lt;/td&gt;</v>
      </c>
      <c r="M1079" t="str">
        <f>CONCATENATE("&lt;td&gt;",Zamia!K1079,"&lt;/td&gt;")</f>
        <v>&lt;td&gt;&lt;/td&gt;</v>
      </c>
      <c r="N1079" s="9" t="str">
        <f>CONCATENATE("&lt;td&gt;",LEFT(TEXT(Zamia!E1079,"DD/MM/AAAA hh:mm:ss"),10),"&lt;/td&gt;")</f>
        <v>&lt;td&gt;00/01/1900&lt;/td&gt;</v>
      </c>
      <c r="O1079" t="str">
        <f>CONCATENATE("&lt;td&gt;",Zamia!H1079,"&lt;/td&gt;")</f>
        <v>&lt;td&gt;&lt;/td&gt;</v>
      </c>
      <c r="P1079" t="str">
        <f>CONCATENATE("&lt;td&gt;",Zamia!I1079,"&lt;/td&gt;")</f>
        <v>&lt;td&gt;&lt;/td&gt;</v>
      </c>
      <c r="Q1079" t="str">
        <f t="shared" si="135"/>
        <v/>
      </c>
    </row>
    <row r="1080" spans="1:17" x14ac:dyDescent="0.25">
      <c r="A1080">
        <f>Zamia!F1080</f>
        <v>0</v>
      </c>
      <c r="B1080" t="str">
        <f t="shared" si="139"/>
        <v>-</v>
      </c>
      <c r="C1080" t="str">
        <f t="shared" si="140"/>
        <v>-</v>
      </c>
      <c r="D1080" t="str">
        <f t="shared" si="136"/>
        <v>-</v>
      </c>
      <c r="E1080" t="str">
        <f t="shared" si="137"/>
        <v>-</v>
      </c>
      <c r="F1080" t="str">
        <f t="shared" si="138"/>
        <v>-</v>
      </c>
      <c r="G1080" t="str">
        <f t="shared" si="133"/>
        <v>- -</v>
      </c>
      <c r="H1080" t="str">
        <f>IFERROR(VLOOKUP(G1080,Tesaure!A1080:B8078,2),"-")</f>
        <v>-</v>
      </c>
      <c r="K1080" t="str">
        <f t="shared" si="134"/>
        <v>&lt;td&gt;0&lt;/td&gt;</v>
      </c>
      <c r="L1080" t="str">
        <f>CONCATENATE("&lt;td&gt;",Zamia!A1080,"&lt;/td&gt;")</f>
        <v>&lt;td&gt;&lt;/td&gt;</v>
      </c>
      <c r="M1080" t="str">
        <f>CONCATENATE("&lt;td&gt;",Zamia!K1080,"&lt;/td&gt;")</f>
        <v>&lt;td&gt;&lt;/td&gt;</v>
      </c>
      <c r="N1080" s="9" t="str">
        <f>CONCATENATE("&lt;td&gt;",LEFT(TEXT(Zamia!E1080,"DD/MM/AAAA hh:mm:ss"),10),"&lt;/td&gt;")</f>
        <v>&lt;td&gt;00/01/1900&lt;/td&gt;</v>
      </c>
      <c r="O1080" t="str">
        <f>CONCATENATE("&lt;td&gt;",Zamia!H1080,"&lt;/td&gt;")</f>
        <v>&lt;td&gt;&lt;/td&gt;</v>
      </c>
      <c r="P1080" t="str">
        <f>CONCATENATE("&lt;td&gt;",Zamia!I1080,"&lt;/td&gt;")</f>
        <v>&lt;td&gt;&lt;/td&gt;</v>
      </c>
      <c r="Q1080" t="str">
        <f t="shared" si="135"/>
        <v/>
      </c>
    </row>
    <row r="1081" spans="1:17" x14ac:dyDescent="0.25">
      <c r="A1081">
        <f>Zamia!F1081</f>
        <v>0</v>
      </c>
      <c r="B1081" t="str">
        <f t="shared" si="139"/>
        <v>-</v>
      </c>
      <c r="C1081" t="str">
        <f t="shared" si="140"/>
        <v>-</v>
      </c>
      <c r="D1081" t="str">
        <f t="shared" si="136"/>
        <v>-</v>
      </c>
      <c r="E1081" t="str">
        <f t="shared" si="137"/>
        <v>-</v>
      </c>
      <c r="F1081" t="str">
        <f t="shared" si="138"/>
        <v>-</v>
      </c>
      <c r="G1081" t="str">
        <f t="shared" si="133"/>
        <v>- -</v>
      </c>
      <c r="H1081" t="str">
        <f>IFERROR(VLOOKUP(G1081,Tesaure!A1081:B8079,2),"-")</f>
        <v>-</v>
      </c>
      <c r="K1081" t="str">
        <f t="shared" si="134"/>
        <v>&lt;td&gt;0&lt;/td&gt;</v>
      </c>
      <c r="L1081" t="str">
        <f>CONCATENATE("&lt;td&gt;",Zamia!A1081,"&lt;/td&gt;")</f>
        <v>&lt;td&gt;&lt;/td&gt;</v>
      </c>
      <c r="M1081" t="str">
        <f>CONCATENATE("&lt;td&gt;",Zamia!K1081,"&lt;/td&gt;")</f>
        <v>&lt;td&gt;&lt;/td&gt;</v>
      </c>
      <c r="N1081" s="9" t="str">
        <f>CONCATENATE("&lt;td&gt;",LEFT(TEXT(Zamia!E1081,"DD/MM/AAAA hh:mm:ss"),10),"&lt;/td&gt;")</f>
        <v>&lt;td&gt;00/01/1900&lt;/td&gt;</v>
      </c>
      <c r="O1081" t="str">
        <f>CONCATENATE("&lt;td&gt;",Zamia!H1081,"&lt;/td&gt;")</f>
        <v>&lt;td&gt;&lt;/td&gt;</v>
      </c>
      <c r="P1081" t="str">
        <f>CONCATENATE("&lt;td&gt;",Zamia!I1081,"&lt;/td&gt;")</f>
        <v>&lt;td&gt;&lt;/td&gt;</v>
      </c>
      <c r="Q1081" t="str">
        <f t="shared" si="135"/>
        <v/>
      </c>
    </row>
    <row r="1082" spans="1:17" x14ac:dyDescent="0.25">
      <c r="A1082">
        <f>Zamia!F1082</f>
        <v>0</v>
      </c>
      <c r="B1082" t="str">
        <f t="shared" si="139"/>
        <v>-</v>
      </c>
      <c r="C1082" t="str">
        <f t="shared" si="140"/>
        <v>-</v>
      </c>
      <c r="D1082" t="str">
        <f t="shared" si="136"/>
        <v>-</v>
      </c>
      <c r="E1082" t="str">
        <f t="shared" si="137"/>
        <v>-</v>
      </c>
      <c r="F1082" t="str">
        <f t="shared" si="138"/>
        <v>-</v>
      </c>
      <c r="G1082" t="str">
        <f t="shared" si="133"/>
        <v>- -</v>
      </c>
      <c r="H1082" t="str">
        <f>IFERROR(VLOOKUP(G1082,Tesaure!A1082:B8080,2),"-")</f>
        <v>-</v>
      </c>
      <c r="K1082" t="str">
        <f t="shared" si="134"/>
        <v>&lt;td&gt;0&lt;/td&gt;</v>
      </c>
      <c r="L1082" t="str">
        <f>CONCATENATE("&lt;td&gt;",Zamia!A1082,"&lt;/td&gt;")</f>
        <v>&lt;td&gt;&lt;/td&gt;</v>
      </c>
      <c r="M1082" t="str">
        <f>CONCATENATE("&lt;td&gt;",Zamia!K1082,"&lt;/td&gt;")</f>
        <v>&lt;td&gt;&lt;/td&gt;</v>
      </c>
      <c r="N1082" s="9" t="str">
        <f>CONCATENATE("&lt;td&gt;",LEFT(TEXT(Zamia!E1082,"DD/MM/AAAA hh:mm:ss"),10),"&lt;/td&gt;")</f>
        <v>&lt;td&gt;00/01/1900&lt;/td&gt;</v>
      </c>
      <c r="O1082" t="str">
        <f>CONCATENATE("&lt;td&gt;",Zamia!H1082,"&lt;/td&gt;")</f>
        <v>&lt;td&gt;&lt;/td&gt;</v>
      </c>
      <c r="P1082" t="str">
        <f>CONCATENATE("&lt;td&gt;",Zamia!I1082,"&lt;/td&gt;")</f>
        <v>&lt;td&gt;&lt;/td&gt;</v>
      </c>
      <c r="Q1082" t="str">
        <f t="shared" si="135"/>
        <v/>
      </c>
    </row>
    <row r="1083" spans="1:17" x14ac:dyDescent="0.25">
      <c r="A1083">
        <f>Zamia!F1083</f>
        <v>0</v>
      </c>
      <c r="B1083" t="str">
        <f t="shared" si="139"/>
        <v>-</v>
      </c>
      <c r="C1083" t="str">
        <f t="shared" si="140"/>
        <v>-</v>
      </c>
      <c r="D1083" t="str">
        <f t="shared" si="136"/>
        <v>-</v>
      </c>
      <c r="E1083" t="str">
        <f t="shared" si="137"/>
        <v>-</v>
      </c>
      <c r="F1083" t="str">
        <f t="shared" si="138"/>
        <v>-</v>
      </c>
      <c r="G1083" t="str">
        <f t="shared" si="133"/>
        <v>- -</v>
      </c>
      <c r="H1083" t="str">
        <f>IFERROR(VLOOKUP(G1083,Tesaure!A1083:B8081,2),"-")</f>
        <v>-</v>
      </c>
      <c r="K1083" t="str">
        <f t="shared" si="134"/>
        <v>&lt;td&gt;0&lt;/td&gt;</v>
      </c>
      <c r="L1083" t="str">
        <f>CONCATENATE("&lt;td&gt;",Zamia!A1083,"&lt;/td&gt;")</f>
        <v>&lt;td&gt;&lt;/td&gt;</v>
      </c>
      <c r="M1083" t="str">
        <f>CONCATENATE("&lt;td&gt;",Zamia!K1083,"&lt;/td&gt;")</f>
        <v>&lt;td&gt;&lt;/td&gt;</v>
      </c>
      <c r="N1083" s="9" t="str">
        <f>CONCATENATE("&lt;td&gt;",LEFT(TEXT(Zamia!E1083,"DD/MM/AAAA hh:mm:ss"),10),"&lt;/td&gt;")</f>
        <v>&lt;td&gt;00/01/1900&lt;/td&gt;</v>
      </c>
      <c r="O1083" t="str">
        <f>CONCATENATE("&lt;td&gt;",Zamia!H1083,"&lt;/td&gt;")</f>
        <v>&lt;td&gt;&lt;/td&gt;</v>
      </c>
      <c r="P1083" t="str">
        <f>CONCATENATE("&lt;td&gt;",Zamia!I1083,"&lt;/td&gt;")</f>
        <v>&lt;td&gt;&lt;/td&gt;</v>
      </c>
      <c r="Q1083" t="str">
        <f t="shared" si="135"/>
        <v/>
      </c>
    </row>
    <row r="1084" spans="1:17" x14ac:dyDescent="0.25">
      <c r="A1084">
        <f>Zamia!F1084</f>
        <v>0</v>
      </c>
      <c r="B1084" t="str">
        <f t="shared" si="139"/>
        <v>-</v>
      </c>
      <c r="C1084" t="str">
        <f t="shared" si="140"/>
        <v>-</v>
      </c>
      <c r="D1084" t="str">
        <f t="shared" si="136"/>
        <v>-</v>
      </c>
      <c r="E1084" t="str">
        <f t="shared" si="137"/>
        <v>-</v>
      </c>
      <c r="F1084" t="str">
        <f t="shared" si="138"/>
        <v>-</v>
      </c>
      <c r="G1084" t="str">
        <f t="shared" si="133"/>
        <v>- -</v>
      </c>
      <c r="H1084" t="str">
        <f>IFERROR(VLOOKUP(G1084,Tesaure!A1084:B8082,2),"-")</f>
        <v>-</v>
      </c>
      <c r="K1084" t="str">
        <f t="shared" si="134"/>
        <v>&lt;td&gt;0&lt;/td&gt;</v>
      </c>
      <c r="L1084" t="str">
        <f>CONCATENATE("&lt;td&gt;",Zamia!A1084,"&lt;/td&gt;")</f>
        <v>&lt;td&gt;&lt;/td&gt;</v>
      </c>
      <c r="M1084" t="str">
        <f>CONCATENATE("&lt;td&gt;",Zamia!K1084,"&lt;/td&gt;")</f>
        <v>&lt;td&gt;&lt;/td&gt;</v>
      </c>
      <c r="N1084" s="9" t="str">
        <f>CONCATENATE("&lt;td&gt;",LEFT(TEXT(Zamia!E1084,"DD/MM/AAAA hh:mm:ss"),10),"&lt;/td&gt;")</f>
        <v>&lt;td&gt;00/01/1900&lt;/td&gt;</v>
      </c>
      <c r="O1084" t="str">
        <f>CONCATENATE("&lt;td&gt;",Zamia!H1084,"&lt;/td&gt;")</f>
        <v>&lt;td&gt;&lt;/td&gt;</v>
      </c>
      <c r="P1084" t="str">
        <f>CONCATENATE("&lt;td&gt;",Zamia!I1084,"&lt;/td&gt;")</f>
        <v>&lt;td&gt;&lt;/td&gt;</v>
      </c>
      <c r="Q1084" t="str">
        <f t="shared" si="135"/>
        <v/>
      </c>
    </row>
    <row r="1085" spans="1:17" x14ac:dyDescent="0.25">
      <c r="A1085">
        <f>Zamia!F1085</f>
        <v>0</v>
      </c>
      <c r="B1085" t="str">
        <f t="shared" si="139"/>
        <v>-</v>
      </c>
      <c r="C1085" t="str">
        <f t="shared" si="140"/>
        <v>-</v>
      </c>
      <c r="D1085" t="str">
        <f t="shared" si="136"/>
        <v>-</v>
      </c>
      <c r="E1085" t="str">
        <f t="shared" si="137"/>
        <v>-</v>
      </c>
      <c r="F1085" t="str">
        <f t="shared" si="138"/>
        <v>-</v>
      </c>
      <c r="G1085" t="str">
        <f t="shared" si="133"/>
        <v>- -</v>
      </c>
      <c r="H1085" t="str">
        <f>IFERROR(VLOOKUP(G1085,Tesaure!A1085:B8083,2),"-")</f>
        <v>-</v>
      </c>
      <c r="K1085" t="str">
        <f t="shared" si="134"/>
        <v>&lt;td&gt;0&lt;/td&gt;</v>
      </c>
      <c r="L1085" t="str">
        <f>CONCATENATE("&lt;td&gt;",Zamia!A1085,"&lt;/td&gt;")</f>
        <v>&lt;td&gt;&lt;/td&gt;</v>
      </c>
      <c r="M1085" t="str">
        <f>CONCATENATE("&lt;td&gt;",Zamia!K1085,"&lt;/td&gt;")</f>
        <v>&lt;td&gt;&lt;/td&gt;</v>
      </c>
      <c r="N1085" s="9" t="str">
        <f>CONCATENATE("&lt;td&gt;",LEFT(TEXT(Zamia!E1085,"DD/MM/AAAA hh:mm:ss"),10),"&lt;/td&gt;")</f>
        <v>&lt;td&gt;00/01/1900&lt;/td&gt;</v>
      </c>
      <c r="O1085" t="str">
        <f>CONCATENATE("&lt;td&gt;",Zamia!H1085,"&lt;/td&gt;")</f>
        <v>&lt;td&gt;&lt;/td&gt;</v>
      </c>
      <c r="P1085" t="str">
        <f>CONCATENATE("&lt;td&gt;",Zamia!I1085,"&lt;/td&gt;")</f>
        <v>&lt;td&gt;&lt;/td&gt;</v>
      </c>
      <c r="Q1085" t="str">
        <f t="shared" si="135"/>
        <v/>
      </c>
    </row>
    <row r="1086" spans="1:17" x14ac:dyDescent="0.25">
      <c r="A1086">
        <f>Zamia!F1086</f>
        <v>0</v>
      </c>
      <c r="B1086" t="str">
        <f t="shared" si="139"/>
        <v>-</v>
      </c>
      <c r="C1086" t="str">
        <f t="shared" si="140"/>
        <v>-</v>
      </c>
      <c r="D1086" t="str">
        <f t="shared" si="136"/>
        <v>-</v>
      </c>
      <c r="E1086" t="str">
        <f t="shared" si="137"/>
        <v>-</v>
      </c>
      <c r="F1086" t="str">
        <f t="shared" si="138"/>
        <v>-</v>
      </c>
      <c r="G1086" t="str">
        <f t="shared" si="133"/>
        <v>- -</v>
      </c>
      <c r="H1086" t="str">
        <f>IFERROR(VLOOKUP(G1086,Tesaure!A1086:B8084,2),"-")</f>
        <v>-</v>
      </c>
      <c r="K1086" t="str">
        <f t="shared" si="134"/>
        <v>&lt;td&gt;0&lt;/td&gt;</v>
      </c>
      <c r="L1086" t="str">
        <f>CONCATENATE("&lt;td&gt;",Zamia!A1086,"&lt;/td&gt;")</f>
        <v>&lt;td&gt;&lt;/td&gt;</v>
      </c>
      <c r="M1086" t="str">
        <f>CONCATENATE("&lt;td&gt;",Zamia!K1086,"&lt;/td&gt;")</f>
        <v>&lt;td&gt;&lt;/td&gt;</v>
      </c>
      <c r="N1086" s="9" t="str">
        <f>CONCATENATE("&lt;td&gt;",LEFT(TEXT(Zamia!E1086,"DD/MM/AAAA hh:mm:ss"),10),"&lt;/td&gt;")</f>
        <v>&lt;td&gt;00/01/1900&lt;/td&gt;</v>
      </c>
      <c r="O1086" t="str">
        <f>CONCATENATE("&lt;td&gt;",Zamia!H1086,"&lt;/td&gt;")</f>
        <v>&lt;td&gt;&lt;/td&gt;</v>
      </c>
      <c r="P1086" t="str">
        <f>CONCATENATE("&lt;td&gt;",Zamia!I1086,"&lt;/td&gt;")</f>
        <v>&lt;td&gt;&lt;/td&gt;</v>
      </c>
      <c r="Q1086" t="str">
        <f t="shared" si="135"/>
        <v/>
      </c>
    </row>
    <row r="1087" spans="1:17" x14ac:dyDescent="0.25">
      <c r="A1087">
        <f>Zamia!F1087</f>
        <v>0</v>
      </c>
      <c r="B1087" t="str">
        <f t="shared" si="139"/>
        <v>-</v>
      </c>
      <c r="C1087" t="str">
        <f t="shared" si="140"/>
        <v>-</v>
      </c>
      <c r="D1087" t="str">
        <f t="shared" si="136"/>
        <v>-</v>
      </c>
      <c r="E1087" t="str">
        <f t="shared" si="137"/>
        <v>-</v>
      </c>
      <c r="F1087" t="str">
        <f t="shared" si="138"/>
        <v>-</v>
      </c>
      <c r="G1087" t="str">
        <f t="shared" si="133"/>
        <v>- -</v>
      </c>
      <c r="H1087" t="str">
        <f>IFERROR(VLOOKUP(G1087,Tesaure!A1087:B8085,2),"-")</f>
        <v>-</v>
      </c>
      <c r="K1087" t="str">
        <f t="shared" si="134"/>
        <v>&lt;td&gt;0&lt;/td&gt;</v>
      </c>
      <c r="L1087" t="str">
        <f>CONCATENATE("&lt;td&gt;",Zamia!A1087,"&lt;/td&gt;")</f>
        <v>&lt;td&gt;&lt;/td&gt;</v>
      </c>
      <c r="M1087" t="str">
        <f>CONCATENATE("&lt;td&gt;",Zamia!K1087,"&lt;/td&gt;")</f>
        <v>&lt;td&gt;&lt;/td&gt;</v>
      </c>
      <c r="N1087" s="9" t="str">
        <f>CONCATENATE("&lt;td&gt;",LEFT(TEXT(Zamia!E1087,"DD/MM/AAAA hh:mm:ss"),10),"&lt;/td&gt;")</f>
        <v>&lt;td&gt;00/01/1900&lt;/td&gt;</v>
      </c>
      <c r="O1087" t="str">
        <f>CONCATENATE("&lt;td&gt;",Zamia!H1087,"&lt;/td&gt;")</f>
        <v>&lt;td&gt;&lt;/td&gt;</v>
      </c>
      <c r="P1087" t="str">
        <f>CONCATENATE("&lt;td&gt;",Zamia!I1087,"&lt;/td&gt;")</f>
        <v>&lt;td&gt;&lt;/td&gt;</v>
      </c>
      <c r="Q1087" t="str">
        <f t="shared" si="135"/>
        <v/>
      </c>
    </row>
    <row r="1088" spans="1:17" x14ac:dyDescent="0.25">
      <c r="A1088">
        <f>Zamia!F1088</f>
        <v>0</v>
      </c>
      <c r="B1088" t="str">
        <f t="shared" si="139"/>
        <v>-</v>
      </c>
      <c r="C1088" t="str">
        <f t="shared" si="140"/>
        <v>-</v>
      </c>
      <c r="D1088" t="str">
        <f t="shared" si="136"/>
        <v>-</v>
      </c>
      <c r="E1088" t="str">
        <f t="shared" si="137"/>
        <v>-</v>
      </c>
      <c r="F1088" t="str">
        <f t="shared" si="138"/>
        <v>-</v>
      </c>
      <c r="G1088" t="str">
        <f t="shared" si="133"/>
        <v>- -</v>
      </c>
      <c r="H1088" t="str">
        <f>IFERROR(VLOOKUP(G1088,Tesaure!A1088:B8086,2),"-")</f>
        <v>-</v>
      </c>
      <c r="K1088" t="str">
        <f t="shared" si="134"/>
        <v>&lt;td&gt;0&lt;/td&gt;</v>
      </c>
      <c r="L1088" t="str">
        <f>CONCATENATE("&lt;td&gt;",Zamia!A1088,"&lt;/td&gt;")</f>
        <v>&lt;td&gt;&lt;/td&gt;</v>
      </c>
      <c r="M1088" t="str">
        <f>CONCATENATE("&lt;td&gt;",Zamia!K1088,"&lt;/td&gt;")</f>
        <v>&lt;td&gt;&lt;/td&gt;</v>
      </c>
      <c r="N1088" s="9" t="str">
        <f>CONCATENATE("&lt;td&gt;",LEFT(TEXT(Zamia!E1088,"DD/MM/AAAA hh:mm:ss"),10),"&lt;/td&gt;")</f>
        <v>&lt;td&gt;00/01/1900&lt;/td&gt;</v>
      </c>
      <c r="O1088" t="str">
        <f>CONCATENATE("&lt;td&gt;",Zamia!H1088,"&lt;/td&gt;")</f>
        <v>&lt;td&gt;&lt;/td&gt;</v>
      </c>
      <c r="P1088" t="str">
        <f>CONCATENATE("&lt;td&gt;",Zamia!I1088,"&lt;/td&gt;")</f>
        <v>&lt;td&gt;&lt;/td&gt;</v>
      </c>
      <c r="Q1088" t="str">
        <f t="shared" si="135"/>
        <v/>
      </c>
    </row>
    <row r="1089" spans="1:17" x14ac:dyDescent="0.25">
      <c r="A1089">
        <f>Zamia!F1089</f>
        <v>0</v>
      </c>
      <c r="B1089" t="str">
        <f t="shared" si="139"/>
        <v>-</v>
      </c>
      <c r="C1089" t="str">
        <f t="shared" si="140"/>
        <v>-</v>
      </c>
      <c r="D1089" t="str">
        <f t="shared" si="136"/>
        <v>-</v>
      </c>
      <c r="E1089" t="str">
        <f t="shared" si="137"/>
        <v>-</v>
      </c>
      <c r="F1089" t="str">
        <f t="shared" si="138"/>
        <v>-</v>
      </c>
      <c r="G1089" t="str">
        <f t="shared" si="133"/>
        <v>- -</v>
      </c>
      <c r="H1089" t="str">
        <f>IFERROR(VLOOKUP(G1089,Tesaure!A1089:B8087,2),"-")</f>
        <v>-</v>
      </c>
      <c r="K1089" t="str">
        <f t="shared" si="134"/>
        <v>&lt;td&gt;0&lt;/td&gt;</v>
      </c>
      <c r="L1089" t="str">
        <f>CONCATENATE("&lt;td&gt;",Zamia!A1089,"&lt;/td&gt;")</f>
        <v>&lt;td&gt;&lt;/td&gt;</v>
      </c>
      <c r="M1089" t="str">
        <f>CONCATENATE("&lt;td&gt;",Zamia!K1089,"&lt;/td&gt;")</f>
        <v>&lt;td&gt;&lt;/td&gt;</v>
      </c>
      <c r="N1089" s="9" t="str">
        <f>CONCATENATE("&lt;td&gt;",LEFT(TEXT(Zamia!E1089,"DD/MM/AAAA hh:mm:ss"),10),"&lt;/td&gt;")</f>
        <v>&lt;td&gt;00/01/1900&lt;/td&gt;</v>
      </c>
      <c r="O1089" t="str">
        <f>CONCATENATE("&lt;td&gt;",Zamia!H1089,"&lt;/td&gt;")</f>
        <v>&lt;td&gt;&lt;/td&gt;</v>
      </c>
      <c r="P1089" t="str">
        <f>CONCATENATE("&lt;td&gt;",Zamia!I1089,"&lt;/td&gt;")</f>
        <v>&lt;td&gt;&lt;/td&gt;</v>
      </c>
      <c r="Q1089" t="str">
        <f t="shared" si="135"/>
        <v/>
      </c>
    </row>
    <row r="1090" spans="1:17" x14ac:dyDescent="0.25">
      <c r="A1090">
        <f>Zamia!F1090</f>
        <v>0</v>
      </c>
      <c r="B1090" t="str">
        <f t="shared" si="139"/>
        <v>-</v>
      </c>
      <c r="C1090" t="str">
        <f t="shared" si="140"/>
        <v>-</v>
      </c>
      <c r="D1090" t="str">
        <f t="shared" si="136"/>
        <v>-</v>
      </c>
      <c r="E1090" t="str">
        <f t="shared" si="137"/>
        <v>-</v>
      </c>
      <c r="F1090" t="str">
        <f t="shared" si="138"/>
        <v>-</v>
      </c>
      <c r="G1090" t="str">
        <f t="shared" si="133"/>
        <v>- -</v>
      </c>
      <c r="H1090" t="str">
        <f>IFERROR(VLOOKUP(G1090,Tesaure!A1090:B8088,2),"-")</f>
        <v>-</v>
      </c>
      <c r="K1090" t="str">
        <f t="shared" si="134"/>
        <v>&lt;td&gt;0&lt;/td&gt;</v>
      </c>
      <c r="L1090" t="str">
        <f>CONCATENATE("&lt;td&gt;",Zamia!A1090,"&lt;/td&gt;")</f>
        <v>&lt;td&gt;&lt;/td&gt;</v>
      </c>
      <c r="M1090" t="str">
        <f>CONCATENATE("&lt;td&gt;",Zamia!K1090,"&lt;/td&gt;")</f>
        <v>&lt;td&gt;&lt;/td&gt;</v>
      </c>
      <c r="N1090" s="9" t="str">
        <f>CONCATENATE("&lt;td&gt;",LEFT(TEXT(Zamia!E1090,"DD/MM/AAAA hh:mm:ss"),10),"&lt;/td&gt;")</f>
        <v>&lt;td&gt;00/01/1900&lt;/td&gt;</v>
      </c>
      <c r="O1090" t="str">
        <f>CONCATENATE("&lt;td&gt;",Zamia!H1090,"&lt;/td&gt;")</f>
        <v>&lt;td&gt;&lt;/td&gt;</v>
      </c>
      <c r="P1090" t="str">
        <f>CONCATENATE("&lt;td&gt;",Zamia!I1090,"&lt;/td&gt;")</f>
        <v>&lt;td&gt;&lt;/td&gt;</v>
      </c>
      <c r="Q1090" t="str">
        <f t="shared" si="135"/>
        <v/>
      </c>
    </row>
    <row r="1091" spans="1:17" x14ac:dyDescent="0.25">
      <c r="A1091">
        <f>Zamia!F1091</f>
        <v>0</v>
      </c>
      <c r="B1091" t="str">
        <f t="shared" si="139"/>
        <v>-</v>
      </c>
      <c r="C1091" t="str">
        <f t="shared" si="140"/>
        <v>-</v>
      </c>
      <c r="D1091" t="str">
        <f t="shared" si="136"/>
        <v>-</v>
      </c>
      <c r="E1091" t="str">
        <f t="shared" si="137"/>
        <v>-</v>
      </c>
      <c r="F1091" t="str">
        <f t="shared" si="138"/>
        <v>-</v>
      </c>
      <c r="G1091" t="str">
        <f t="shared" ref="G1091:G1154" si="141">IF(F1091="-",CONCATENATE(B1091," ",D1091),CONCATENATE(B1091," ",D1091," subsp. ",F1091))</f>
        <v>- -</v>
      </c>
      <c r="H1091" t="str">
        <f>IFERROR(VLOOKUP(G1091,Tesaure!A1091:B8089,2),"-")</f>
        <v>-</v>
      </c>
      <c r="K1091" t="str">
        <f t="shared" ref="K1091:K1154" si="142">IF(H1091&lt;&gt;"-",CONCATENATE("&lt;td&gt;&lt;a target=",CHAR(34),"_blank",CHAR(34), " href=",CHAR(34),H1091,CHAR(34),"&gt;",A1091,"&lt;/a&gt;&lt;/td&gt;"),CONCATENATE("&lt;td&gt;",A1091,"&lt;/td&gt;"))</f>
        <v>&lt;td&gt;0&lt;/td&gt;</v>
      </c>
      <c r="L1091" t="str">
        <f>CONCATENATE("&lt;td&gt;",Zamia!A1091,"&lt;/td&gt;")</f>
        <v>&lt;td&gt;&lt;/td&gt;</v>
      </c>
      <c r="M1091" t="str">
        <f>CONCATENATE("&lt;td&gt;",Zamia!K1091,"&lt;/td&gt;")</f>
        <v>&lt;td&gt;&lt;/td&gt;</v>
      </c>
      <c r="N1091" s="9" t="str">
        <f>CONCATENATE("&lt;td&gt;",LEFT(TEXT(Zamia!E1091,"DD/MM/AAAA hh:mm:ss"),10),"&lt;/td&gt;")</f>
        <v>&lt;td&gt;00/01/1900&lt;/td&gt;</v>
      </c>
      <c r="O1091" t="str">
        <f>CONCATENATE("&lt;td&gt;",Zamia!H1091,"&lt;/td&gt;")</f>
        <v>&lt;td&gt;&lt;/td&gt;</v>
      </c>
      <c r="P1091" t="str">
        <f>CONCATENATE("&lt;td&gt;",Zamia!I1091,"&lt;/td&gt;")</f>
        <v>&lt;td&gt;&lt;/td&gt;</v>
      </c>
      <c r="Q1091" t="str">
        <f t="shared" ref="Q1091:Q1154" si="143">IF(A1091&lt;&gt;0,CONCATENATE("&lt;tr&gt;",K1091,L1091,M1091,N1091,O1091,P1091,"&lt;/tr&gt;"),"")</f>
        <v/>
      </c>
    </row>
    <row r="1092" spans="1:17" x14ac:dyDescent="0.25">
      <c r="A1092">
        <f>Zamia!F1092</f>
        <v>0</v>
      </c>
      <c r="B1092" t="str">
        <f t="shared" si="139"/>
        <v>-</v>
      </c>
      <c r="C1092" t="str">
        <f t="shared" si="140"/>
        <v>-</v>
      </c>
      <c r="D1092" t="str">
        <f t="shared" si="136"/>
        <v>-</v>
      </c>
      <c r="E1092" t="str">
        <f t="shared" si="137"/>
        <v>-</v>
      </c>
      <c r="F1092" t="str">
        <f t="shared" si="138"/>
        <v>-</v>
      </c>
      <c r="G1092" t="str">
        <f t="shared" si="141"/>
        <v>- -</v>
      </c>
      <c r="H1092" t="str">
        <f>IFERROR(VLOOKUP(G1092,Tesaure!A1092:B8090,2),"-")</f>
        <v>-</v>
      </c>
      <c r="K1092" t="str">
        <f t="shared" si="142"/>
        <v>&lt;td&gt;0&lt;/td&gt;</v>
      </c>
      <c r="L1092" t="str">
        <f>CONCATENATE("&lt;td&gt;",Zamia!A1092,"&lt;/td&gt;")</f>
        <v>&lt;td&gt;&lt;/td&gt;</v>
      </c>
      <c r="M1092" t="str">
        <f>CONCATENATE("&lt;td&gt;",Zamia!K1092,"&lt;/td&gt;")</f>
        <v>&lt;td&gt;&lt;/td&gt;</v>
      </c>
      <c r="N1092" s="9" t="str">
        <f>CONCATENATE("&lt;td&gt;",LEFT(TEXT(Zamia!E1092,"DD/MM/AAAA hh:mm:ss"),10),"&lt;/td&gt;")</f>
        <v>&lt;td&gt;00/01/1900&lt;/td&gt;</v>
      </c>
      <c r="O1092" t="str">
        <f>CONCATENATE("&lt;td&gt;",Zamia!H1092,"&lt;/td&gt;")</f>
        <v>&lt;td&gt;&lt;/td&gt;</v>
      </c>
      <c r="P1092" t="str">
        <f>CONCATENATE("&lt;td&gt;",Zamia!I1092,"&lt;/td&gt;")</f>
        <v>&lt;td&gt;&lt;/td&gt;</v>
      </c>
      <c r="Q1092" t="str">
        <f t="shared" si="143"/>
        <v/>
      </c>
    </row>
    <row r="1093" spans="1:17" x14ac:dyDescent="0.25">
      <c r="A1093">
        <f>Zamia!F1093</f>
        <v>0</v>
      </c>
      <c r="B1093" t="str">
        <f t="shared" si="139"/>
        <v>-</v>
      </c>
      <c r="C1093" t="str">
        <f t="shared" si="140"/>
        <v>-</v>
      </c>
      <c r="D1093" t="str">
        <f t="shared" si="136"/>
        <v>-</v>
      </c>
      <c r="E1093" t="str">
        <f t="shared" si="137"/>
        <v>-</v>
      </c>
      <c r="F1093" t="str">
        <f t="shared" si="138"/>
        <v>-</v>
      </c>
      <c r="G1093" t="str">
        <f t="shared" si="141"/>
        <v>- -</v>
      </c>
      <c r="H1093" t="str">
        <f>IFERROR(VLOOKUP(G1093,Tesaure!A1093:B8091,2),"-")</f>
        <v>-</v>
      </c>
      <c r="K1093" t="str">
        <f t="shared" si="142"/>
        <v>&lt;td&gt;0&lt;/td&gt;</v>
      </c>
      <c r="L1093" t="str">
        <f>CONCATENATE("&lt;td&gt;",Zamia!A1093,"&lt;/td&gt;")</f>
        <v>&lt;td&gt;&lt;/td&gt;</v>
      </c>
      <c r="M1093" t="str">
        <f>CONCATENATE("&lt;td&gt;",Zamia!K1093,"&lt;/td&gt;")</f>
        <v>&lt;td&gt;&lt;/td&gt;</v>
      </c>
      <c r="N1093" s="9" t="str">
        <f>CONCATENATE("&lt;td&gt;",LEFT(TEXT(Zamia!E1093,"DD/MM/AAAA hh:mm:ss"),10),"&lt;/td&gt;")</f>
        <v>&lt;td&gt;00/01/1900&lt;/td&gt;</v>
      </c>
      <c r="O1093" t="str">
        <f>CONCATENATE("&lt;td&gt;",Zamia!H1093,"&lt;/td&gt;")</f>
        <v>&lt;td&gt;&lt;/td&gt;</v>
      </c>
      <c r="P1093" t="str">
        <f>CONCATENATE("&lt;td&gt;",Zamia!I1093,"&lt;/td&gt;")</f>
        <v>&lt;td&gt;&lt;/td&gt;</v>
      </c>
      <c r="Q1093" t="str">
        <f t="shared" si="143"/>
        <v/>
      </c>
    </row>
    <row r="1094" spans="1:17" x14ac:dyDescent="0.25">
      <c r="A1094">
        <f>Zamia!F1094</f>
        <v>0</v>
      </c>
      <c r="B1094" t="str">
        <f t="shared" si="139"/>
        <v>-</v>
      </c>
      <c r="C1094" t="str">
        <f t="shared" si="140"/>
        <v>-</v>
      </c>
      <c r="D1094" t="str">
        <f t="shared" ref="D1094:D1157" si="144">IFERROR(LEFT(C1094,SEARCH(" ",C1094)-1),C1094)</f>
        <v>-</v>
      </c>
      <c r="E1094" t="str">
        <f t="shared" si="137"/>
        <v>-</v>
      </c>
      <c r="F1094" t="str">
        <f t="shared" si="138"/>
        <v>-</v>
      </c>
      <c r="G1094" t="str">
        <f t="shared" si="141"/>
        <v>- -</v>
      </c>
      <c r="H1094" t="str">
        <f>IFERROR(VLOOKUP(G1094,Tesaure!A1094:B8092,2),"-")</f>
        <v>-</v>
      </c>
      <c r="K1094" t="str">
        <f t="shared" si="142"/>
        <v>&lt;td&gt;0&lt;/td&gt;</v>
      </c>
      <c r="L1094" t="str">
        <f>CONCATENATE("&lt;td&gt;",Zamia!A1094,"&lt;/td&gt;")</f>
        <v>&lt;td&gt;&lt;/td&gt;</v>
      </c>
      <c r="M1094" t="str">
        <f>CONCATENATE("&lt;td&gt;",Zamia!K1094,"&lt;/td&gt;")</f>
        <v>&lt;td&gt;&lt;/td&gt;</v>
      </c>
      <c r="N1094" s="9" t="str">
        <f>CONCATENATE("&lt;td&gt;",LEFT(TEXT(Zamia!E1094,"DD/MM/AAAA hh:mm:ss"),10),"&lt;/td&gt;")</f>
        <v>&lt;td&gt;00/01/1900&lt;/td&gt;</v>
      </c>
      <c r="O1094" t="str">
        <f>CONCATENATE("&lt;td&gt;",Zamia!H1094,"&lt;/td&gt;")</f>
        <v>&lt;td&gt;&lt;/td&gt;</v>
      </c>
      <c r="P1094" t="str">
        <f>CONCATENATE("&lt;td&gt;",Zamia!I1094,"&lt;/td&gt;")</f>
        <v>&lt;td&gt;&lt;/td&gt;</v>
      </c>
      <c r="Q1094" t="str">
        <f t="shared" si="143"/>
        <v/>
      </c>
    </row>
    <row r="1095" spans="1:17" x14ac:dyDescent="0.25">
      <c r="A1095">
        <f>Zamia!F1095</f>
        <v>0</v>
      </c>
      <c r="B1095" t="str">
        <f t="shared" si="139"/>
        <v>-</v>
      </c>
      <c r="C1095" t="str">
        <f t="shared" si="140"/>
        <v>-</v>
      </c>
      <c r="D1095" t="str">
        <f t="shared" si="144"/>
        <v>-</v>
      </c>
      <c r="E1095" t="str">
        <f t="shared" ref="E1095:E1158" si="145">IFERROR(RIGHT(C1095,LEN(C1095)-(SEARCH(" subsp.",C1095)+7)),"-")</f>
        <v>-</v>
      </c>
      <c r="F1095" t="str">
        <f t="shared" ref="F1095:F1158" si="146">IF(E1095&lt;&gt;"-",IFERROR(LEFT(E1095,SEARCH(" ",E1095)-1),E1095),"-")</f>
        <v>-</v>
      </c>
      <c r="G1095" t="str">
        <f t="shared" si="141"/>
        <v>- -</v>
      </c>
      <c r="H1095" t="str">
        <f>IFERROR(VLOOKUP(G1095,Tesaure!A1095:B8093,2),"-")</f>
        <v>-</v>
      </c>
      <c r="K1095" t="str">
        <f t="shared" si="142"/>
        <v>&lt;td&gt;0&lt;/td&gt;</v>
      </c>
      <c r="L1095" t="str">
        <f>CONCATENATE("&lt;td&gt;",Zamia!A1095,"&lt;/td&gt;")</f>
        <v>&lt;td&gt;&lt;/td&gt;</v>
      </c>
      <c r="M1095" t="str">
        <f>CONCATENATE("&lt;td&gt;",Zamia!K1095,"&lt;/td&gt;")</f>
        <v>&lt;td&gt;&lt;/td&gt;</v>
      </c>
      <c r="N1095" s="9" t="str">
        <f>CONCATENATE("&lt;td&gt;",LEFT(TEXT(Zamia!E1095,"DD/MM/AAAA hh:mm:ss"),10),"&lt;/td&gt;")</f>
        <v>&lt;td&gt;00/01/1900&lt;/td&gt;</v>
      </c>
      <c r="O1095" t="str">
        <f>CONCATENATE("&lt;td&gt;",Zamia!H1095,"&lt;/td&gt;")</f>
        <v>&lt;td&gt;&lt;/td&gt;</v>
      </c>
      <c r="P1095" t="str">
        <f>CONCATENATE("&lt;td&gt;",Zamia!I1095,"&lt;/td&gt;")</f>
        <v>&lt;td&gt;&lt;/td&gt;</v>
      </c>
      <c r="Q1095" t="str">
        <f t="shared" si="143"/>
        <v/>
      </c>
    </row>
    <row r="1096" spans="1:17" x14ac:dyDescent="0.25">
      <c r="A1096">
        <f>Zamia!F1096</f>
        <v>0</v>
      </c>
      <c r="B1096" t="str">
        <f t="shared" si="139"/>
        <v>-</v>
      </c>
      <c r="C1096" t="str">
        <f t="shared" si="140"/>
        <v>-</v>
      </c>
      <c r="D1096" t="str">
        <f t="shared" si="144"/>
        <v>-</v>
      </c>
      <c r="E1096" t="str">
        <f t="shared" si="145"/>
        <v>-</v>
      </c>
      <c r="F1096" t="str">
        <f t="shared" si="146"/>
        <v>-</v>
      </c>
      <c r="G1096" t="str">
        <f t="shared" si="141"/>
        <v>- -</v>
      </c>
      <c r="H1096" t="str">
        <f>IFERROR(VLOOKUP(G1096,Tesaure!A1096:B8094,2),"-")</f>
        <v>-</v>
      </c>
      <c r="K1096" t="str">
        <f t="shared" si="142"/>
        <v>&lt;td&gt;0&lt;/td&gt;</v>
      </c>
      <c r="L1096" t="str">
        <f>CONCATENATE("&lt;td&gt;",Zamia!A1096,"&lt;/td&gt;")</f>
        <v>&lt;td&gt;&lt;/td&gt;</v>
      </c>
      <c r="M1096" t="str">
        <f>CONCATENATE("&lt;td&gt;",Zamia!K1096,"&lt;/td&gt;")</f>
        <v>&lt;td&gt;&lt;/td&gt;</v>
      </c>
      <c r="N1096" s="9" t="str">
        <f>CONCATENATE("&lt;td&gt;",LEFT(TEXT(Zamia!E1096,"DD/MM/AAAA hh:mm:ss"),10),"&lt;/td&gt;")</f>
        <v>&lt;td&gt;00/01/1900&lt;/td&gt;</v>
      </c>
      <c r="O1096" t="str">
        <f>CONCATENATE("&lt;td&gt;",Zamia!H1096,"&lt;/td&gt;")</f>
        <v>&lt;td&gt;&lt;/td&gt;</v>
      </c>
      <c r="P1096" t="str">
        <f>CONCATENATE("&lt;td&gt;",Zamia!I1096,"&lt;/td&gt;")</f>
        <v>&lt;td&gt;&lt;/td&gt;</v>
      </c>
      <c r="Q1096" t="str">
        <f t="shared" si="143"/>
        <v/>
      </c>
    </row>
    <row r="1097" spans="1:17" x14ac:dyDescent="0.25">
      <c r="A1097">
        <f>Zamia!F1097</f>
        <v>0</v>
      </c>
      <c r="B1097" t="str">
        <f t="shared" si="139"/>
        <v>-</v>
      </c>
      <c r="C1097" t="str">
        <f t="shared" si="140"/>
        <v>-</v>
      </c>
      <c r="D1097" t="str">
        <f t="shared" si="144"/>
        <v>-</v>
      </c>
      <c r="E1097" t="str">
        <f t="shared" si="145"/>
        <v>-</v>
      </c>
      <c r="F1097" t="str">
        <f t="shared" si="146"/>
        <v>-</v>
      </c>
      <c r="G1097" t="str">
        <f t="shared" si="141"/>
        <v>- -</v>
      </c>
      <c r="H1097" t="str">
        <f>IFERROR(VLOOKUP(G1097,Tesaure!A1097:B8095,2),"-")</f>
        <v>-</v>
      </c>
      <c r="K1097" t="str">
        <f t="shared" si="142"/>
        <v>&lt;td&gt;0&lt;/td&gt;</v>
      </c>
      <c r="L1097" t="str">
        <f>CONCATENATE("&lt;td&gt;",Zamia!A1097,"&lt;/td&gt;")</f>
        <v>&lt;td&gt;&lt;/td&gt;</v>
      </c>
      <c r="M1097" t="str">
        <f>CONCATENATE("&lt;td&gt;",Zamia!K1097,"&lt;/td&gt;")</f>
        <v>&lt;td&gt;&lt;/td&gt;</v>
      </c>
      <c r="N1097" s="9" t="str">
        <f>CONCATENATE("&lt;td&gt;",LEFT(TEXT(Zamia!E1097,"DD/MM/AAAA hh:mm:ss"),10),"&lt;/td&gt;")</f>
        <v>&lt;td&gt;00/01/1900&lt;/td&gt;</v>
      </c>
      <c r="O1097" t="str">
        <f>CONCATENATE("&lt;td&gt;",Zamia!H1097,"&lt;/td&gt;")</f>
        <v>&lt;td&gt;&lt;/td&gt;</v>
      </c>
      <c r="P1097" t="str">
        <f>CONCATENATE("&lt;td&gt;",Zamia!I1097,"&lt;/td&gt;")</f>
        <v>&lt;td&gt;&lt;/td&gt;</v>
      </c>
      <c r="Q1097" t="str">
        <f t="shared" si="143"/>
        <v/>
      </c>
    </row>
    <row r="1098" spans="1:17" x14ac:dyDescent="0.25">
      <c r="A1098">
        <f>Zamia!F1098</f>
        <v>0</v>
      </c>
      <c r="B1098" t="str">
        <f t="shared" si="139"/>
        <v>-</v>
      </c>
      <c r="C1098" t="str">
        <f t="shared" si="140"/>
        <v>-</v>
      </c>
      <c r="D1098" t="str">
        <f t="shared" si="144"/>
        <v>-</v>
      </c>
      <c r="E1098" t="str">
        <f t="shared" si="145"/>
        <v>-</v>
      </c>
      <c r="F1098" t="str">
        <f t="shared" si="146"/>
        <v>-</v>
      </c>
      <c r="G1098" t="str">
        <f t="shared" si="141"/>
        <v>- -</v>
      </c>
      <c r="H1098" t="str">
        <f>IFERROR(VLOOKUP(G1098,Tesaure!A1098:B8096,2),"-")</f>
        <v>-</v>
      </c>
      <c r="K1098" t="str">
        <f t="shared" si="142"/>
        <v>&lt;td&gt;0&lt;/td&gt;</v>
      </c>
      <c r="L1098" t="str">
        <f>CONCATENATE("&lt;td&gt;",Zamia!A1098,"&lt;/td&gt;")</f>
        <v>&lt;td&gt;&lt;/td&gt;</v>
      </c>
      <c r="M1098" t="str">
        <f>CONCATENATE("&lt;td&gt;",Zamia!K1098,"&lt;/td&gt;")</f>
        <v>&lt;td&gt;&lt;/td&gt;</v>
      </c>
      <c r="N1098" s="9" t="str">
        <f>CONCATENATE("&lt;td&gt;",LEFT(TEXT(Zamia!E1098,"DD/MM/AAAA hh:mm:ss"),10),"&lt;/td&gt;")</f>
        <v>&lt;td&gt;00/01/1900&lt;/td&gt;</v>
      </c>
      <c r="O1098" t="str">
        <f>CONCATENATE("&lt;td&gt;",Zamia!H1098,"&lt;/td&gt;")</f>
        <v>&lt;td&gt;&lt;/td&gt;</v>
      </c>
      <c r="P1098" t="str">
        <f>CONCATENATE("&lt;td&gt;",Zamia!I1098,"&lt;/td&gt;")</f>
        <v>&lt;td&gt;&lt;/td&gt;</v>
      </c>
      <c r="Q1098" t="str">
        <f t="shared" si="143"/>
        <v/>
      </c>
    </row>
    <row r="1099" spans="1:17" x14ac:dyDescent="0.25">
      <c r="A1099">
        <f>Zamia!F1099</f>
        <v>0</v>
      </c>
      <c r="B1099" t="str">
        <f t="shared" si="139"/>
        <v>-</v>
      </c>
      <c r="C1099" t="str">
        <f t="shared" si="140"/>
        <v>-</v>
      </c>
      <c r="D1099" t="str">
        <f t="shared" si="144"/>
        <v>-</v>
      </c>
      <c r="E1099" t="str">
        <f t="shared" si="145"/>
        <v>-</v>
      </c>
      <c r="F1099" t="str">
        <f t="shared" si="146"/>
        <v>-</v>
      </c>
      <c r="G1099" t="str">
        <f t="shared" si="141"/>
        <v>- -</v>
      </c>
      <c r="H1099" t="str">
        <f>IFERROR(VLOOKUP(G1099,Tesaure!A1099:B8097,2),"-")</f>
        <v>-</v>
      </c>
      <c r="K1099" t="str">
        <f t="shared" si="142"/>
        <v>&lt;td&gt;0&lt;/td&gt;</v>
      </c>
      <c r="L1099" t="str">
        <f>CONCATENATE("&lt;td&gt;",Zamia!A1099,"&lt;/td&gt;")</f>
        <v>&lt;td&gt;&lt;/td&gt;</v>
      </c>
      <c r="M1099" t="str">
        <f>CONCATENATE("&lt;td&gt;",Zamia!K1099,"&lt;/td&gt;")</f>
        <v>&lt;td&gt;&lt;/td&gt;</v>
      </c>
      <c r="N1099" s="9" t="str">
        <f>CONCATENATE("&lt;td&gt;",LEFT(TEXT(Zamia!E1099,"DD/MM/AAAA hh:mm:ss"),10),"&lt;/td&gt;")</f>
        <v>&lt;td&gt;00/01/1900&lt;/td&gt;</v>
      </c>
      <c r="O1099" t="str">
        <f>CONCATENATE("&lt;td&gt;",Zamia!H1099,"&lt;/td&gt;")</f>
        <v>&lt;td&gt;&lt;/td&gt;</v>
      </c>
      <c r="P1099" t="str">
        <f>CONCATENATE("&lt;td&gt;",Zamia!I1099,"&lt;/td&gt;")</f>
        <v>&lt;td&gt;&lt;/td&gt;</v>
      </c>
      <c r="Q1099" t="str">
        <f t="shared" si="143"/>
        <v/>
      </c>
    </row>
    <row r="1100" spans="1:17" x14ac:dyDescent="0.25">
      <c r="A1100">
        <f>Zamia!F1100</f>
        <v>0</v>
      </c>
      <c r="B1100" t="str">
        <f t="shared" si="139"/>
        <v>-</v>
      </c>
      <c r="C1100" t="str">
        <f t="shared" si="140"/>
        <v>-</v>
      </c>
      <c r="D1100" t="str">
        <f t="shared" si="144"/>
        <v>-</v>
      </c>
      <c r="E1100" t="str">
        <f t="shared" si="145"/>
        <v>-</v>
      </c>
      <c r="F1100" t="str">
        <f t="shared" si="146"/>
        <v>-</v>
      </c>
      <c r="G1100" t="str">
        <f t="shared" si="141"/>
        <v>- -</v>
      </c>
      <c r="H1100" t="str">
        <f>IFERROR(VLOOKUP(G1100,Tesaure!A1100:B8098,2),"-")</f>
        <v>-</v>
      </c>
      <c r="K1100" t="str">
        <f t="shared" si="142"/>
        <v>&lt;td&gt;0&lt;/td&gt;</v>
      </c>
      <c r="L1100" t="str">
        <f>CONCATENATE("&lt;td&gt;",Zamia!A1100,"&lt;/td&gt;")</f>
        <v>&lt;td&gt;&lt;/td&gt;</v>
      </c>
      <c r="M1100" t="str">
        <f>CONCATENATE("&lt;td&gt;",Zamia!K1100,"&lt;/td&gt;")</f>
        <v>&lt;td&gt;&lt;/td&gt;</v>
      </c>
      <c r="N1100" s="9" t="str">
        <f>CONCATENATE("&lt;td&gt;",LEFT(TEXT(Zamia!E1100,"DD/MM/AAAA hh:mm:ss"),10),"&lt;/td&gt;")</f>
        <v>&lt;td&gt;00/01/1900&lt;/td&gt;</v>
      </c>
      <c r="O1100" t="str">
        <f>CONCATENATE("&lt;td&gt;",Zamia!H1100,"&lt;/td&gt;")</f>
        <v>&lt;td&gt;&lt;/td&gt;</v>
      </c>
      <c r="P1100" t="str">
        <f>CONCATENATE("&lt;td&gt;",Zamia!I1100,"&lt;/td&gt;")</f>
        <v>&lt;td&gt;&lt;/td&gt;</v>
      </c>
      <c r="Q1100" t="str">
        <f t="shared" si="143"/>
        <v/>
      </c>
    </row>
    <row r="1101" spans="1:17" x14ac:dyDescent="0.25">
      <c r="A1101">
        <f>Zamia!F1101</f>
        <v>0</v>
      </c>
      <c r="B1101" t="str">
        <f t="shared" si="139"/>
        <v>-</v>
      </c>
      <c r="C1101" t="str">
        <f t="shared" si="140"/>
        <v>-</v>
      </c>
      <c r="D1101" t="str">
        <f t="shared" si="144"/>
        <v>-</v>
      </c>
      <c r="E1101" t="str">
        <f t="shared" si="145"/>
        <v>-</v>
      </c>
      <c r="F1101" t="str">
        <f t="shared" si="146"/>
        <v>-</v>
      </c>
      <c r="G1101" t="str">
        <f t="shared" si="141"/>
        <v>- -</v>
      </c>
      <c r="H1101" t="str">
        <f>IFERROR(VLOOKUP(G1101,Tesaure!A1101:B8099,2),"-")</f>
        <v>-</v>
      </c>
      <c r="K1101" t="str">
        <f t="shared" si="142"/>
        <v>&lt;td&gt;0&lt;/td&gt;</v>
      </c>
      <c r="L1101" t="str">
        <f>CONCATENATE("&lt;td&gt;",Zamia!A1101,"&lt;/td&gt;")</f>
        <v>&lt;td&gt;&lt;/td&gt;</v>
      </c>
      <c r="M1101" t="str">
        <f>CONCATENATE("&lt;td&gt;",Zamia!K1101,"&lt;/td&gt;")</f>
        <v>&lt;td&gt;&lt;/td&gt;</v>
      </c>
      <c r="N1101" s="9" t="str">
        <f>CONCATENATE("&lt;td&gt;",LEFT(TEXT(Zamia!E1101,"DD/MM/AAAA hh:mm:ss"),10),"&lt;/td&gt;")</f>
        <v>&lt;td&gt;00/01/1900&lt;/td&gt;</v>
      </c>
      <c r="O1101" t="str">
        <f>CONCATENATE("&lt;td&gt;",Zamia!H1101,"&lt;/td&gt;")</f>
        <v>&lt;td&gt;&lt;/td&gt;</v>
      </c>
      <c r="P1101" t="str">
        <f>CONCATENATE("&lt;td&gt;",Zamia!I1101,"&lt;/td&gt;")</f>
        <v>&lt;td&gt;&lt;/td&gt;</v>
      </c>
      <c r="Q1101" t="str">
        <f t="shared" si="143"/>
        <v/>
      </c>
    </row>
    <row r="1102" spans="1:17" x14ac:dyDescent="0.25">
      <c r="A1102">
        <f>Zamia!F1102</f>
        <v>0</v>
      </c>
      <c r="B1102" t="str">
        <f t="shared" si="139"/>
        <v>-</v>
      </c>
      <c r="C1102" t="str">
        <f t="shared" si="140"/>
        <v>-</v>
      </c>
      <c r="D1102" t="str">
        <f t="shared" si="144"/>
        <v>-</v>
      </c>
      <c r="E1102" t="str">
        <f t="shared" si="145"/>
        <v>-</v>
      </c>
      <c r="F1102" t="str">
        <f t="shared" si="146"/>
        <v>-</v>
      </c>
      <c r="G1102" t="str">
        <f t="shared" si="141"/>
        <v>- -</v>
      </c>
      <c r="H1102" t="str">
        <f>IFERROR(VLOOKUP(G1102,Tesaure!A1102:B8100,2),"-")</f>
        <v>-</v>
      </c>
      <c r="K1102" t="str">
        <f t="shared" si="142"/>
        <v>&lt;td&gt;0&lt;/td&gt;</v>
      </c>
      <c r="L1102" t="str">
        <f>CONCATENATE("&lt;td&gt;",Zamia!A1102,"&lt;/td&gt;")</f>
        <v>&lt;td&gt;&lt;/td&gt;</v>
      </c>
      <c r="M1102" t="str">
        <f>CONCATENATE("&lt;td&gt;",Zamia!K1102,"&lt;/td&gt;")</f>
        <v>&lt;td&gt;&lt;/td&gt;</v>
      </c>
      <c r="N1102" s="9" t="str">
        <f>CONCATENATE("&lt;td&gt;",LEFT(TEXT(Zamia!E1102,"DD/MM/AAAA hh:mm:ss"),10),"&lt;/td&gt;")</f>
        <v>&lt;td&gt;00/01/1900&lt;/td&gt;</v>
      </c>
      <c r="O1102" t="str">
        <f>CONCATENATE("&lt;td&gt;",Zamia!H1102,"&lt;/td&gt;")</f>
        <v>&lt;td&gt;&lt;/td&gt;</v>
      </c>
      <c r="P1102" t="str">
        <f>CONCATENATE("&lt;td&gt;",Zamia!I1102,"&lt;/td&gt;")</f>
        <v>&lt;td&gt;&lt;/td&gt;</v>
      </c>
      <c r="Q1102" t="str">
        <f t="shared" si="143"/>
        <v/>
      </c>
    </row>
    <row r="1103" spans="1:17" x14ac:dyDescent="0.25">
      <c r="A1103">
        <f>Zamia!F1103</f>
        <v>0</v>
      </c>
      <c r="B1103" t="str">
        <f t="shared" si="139"/>
        <v>-</v>
      </c>
      <c r="C1103" t="str">
        <f t="shared" si="140"/>
        <v>-</v>
      </c>
      <c r="D1103" t="str">
        <f t="shared" si="144"/>
        <v>-</v>
      </c>
      <c r="E1103" t="str">
        <f t="shared" si="145"/>
        <v>-</v>
      </c>
      <c r="F1103" t="str">
        <f t="shared" si="146"/>
        <v>-</v>
      </c>
      <c r="G1103" t="str">
        <f t="shared" si="141"/>
        <v>- -</v>
      </c>
      <c r="H1103" t="str">
        <f>IFERROR(VLOOKUP(G1103,Tesaure!A1103:B8101,2),"-")</f>
        <v>-</v>
      </c>
      <c r="K1103" t="str">
        <f t="shared" si="142"/>
        <v>&lt;td&gt;0&lt;/td&gt;</v>
      </c>
      <c r="L1103" t="str">
        <f>CONCATENATE("&lt;td&gt;",Zamia!A1103,"&lt;/td&gt;")</f>
        <v>&lt;td&gt;&lt;/td&gt;</v>
      </c>
      <c r="M1103" t="str">
        <f>CONCATENATE("&lt;td&gt;",Zamia!K1103,"&lt;/td&gt;")</f>
        <v>&lt;td&gt;&lt;/td&gt;</v>
      </c>
      <c r="N1103" s="9" t="str">
        <f>CONCATENATE("&lt;td&gt;",LEFT(TEXT(Zamia!E1103,"DD/MM/AAAA hh:mm:ss"),10),"&lt;/td&gt;")</f>
        <v>&lt;td&gt;00/01/1900&lt;/td&gt;</v>
      </c>
      <c r="O1103" t="str">
        <f>CONCATENATE("&lt;td&gt;",Zamia!H1103,"&lt;/td&gt;")</f>
        <v>&lt;td&gt;&lt;/td&gt;</v>
      </c>
      <c r="P1103" t="str">
        <f>CONCATENATE("&lt;td&gt;",Zamia!I1103,"&lt;/td&gt;")</f>
        <v>&lt;td&gt;&lt;/td&gt;</v>
      </c>
      <c r="Q1103" t="str">
        <f t="shared" si="143"/>
        <v/>
      </c>
    </row>
    <row r="1104" spans="1:17" x14ac:dyDescent="0.25">
      <c r="A1104">
        <f>Zamia!F1104</f>
        <v>0</v>
      </c>
      <c r="B1104" t="str">
        <f t="shared" si="139"/>
        <v>-</v>
      </c>
      <c r="C1104" t="str">
        <f t="shared" si="140"/>
        <v>-</v>
      </c>
      <c r="D1104" t="str">
        <f t="shared" si="144"/>
        <v>-</v>
      </c>
      <c r="E1104" t="str">
        <f t="shared" si="145"/>
        <v>-</v>
      </c>
      <c r="F1104" t="str">
        <f t="shared" si="146"/>
        <v>-</v>
      </c>
      <c r="G1104" t="str">
        <f t="shared" si="141"/>
        <v>- -</v>
      </c>
      <c r="H1104" t="str">
        <f>IFERROR(VLOOKUP(G1104,Tesaure!A1104:B8102,2),"-")</f>
        <v>-</v>
      </c>
      <c r="K1104" t="str">
        <f t="shared" si="142"/>
        <v>&lt;td&gt;0&lt;/td&gt;</v>
      </c>
      <c r="L1104" t="str">
        <f>CONCATENATE("&lt;td&gt;",Zamia!A1104,"&lt;/td&gt;")</f>
        <v>&lt;td&gt;&lt;/td&gt;</v>
      </c>
      <c r="M1104" t="str">
        <f>CONCATENATE("&lt;td&gt;",Zamia!K1104,"&lt;/td&gt;")</f>
        <v>&lt;td&gt;&lt;/td&gt;</v>
      </c>
      <c r="N1104" s="9" t="str">
        <f>CONCATENATE("&lt;td&gt;",LEFT(TEXT(Zamia!E1104,"DD/MM/AAAA hh:mm:ss"),10),"&lt;/td&gt;")</f>
        <v>&lt;td&gt;00/01/1900&lt;/td&gt;</v>
      </c>
      <c r="O1104" t="str">
        <f>CONCATENATE("&lt;td&gt;",Zamia!H1104,"&lt;/td&gt;")</f>
        <v>&lt;td&gt;&lt;/td&gt;</v>
      </c>
      <c r="P1104" t="str">
        <f>CONCATENATE("&lt;td&gt;",Zamia!I1104,"&lt;/td&gt;")</f>
        <v>&lt;td&gt;&lt;/td&gt;</v>
      </c>
      <c r="Q1104" t="str">
        <f t="shared" si="143"/>
        <v/>
      </c>
    </row>
    <row r="1105" spans="1:17" x14ac:dyDescent="0.25">
      <c r="A1105">
        <f>Zamia!F1105</f>
        <v>0</v>
      </c>
      <c r="B1105" t="str">
        <f t="shared" si="139"/>
        <v>-</v>
      </c>
      <c r="C1105" t="str">
        <f t="shared" si="140"/>
        <v>-</v>
      </c>
      <c r="D1105" t="str">
        <f t="shared" si="144"/>
        <v>-</v>
      </c>
      <c r="E1105" t="str">
        <f t="shared" si="145"/>
        <v>-</v>
      </c>
      <c r="F1105" t="str">
        <f t="shared" si="146"/>
        <v>-</v>
      </c>
      <c r="G1105" t="str">
        <f t="shared" si="141"/>
        <v>- -</v>
      </c>
      <c r="H1105" t="str">
        <f>IFERROR(VLOOKUP(G1105,Tesaure!A1105:B8103,2),"-")</f>
        <v>-</v>
      </c>
      <c r="K1105" t="str">
        <f t="shared" si="142"/>
        <v>&lt;td&gt;0&lt;/td&gt;</v>
      </c>
      <c r="L1105" t="str">
        <f>CONCATENATE("&lt;td&gt;",Zamia!A1105,"&lt;/td&gt;")</f>
        <v>&lt;td&gt;&lt;/td&gt;</v>
      </c>
      <c r="M1105" t="str">
        <f>CONCATENATE("&lt;td&gt;",Zamia!K1105,"&lt;/td&gt;")</f>
        <v>&lt;td&gt;&lt;/td&gt;</v>
      </c>
      <c r="N1105" s="9" t="str">
        <f>CONCATENATE("&lt;td&gt;",LEFT(TEXT(Zamia!E1105,"DD/MM/AAAA hh:mm:ss"),10),"&lt;/td&gt;")</f>
        <v>&lt;td&gt;00/01/1900&lt;/td&gt;</v>
      </c>
      <c r="O1105" t="str">
        <f>CONCATENATE("&lt;td&gt;",Zamia!H1105,"&lt;/td&gt;")</f>
        <v>&lt;td&gt;&lt;/td&gt;</v>
      </c>
      <c r="P1105" t="str">
        <f>CONCATENATE("&lt;td&gt;",Zamia!I1105,"&lt;/td&gt;")</f>
        <v>&lt;td&gt;&lt;/td&gt;</v>
      </c>
      <c r="Q1105" t="str">
        <f t="shared" si="143"/>
        <v/>
      </c>
    </row>
    <row r="1106" spans="1:17" x14ac:dyDescent="0.25">
      <c r="A1106">
        <f>Zamia!F1106</f>
        <v>0</v>
      </c>
      <c r="B1106" t="str">
        <f t="shared" si="139"/>
        <v>-</v>
      </c>
      <c r="C1106" t="str">
        <f t="shared" si="140"/>
        <v>-</v>
      </c>
      <c r="D1106" t="str">
        <f t="shared" si="144"/>
        <v>-</v>
      </c>
      <c r="E1106" t="str">
        <f t="shared" si="145"/>
        <v>-</v>
      </c>
      <c r="F1106" t="str">
        <f t="shared" si="146"/>
        <v>-</v>
      </c>
      <c r="G1106" t="str">
        <f t="shared" si="141"/>
        <v>- -</v>
      </c>
      <c r="H1106" t="str">
        <f>IFERROR(VLOOKUP(G1106,Tesaure!A1106:B8104,2),"-")</f>
        <v>-</v>
      </c>
      <c r="K1106" t="str">
        <f t="shared" si="142"/>
        <v>&lt;td&gt;0&lt;/td&gt;</v>
      </c>
      <c r="L1106" t="str">
        <f>CONCATENATE("&lt;td&gt;",Zamia!A1106,"&lt;/td&gt;")</f>
        <v>&lt;td&gt;&lt;/td&gt;</v>
      </c>
      <c r="M1106" t="str">
        <f>CONCATENATE("&lt;td&gt;",Zamia!K1106,"&lt;/td&gt;")</f>
        <v>&lt;td&gt;&lt;/td&gt;</v>
      </c>
      <c r="N1106" s="9" t="str">
        <f>CONCATENATE("&lt;td&gt;",LEFT(TEXT(Zamia!E1106,"DD/MM/AAAA hh:mm:ss"),10),"&lt;/td&gt;")</f>
        <v>&lt;td&gt;00/01/1900&lt;/td&gt;</v>
      </c>
      <c r="O1106" t="str">
        <f>CONCATENATE("&lt;td&gt;",Zamia!H1106,"&lt;/td&gt;")</f>
        <v>&lt;td&gt;&lt;/td&gt;</v>
      </c>
      <c r="P1106" t="str">
        <f>CONCATENATE("&lt;td&gt;",Zamia!I1106,"&lt;/td&gt;")</f>
        <v>&lt;td&gt;&lt;/td&gt;</v>
      </c>
      <c r="Q1106" t="str">
        <f t="shared" si="143"/>
        <v/>
      </c>
    </row>
    <row r="1107" spans="1:17" x14ac:dyDescent="0.25">
      <c r="A1107">
        <f>Zamia!F1107</f>
        <v>0</v>
      </c>
      <c r="B1107" t="str">
        <f t="shared" si="139"/>
        <v>-</v>
      </c>
      <c r="C1107" t="str">
        <f t="shared" si="140"/>
        <v>-</v>
      </c>
      <c r="D1107" t="str">
        <f t="shared" si="144"/>
        <v>-</v>
      </c>
      <c r="E1107" t="str">
        <f t="shared" si="145"/>
        <v>-</v>
      </c>
      <c r="F1107" t="str">
        <f t="shared" si="146"/>
        <v>-</v>
      </c>
      <c r="G1107" t="str">
        <f t="shared" si="141"/>
        <v>- -</v>
      </c>
      <c r="H1107" t="str">
        <f>IFERROR(VLOOKUP(G1107,Tesaure!A1107:B8105,2),"-")</f>
        <v>-</v>
      </c>
      <c r="K1107" t="str">
        <f t="shared" si="142"/>
        <v>&lt;td&gt;0&lt;/td&gt;</v>
      </c>
      <c r="L1107" t="str">
        <f>CONCATENATE("&lt;td&gt;",Zamia!A1107,"&lt;/td&gt;")</f>
        <v>&lt;td&gt;&lt;/td&gt;</v>
      </c>
      <c r="M1107" t="str">
        <f>CONCATENATE("&lt;td&gt;",Zamia!K1107,"&lt;/td&gt;")</f>
        <v>&lt;td&gt;&lt;/td&gt;</v>
      </c>
      <c r="N1107" s="9" t="str">
        <f>CONCATENATE("&lt;td&gt;",LEFT(TEXT(Zamia!E1107,"DD/MM/AAAA hh:mm:ss"),10),"&lt;/td&gt;")</f>
        <v>&lt;td&gt;00/01/1900&lt;/td&gt;</v>
      </c>
      <c r="O1107" t="str">
        <f>CONCATENATE("&lt;td&gt;",Zamia!H1107,"&lt;/td&gt;")</f>
        <v>&lt;td&gt;&lt;/td&gt;</v>
      </c>
      <c r="P1107" t="str">
        <f>CONCATENATE("&lt;td&gt;",Zamia!I1107,"&lt;/td&gt;")</f>
        <v>&lt;td&gt;&lt;/td&gt;</v>
      </c>
      <c r="Q1107" t="str">
        <f t="shared" si="143"/>
        <v/>
      </c>
    </row>
    <row r="1108" spans="1:17" x14ac:dyDescent="0.25">
      <c r="A1108">
        <f>Zamia!F1108</f>
        <v>0</v>
      </c>
      <c r="B1108" t="str">
        <f t="shared" si="139"/>
        <v>-</v>
      </c>
      <c r="C1108" t="str">
        <f t="shared" si="140"/>
        <v>-</v>
      </c>
      <c r="D1108" t="str">
        <f t="shared" si="144"/>
        <v>-</v>
      </c>
      <c r="E1108" t="str">
        <f t="shared" si="145"/>
        <v>-</v>
      </c>
      <c r="F1108" t="str">
        <f t="shared" si="146"/>
        <v>-</v>
      </c>
      <c r="G1108" t="str">
        <f t="shared" si="141"/>
        <v>- -</v>
      </c>
      <c r="H1108" t="str">
        <f>IFERROR(VLOOKUP(G1108,Tesaure!A1108:B8106,2),"-")</f>
        <v>-</v>
      </c>
      <c r="K1108" t="str">
        <f t="shared" si="142"/>
        <v>&lt;td&gt;0&lt;/td&gt;</v>
      </c>
      <c r="L1108" t="str">
        <f>CONCATENATE("&lt;td&gt;",Zamia!A1108,"&lt;/td&gt;")</f>
        <v>&lt;td&gt;&lt;/td&gt;</v>
      </c>
      <c r="M1108" t="str">
        <f>CONCATENATE("&lt;td&gt;",Zamia!K1108,"&lt;/td&gt;")</f>
        <v>&lt;td&gt;&lt;/td&gt;</v>
      </c>
      <c r="N1108" s="9" t="str">
        <f>CONCATENATE("&lt;td&gt;",LEFT(TEXT(Zamia!E1108,"DD/MM/AAAA hh:mm:ss"),10),"&lt;/td&gt;")</f>
        <v>&lt;td&gt;00/01/1900&lt;/td&gt;</v>
      </c>
      <c r="O1108" t="str">
        <f>CONCATENATE("&lt;td&gt;",Zamia!H1108,"&lt;/td&gt;")</f>
        <v>&lt;td&gt;&lt;/td&gt;</v>
      </c>
      <c r="P1108" t="str">
        <f>CONCATENATE("&lt;td&gt;",Zamia!I1108,"&lt;/td&gt;")</f>
        <v>&lt;td&gt;&lt;/td&gt;</v>
      </c>
      <c r="Q1108" t="str">
        <f t="shared" si="143"/>
        <v/>
      </c>
    </row>
    <row r="1109" spans="1:17" x14ac:dyDescent="0.25">
      <c r="A1109">
        <f>Zamia!F1109</f>
        <v>0</v>
      </c>
      <c r="B1109" t="str">
        <f t="shared" si="139"/>
        <v>-</v>
      </c>
      <c r="C1109" t="str">
        <f t="shared" si="140"/>
        <v>-</v>
      </c>
      <c r="D1109" t="str">
        <f t="shared" si="144"/>
        <v>-</v>
      </c>
      <c r="E1109" t="str">
        <f t="shared" si="145"/>
        <v>-</v>
      </c>
      <c r="F1109" t="str">
        <f t="shared" si="146"/>
        <v>-</v>
      </c>
      <c r="G1109" t="str">
        <f t="shared" si="141"/>
        <v>- -</v>
      </c>
      <c r="H1109" t="str">
        <f>IFERROR(VLOOKUP(G1109,Tesaure!A1109:B8107,2),"-")</f>
        <v>-</v>
      </c>
      <c r="K1109" t="str">
        <f t="shared" si="142"/>
        <v>&lt;td&gt;0&lt;/td&gt;</v>
      </c>
      <c r="L1109" t="str">
        <f>CONCATENATE("&lt;td&gt;",Zamia!A1109,"&lt;/td&gt;")</f>
        <v>&lt;td&gt;&lt;/td&gt;</v>
      </c>
      <c r="M1109" t="str">
        <f>CONCATENATE("&lt;td&gt;",Zamia!K1109,"&lt;/td&gt;")</f>
        <v>&lt;td&gt;&lt;/td&gt;</v>
      </c>
      <c r="N1109" s="9" t="str">
        <f>CONCATENATE("&lt;td&gt;",LEFT(TEXT(Zamia!E1109,"DD/MM/AAAA hh:mm:ss"),10),"&lt;/td&gt;")</f>
        <v>&lt;td&gt;00/01/1900&lt;/td&gt;</v>
      </c>
      <c r="O1109" t="str">
        <f>CONCATENATE("&lt;td&gt;",Zamia!H1109,"&lt;/td&gt;")</f>
        <v>&lt;td&gt;&lt;/td&gt;</v>
      </c>
      <c r="P1109" t="str">
        <f>CONCATENATE("&lt;td&gt;",Zamia!I1109,"&lt;/td&gt;")</f>
        <v>&lt;td&gt;&lt;/td&gt;</v>
      </c>
      <c r="Q1109" t="str">
        <f t="shared" si="143"/>
        <v/>
      </c>
    </row>
    <row r="1110" spans="1:17" x14ac:dyDescent="0.25">
      <c r="A1110">
        <f>Zamia!F1110</f>
        <v>0</v>
      </c>
      <c r="B1110" t="str">
        <f t="shared" si="139"/>
        <v>-</v>
      </c>
      <c r="C1110" t="str">
        <f t="shared" si="140"/>
        <v>-</v>
      </c>
      <c r="D1110" t="str">
        <f t="shared" si="144"/>
        <v>-</v>
      </c>
      <c r="E1110" t="str">
        <f t="shared" si="145"/>
        <v>-</v>
      </c>
      <c r="F1110" t="str">
        <f t="shared" si="146"/>
        <v>-</v>
      </c>
      <c r="G1110" t="str">
        <f t="shared" si="141"/>
        <v>- -</v>
      </c>
      <c r="H1110" t="str">
        <f>IFERROR(VLOOKUP(G1110,Tesaure!A1110:B8108,2),"-")</f>
        <v>-</v>
      </c>
      <c r="K1110" t="str">
        <f t="shared" si="142"/>
        <v>&lt;td&gt;0&lt;/td&gt;</v>
      </c>
      <c r="L1110" t="str">
        <f>CONCATENATE("&lt;td&gt;",Zamia!A1110,"&lt;/td&gt;")</f>
        <v>&lt;td&gt;&lt;/td&gt;</v>
      </c>
      <c r="M1110" t="str">
        <f>CONCATENATE("&lt;td&gt;",Zamia!K1110,"&lt;/td&gt;")</f>
        <v>&lt;td&gt;&lt;/td&gt;</v>
      </c>
      <c r="N1110" s="9" t="str">
        <f>CONCATENATE("&lt;td&gt;",LEFT(TEXT(Zamia!E1110,"DD/MM/AAAA hh:mm:ss"),10),"&lt;/td&gt;")</f>
        <v>&lt;td&gt;00/01/1900&lt;/td&gt;</v>
      </c>
      <c r="O1110" t="str">
        <f>CONCATENATE("&lt;td&gt;",Zamia!H1110,"&lt;/td&gt;")</f>
        <v>&lt;td&gt;&lt;/td&gt;</v>
      </c>
      <c r="P1110" t="str">
        <f>CONCATENATE("&lt;td&gt;",Zamia!I1110,"&lt;/td&gt;")</f>
        <v>&lt;td&gt;&lt;/td&gt;</v>
      </c>
      <c r="Q1110" t="str">
        <f t="shared" si="143"/>
        <v/>
      </c>
    </row>
    <row r="1111" spans="1:17" x14ac:dyDescent="0.25">
      <c r="A1111">
        <f>Zamia!F1111</f>
        <v>0</v>
      </c>
      <c r="B1111" t="str">
        <f t="shared" si="139"/>
        <v>-</v>
      </c>
      <c r="C1111" t="str">
        <f t="shared" si="140"/>
        <v>-</v>
      </c>
      <c r="D1111" t="str">
        <f t="shared" si="144"/>
        <v>-</v>
      </c>
      <c r="E1111" t="str">
        <f t="shared" si="145"/>
        <v>-</v>
      </c>
      <c r="F1111" t="str">
        <f t="shared" si="146"/>
        <v>-</v>
      </c>
      <c r="G1111" t="str">
        <f t="shared" si="141"/>
        <v>- -</v>
      </c>
      <c r="H1111" t="str">
        <f>IFERROR(VLOOKUP(G1111,Tesaure!A1111:B8109,2),"-")</f>
        <v>-</v>
      </c>
      <c r="K1111" t="str">
        <f t="shared" si="142"/>
        <v>&lt;td&gt;0&lt;/td&gt;</v>
      </c>
      <c r="L1111" t="str">
        <f>CONCATENATE("&lt;td&gt;",Zamia!A1111,"&lt;/td&gt;")</f>
        <v>&lt;td&gt;&lt;/td&gt;</v>
      </c>
      <c r="M1111" t="str">
        <f>CONCATENATE("&lt;td&gt;",Zamia!K1111,"&lt;/td&gt;")</f>
        <v>&lt;td&gt;&lt;/td&gt;</v>
      </c>
      <c r="N1111" s="9" t="str">
        <f>CONCATENATE("&lt;td&gt;",LEFT(TEXT(Zamia!E1111,"DD/MM/AAAA hh:mm:ss"),10),"&lt;/td&gt;")</f>
        <v>&lt;td&gt;00/01/1900&lt;/td&gt;</v>
      </c>
      <c r="O1111" t="str">
        <f>CONCATENATE("&lt;td&gt;",Zamia!H1111,"&lt;/td&gt;")</f>
        <v>&lt;td&gt;&lt;/td&gt;</v>
      </c>
      <c r="P1111" t="str">
        <f>CONCATENATE("&lt;td&gt;",Zamia!I1111,"&lt;/td&gt;")</f>
        <v>&lt;td&gt;&lt;/td&gt;</v>
      </c>
      <c r="Q1111" t="str">
        <f t="shared" si="143"/>
        <v/>
      </c>
    </row>
    <row r="1112" spans="1:17" x14ac:dyDescent="0.25">
      <c r="A1112">
        <f>Zamia!F1112</f>
        <v>0</v>
      </c>
      <c r="B1112" t="str">
        <f t="shared" si="139"/>
        <v>-</v>
      </c>
      <c r="C1112" t="str">
        <f t="shared" si="140"/>
        <v>-</v>
      </c>
      <c r="D1112" t="str">
        <f t="shared" si="144"/>
        <v>-</v>
      </c>
      <c r="E1112" t="str">
        <f t="shared" si="145"/>
        <v>-</v>
      </c>
      <c r="F1112" t="str">
        <f t="shared" si="146"/>
        <v>-</v>
      </c>
      <c r="G1112" t="str">
        <f t="shared" si="141"/>
        <v>- -</v>
      </c>
      <c r="H1112" t="str">
        <f>IFERROR(VLOOKUP(G1112,Tesaure!A1112:B8110,2),"-")</f>
        <v>-</v>
      </c>
      <c r="K1112" t="str">
        <f t="shared" si="142"/>
        <v>&lt;td&gt;0&lt;/td&gt;</v>
      </c>
      <c r="L1112" t="str">
        <f>CONCATENATE("&lt;td&gt;",Zamia!A1112,"&lt;/td&gt;")</f>
        <v>&lt;td&gt;&lt;/td&gt;</v>
      </c>
      <c r="M1112" t="str">
        <f>CONCATENATE("&lt;td&gt;",Zamia!K1112,"&lt;/td&gt;")</f>
        <v>&lt;td&gt;&lt;/td&gt;</v>
      </c>
      <c r="N1112" s="9" t="str">
        <f>CONCATENATE("&lt;td&gt;",LEFT(TEXT(Zamia!E1112,"DD/MM/AAAA hh:mm:ss"),10),"&lt;/td&gt;")</f>
        <v>&lt;td&gt;00/01/1900&lt;/td&gt;</v>
      </c>
      <c r="O1112" t="str">
        <f>CONCATENATE("&lt;td&gt;",Zamia!H1112,"&lt;/td&gt;")</f>
        <v>&lt;td&gt;&lt;/td&gt;</v>
      </c>
      <c r="P1112" t="str">
        <f>CONCATENATE("&lt;td&gt;",Zamia!I1112,"&lt;/td&gt;")</f>
        <v>&lt;td&gt;&lt;/td&gt;</v>
      </c>
      <c r="Q1112" t="str">
        <f t="shared" si="143"/>
        <v/>
      </c>
    </row>
    <row r="1113" spans="1:17" x14ac:dyDescent="0.25">
      <c r="A1113">
        <f>Zamia!F1113</f>
        <v>0</v>
      </c>
      <c r="B1113" t="str">
        <f t="shared" si="139"/>
        <v>-</v>
      </c>
      <c r="C1113" t="str">
        <f t="shared" si="140"/>
        <v>-</v>
      </c>
      <c r="D1113" t="str">
        <f t="shared" si="144"/>
        <v>-</v>
      </c>
      <c r="E1113" t="str">
        <f t="shared" si="145"/>
        <v>-</v>
      </c>
      <c r="F1113" t="str">
        <f t="shared" si="146"/>
        <v>-</v>
      </c>
      <c r="G1113" t="str">
        <f t="shared" si="141"/>
        <v>- -</v>
      </c>
      <c r="H1113" t="str">
        <f>IFERROR(VLOOKUP(G1113,Tesaure!A1113:B8111,2),"-")</f>
        <v>-</v>
      </c>
      <c r="K1113" t="str">
        <f t="shared" si="142"/>
        <v>&lt;td&gt;0&lt;/td&gt;</v>
      </c>
      <c r="L1113" t="str">
        <f>CONCATENATE("&lt;td&gt;",Zamia!A1113,"&lt;/td&gt;")</f>
        <v>&lt;td&gt;&lt;/td&gt;</v>
      </c>
      <c r="M1113" t="str">
        <f>CONCATENATE("&lt;td&gt;",Zamia!K1113,"&lt;/td&gt;")</f>
        <v>&lt;td&gt;&lt;/td&gt;</v>
      </c>
      <c r="N1113" s="9" t="str">
        <f>CONCATENATE("&lt;td&gt;",LEFT(TEXT(Zamia!E1113,"DD/MM/AAAA hh:mm:ss"),10),"&lt;/td&gt;")</f>
        <v>&lt;td&gt;00/01/1900&lt;/td&gt;</v>
      </c>
      <c r="O1113" t="str">
        <f>CONCATENATE("&lt;td&gt;",Zamia!H1113,"&lt;/td&gt;")</f>
        <v>&lt;td&gt;&lt;/td&gt;</v>
      </c>
      <c r="P1113" t="str">
        <f>CONCATENATE("&lt;td&gt;",Zamia!I1113,"&lt;/td&gt;")</f>
        <v>&lt;td&gt;&lt;/td&gt;</v>
      </c>
      <c r="Q1113" t="str">
        <f t="shared" si="143"/>
        <v/>
      </c>
    </row>
    <row r="1114" spans="1:17" x14ac:dyDescent="0.25">
      <c r="A1114">
        <f>Zamia!F1114</f>
        <v>0</v>
      </c>
      <c r="B1114" t="str">
        <f t="shared" si="139"/>
        <v>-</v>
      </c>
      <c r="C1114" t="str">
        <f t="shared" si="140"/>
        <v>-</v>
      </c>
      <c r="D1114" t="str">
        <f t="shared" si="144"/>
        <v>-</v>
      </c>
      <c r="E1114" t="str">
        <f t="shared" si="145"/>
        <v>-</v>
      </c>
      <c r="F1114" t="str">
        <f t="shared" si="146"/>
        <v>-</v>
      </c>
      <c r="G1114" t="str">
        <f t="shared" si="141"/>
        <v>- -</v>
      </c>
      <c r="H1114" t="str">
        <f>IFERROR(VLOOKUP(G1114,Tesaure!A1114:B8112,2),"-")</f>
        <v>-</v>
      </c>
      <c r="K1114" t="str">
        <f t="shared" si="142"/>
        <v>&lt;td&gt;0&lt;/td&gt;</v>
      </c>
      <c r="L1114" t="str">
        <f>CONCATENATE("&lt;td&gt;",Zamia!A1114,"&lt;/td&gt;")</f>
        <v>&lt;td&gt;&lt;/td&gt;</v>
      </c>
      <c r="M1114" t="str">
        <f>CONCATENATE("&lt;td&gt;",Zamia!K1114,"&lt;/td&gt;")</f>
        <v>&lt;td&gt;&lt;/td&gt;</v>
      </c>
      <c r="N1114" s="9" t="str">
        <f>CONCATENATE("&lt;td&gt;",LEFT(TEXT(Zamia!E1114,"DD/MM/AAAA hh:mm:ss"),10),"&lt;/td&gt;")</f>
        <v>&lt;td&gt;00/01/1900&lt;/td&gt;</v>
      </c>
      <c r="O1114" t="str">
        <f>CONCATENATE("&lt;td&gt;",Zamia!H1114,"&lt;/td&gt;")</f>
        <v>&lt;td&gt;&lt;/td&gt;</v>
      </c>
      <c r="P1114" t="str">
        <f>CONCATENATE("&lt;td&gt;",Zamia!I1114,"&lt;/td&gt;")</f>
        <v>&lt;td&gt;&lt;/td&gt;</v>
      </c>
      <c r="Q1114" t="str">
        <f t="shared" si="143"/>
        <v/>
      </c>
    </row>
    <row r="1115" spans="1:17" x14ac:dyDescent="0.25">
      <c r="A1115">
        <f>Zamia!F1115</f>
        <v>0</v>
      </c>
      <c r="B1115" t="str">
        <f t="shared" si="139"/>
        <v>-</v>
      </c>
      <c r="C1115" t="str">
        <f t="shared" si="140"/>
        <v>-</v>
      </c>
      <c r="D1115" t="str">
        <f t="shared" si="144"/>
        <v>-</v>
      </c>
      <c r="E1115" t="str">
        <f t="shared" si="145"/>
        <v>-</v>
      </c>
      <c r="F1115" t="str">
        <f t="shared" si="146"/>
        <v>-</v>
      </c>
      <c r="G1115" t="str">
        <f t="shared" si="141"/>
        <v>- -</v>
      </c>
      <c r="H1115" t="str">
        <f>IFERROR(VLOOKUP(G1115,Tesaure!A1115:B8113,2),"-")</f>
        <v>-</v>
      </c>
      <c r="K1115" t="str">
        <f t="shared" si="142"/>
        <v>&lt;td&gt;0&lt;/td&gt;</v>
      </c>
      <c r="L1115" t="str">
        <f>CONCATENATE("&lt;td&gt;",Zamia!A1115,"&lt;/td&gt;")</f>
        <v>&lt;td&gt;&lt;/td&gt;</v>
      </c>
      <c r="M1115" t="str">
        <f>CONCATENATE("&lt;td&gt;",Zamia!K1115,"&lt;/td&gt;")</f>
        <v>&lt;td&gt;&lt;/td&gt;</v>
      </c>
      <c r="N1115" s="9" t="str">
        <f>CONCATENATE("&lt;td&gt;",LEFT(TEXT(Zamia!E1115,"DD/MM/AAAA hh:mm:ss"),10),"&lt;/td&gt;")</f>
        <v>&lt;td&gt;00/01/1900&lt;/td&gt;</v>
      </c>
      <c r="O1115" t="str">
        <f>CONCATENATE("&lt;td&gt;",Zamia!H1115,"&lt;/td&gt;")</f>
        <v>&lt;td&gt;&lt;/td&gt;</v>
      </c>
      <c r="P1115" t="str">
        <f>CONCATENATE("&lt;td&gt;",Zamia!I1115,"&lt;/td&gt;")</f>
        <v>&lt;td&gt;&lt;/td&gt;</v>
      </c>
      <c r="Q1115" t="str">
        <f t="shared" si="143"/>
        <v/>
      </c>
    </row>
    <row r="1116" spans="1:17" x14ac:dyDescent="0.25">
      <c r="A1116">
        <f>Zamia!F1116</f>
        <v>0</v>
      </c>
      <c r="B1116" t="str">
        <f t="shared" si="139"/>
        <v>-</v>
      </c>
      <c r="C1116" t="str">
        <f t="shared" si="140"/>
        <v>-</v>
      </c>
      <c r="D1116" t="str">
        <f t="shared" si="144"/>
        <v>-</v>
      </c>
      <c r="E1116" t="str">
        <f t="shared" si="145"/>
        <v>-</v>
      </c>
      <c r="F1116" t="str">
        <f t="shared" si="146"/>
        <v>-</v>
      </c>
      <c r="G1116" t="str">
        <f t="shared" si="141"/>
        <v>- -</v>
      </c>
      <c r="H1116" t="str">
        <f>IFERROR(VLOOKUP(G1116,Tesaure!A1116:B8114,2),"-")</f>
        <v>-</v>
      </c>
      <c r="K1116" t="str">
        <f t="shared" si="142"/>
        <v>&lt;td&gt;0&lt;/td&gt;</v>
      </c>
      <c r="L1116" t="str">
        <f>CONCATENATE("&lt;td&gt;",Zamia!A1116,"&lt;/td&gt;")</f>
        <v>&lt;td&gt;&lt;/td&gt;</v>
      </c>
      <c r="M1116" t="str">
        <f>CONCATENATE("&lt;td&gt;",Zamia!K1116,"&lt;/td&gt;")</f>
        <v>&lt;td&gt;&lt;/td&gt;</v>
      </c>
      <c r="N1116" s="9" t="str">
        <f>CONCATENATE("&lt;td&gt;",LEFT(TEXT(Zamia!E1116,"DD/MM/AAAA hh:mm:ss"),10),"&lt;/td&gt;")</f>
        <v>&lt;td&gt;00/01/1900&lt;/td&gt;</v>
      </c>
      <c r="O1116" t="str">
        <f>CONCATENATE("&lt;td&gt;",Zamia!H1116,"&lt;/td&gt;")</f>
        <v>&lt;td&gt;&lt;/td&gt;</v>
      </c>
      <c r="P1116" t="str">
        <f>CONCATENATE("&lt;td&gt;",Zamia!I1116,"&lt;/td&gt;")</f>
        <v>&lt;td&gt;&lt;/td&gt;</v>
      </c>
      <c r="Q1116" t="str">
        <f t="shared" si="143"/>
        <v/>
      </c>
    </row>
    <row r="1117" spans="1:17" x14ac:dyDescent="0.25">
      <c r="A1117">
        <f>Zamia!F1117</f>
        <v>0</v>
      </c>
      <c r="B1117" t="str">
        <f t="shared" si="139"/>
        <v>-</v>
      </c>
      <c r="C1117" t="str">
        <f t="shared" si="140"/>
        <v>-</v>
      </c>
      <c r="D1117" t="str">
        <f t="shared" si="144"/>
        <v>-</v>
      </c>
      <c r="E1117" t="str">
        <f t="shared" si="145"/>
        <v>-</v>
      </c>
      <c r="F1117" t="str">
        <f t="shared" si="146"/>
        <v>-</v>
      </c>
      <c r="G1117" t="str">
        <f t="shared" si="141"/>
        <v>- -</v>
      </c>
      <c r="H1117" t="str">
        <f>IFERROR(VLOOKUP(G1117,Tesaure!A1117:B8115,2),"-")</f>
        <v>-</v>
      </c>
      <c r="K1117" t="str">
        <f t="shared" si="142"/>
        <v>&lt;td&gt;0&lt;/td&gt;</v>
      </c>
      <c r="L1117" t="str">
        <f>CONCATENATE("&lt;td&gt;",Zamia!A1117,"&lt;/td&gt;")</f>
        <v>&lt;td&gt;&lt;/td&gt;</v>
      </c>
      <c r="M1117" t="str">
        <f>CONCATENATE("&lt;td&gt;",Zamia!K1117,"&lt;/td&gt;")</f>
        <v>&lt;td&gt;&lt;/td&gt;</v>
      </c>
      <c r="N1117" s="9" t="str">
        <f>CONCATENATE("&lt;td&gt;",LEFT(TEXT(Zamia!E1117,"DD/MM/AAAA hh:mm:ss"),10),"&lt;/td&gt;")</f>
        <v>&lt;td&gt;00/01/1900&lt;/td&gt;</v>
      </c>
      <c r="O1117" t="str">
        <f>CONCATENATE("&lt;td&gt;",Zamia!H1117,"&lt;/td&gt;")</f>
        <v>&lt;td&gt;&lt;/td&gt;</v>
      </c>
      <c r="P1117" t="str">
        <f>CONCATENATE("&lt;td&gt;",Zamia!I1117,"&lt;/td&gt;")</f>
        <v>&lt;td&gt;&lt;/td&gt;</v>
      </c>
      <c r="Q1117" t="str">
        <f t="shared" si="143"/>
        <v/>
      </c>
    </row>
    <row r="1118" spans="1:17" x14ac:dyDescent="0.25">
      <c r="A1118">
        <f>Zamia!F1118</f>
        <v>0</v>
      </c>
      <c r="B1118" t="str">
        <f t="shared" si="139"/>
        <v>-</v>
      </c>
      <c r="C1118" t="str">
        <f t="shared" si="140"/>
        <v>-</v>
      </c>
      <c r="D1118" t="str">
        <f t="shared" si="144"/>
        <v>-</v>
      </c>
      <c r="E1118" t="str">
        <f t="shared" si="145"/>
        <v>-</v>
      </c>
      <c r="F1118" t="str">
        <f t="shared" si="146"/>
        <v>-</v>
      </c>
      <c r="G1118" t="str">
        <f t="shared" si="141"/>
        <v>- -</v>
      </c>
      <c r="H1118" t="str">
        <f>IFERROR(VLOOKUP(G1118,Tesaure!A1118:B8116,2),"-")</f>
        <v>-</v>
      </c>
      <c r="K1118" t="str">
        <f t="shared" si="142"/>
        <v>&lt;td&gt;0&lt;/td&gt;</v>
      </c>
      <c r="L1118" t="str">
        <f>CONCATENATE("&lt;td&gt;",Zamia!A1118,"&lt;/td&gt;")</f>
        <v>&lt;td&gt;&lt;/td&gt;</v>
      </c>
      <c r="M1118" t="str">
        <f>CONCATENATE("&lt;td&gt;",Zamia!K1118,"&lt;/td&gt;")</f>
        <v>&lt;td&gt;&lt;/td&gt;</v>
      </c>
      <c r="N1118" s="9" t="str">
        <f>CONCATENATE("&lt;td&gt;",LEFT(TEXT(Zamia!E1118,"DD/MM/AAAA hh:mm:ss"),10),"&lt;/td&gt;")</f>
        <v>&lt;td&gt;00/01/1900&lt;/td&gt;</v>
      </c>
      <c r="O1118" t="str">
        <f>CONCATENATE("&lt;td&gt;",Zamia!H1118,"&lt;/td&gt;")</f>
        <v>&lt;td&gt;&lt;/td&gt;</v>
      </c>
      <c r="P1118" t="str">
        <f>CONCATENATE("&lt;td&gt;",Zamia!I1118,"&lt;/td&gt;")</f>
        <v>&lt;td&gt;&lt;/td&gt;</v>
      </c>
      <c r="Q1118" t="str">
        <f t="shared" si="143"/>
        <v/>
      </c>
    </row>
    <row r="1119" spans="1:17" x14ac:dyDescent="0.25">
      <c r="A1119">
        <f>Zamia!F1119</f>
        <v>0</v>
      </c>
      <c r="B1119" t="str">
        <f t="shared" si="139"/>
        <v>-</v>
      </c>
      <c r="C1119" t="str">
        <f t="shared" si="140"/>
        <v>-</v>
      </c>
      <c r="D1119" t="str">
        <f t="shared" si="144"/>
        <v>-</v>
      </c>
      <c r="E1119" t="str">
        <f t="shared" si="145"/>
        <v>-</v>
      </c>
      <c r="F1119" t="str">
        <f t="shared" si="146"/>
        <v>-</v>
      </c>
      <c r="G1119" t="str">
        <f t="shared" si="141"/>
        <v>- -</v>
      </c>
      <c r="H1119" t="str">
        <f>IFERROR(VLOOKUP(G1119,Tesaure!A1119:B8117,2),"-")</f>
        <v>-</v>
      </c>
      <c r="K1119" t="str">
        <f t="shared" si="142"/>
        <v>&lt;td&gt;0&lt;/td&gt;</v>
      </c>
      <c r="L1119" t="str">
        <f>CONCATENATE("&lt;td&gt;",Zamia!A1119,"&lt;/td&gt;")</f>
        <v>&lt;td&gt;&lt;/td&gt;</v>
      </c>
      <c r="M1119" t="str">
        <f>CONCATENATE("&lt;td&gt;",Zamia!K1119,"&lt;/td&gt;")</f>
        <v>&lt;td&gt;&lt;/td&gt;</v>
      </c>
      <c r="N1119" s="9" t="str">
        <f>CONCATENATE("&lt;td&gt;",LEFT(TEXT(Zamia!E1119,"DD/MM/AAAA hh:mm:ss"),10),"&lt;/td&gt;")</f>
        <v>&lt;td&gt;00/01/1900&lt;/td&gt;</v>
      </c>
      <c r="O1119" t="str">
        <f>CONCATENATE("&lt;td&gt;",Zamia!H1119,"&lt;/td&gt;")</f>
        <v>&lt;td&gt;&lt;/td&gt;</v>
      </c>
      <c r="P1119" t="str">
        <f>CONCATENATE("&lt;td&gt;",Zamia!I1119,"&lt;/td&gt;")</f>
        <v>&lt;td&gt;&lt;/td&gt;</v>
      </c>
      <c r="Q1119" t="str">
        <f t="shared" si="143"/>
        <v/>
      </c>
    </row>
    <row r="1120" spans="1:17" x14ac:dyDescent="0.25">
      <c r="A1120">
        <f>Zamia!F1120</f>
        <v>0</v>
      </c>
      <c r="B1120" t="str">
        <f t="shared" si="139"/>
        <v>-</v>
      </c>
      <c r="C1120" t="str">
        <f t="shared" si="140"/>
        <v>-</v>
      </c>
      <c r="D1120" t="str">
        <f t="shared" si="144"/>
        <v>-</v>
      </c>
      <c r="E1120" t="str">
        <f t="shared" si="145"/>
        <v>-</v>
      </c>
      <c r="F1120" t="str">
        <f t="shared" si="146"/>
        <v>-</v>
      </c>
      <c r="G1120" t="str">
        <f t="shared" si="141"/>
        <v>- -</v>
      </c>
      <c r="H1120" t="str">
        <f>IFERROR(VLOOKUP(G1120,Tesaure!A1120:B8118,2),"-")</f>
        <v>-</v>
      </c>
      <c r="K1120" t="str">
        <f t="shared" si="142"/>
        <v>&lt;td&gt;0&lt;/td&gt;</v>
      </c>
      <c r="L1120" t="str">
        <f>CONCATENATE("&lt;td&gt;",Zamia!A1120,"&lt;/td&gt;")</f>
        <v>&lt;td&gt;&lt;/td&gt;</v>
      </c>
      <c r="M1120" t="str">
        <f>CONCATENATE("&lt;td&gt;",Zamia!K1120,"&lt;/td&gt;")</f>
        <v>&lt;td&gt;&lt;/td&gt;</v>
      </c>
      <c r="N1120" s="9" t="str">
        <f>CONCATENATE("&lt;td&gt;",LEFT(TEXT(Zamia!E1120,"DD/MM/AAAA hh:mm:ss"),10),"&lt;/td&gt;")</f>
        <v>&lt;td&gt;00/01/1900&lt;/td&gt;</v>
      </c>
      <c r="O1120" t="str">
        <f>CONCATENATE("&lt;td&gt;",Zamia!H1120,"&lt;/td&gt;")</f>
        <v>&lt;td&gt;&lt;/td&gt;</v>
      </c>
      <c r="P1120" t="str">
        <f>CONCATENATE("&lt;td&gt;",Zamia!I1120,"&lt;/td&gt;")</f>
        <v>&lt;td&gt;&lt;/td&gt;</v>
      </c>
      <c r="Q1120" t="str">
        <f t="shared" si="143"/>
        <v/>
      </c>
    </row>
    <row r="1121" spans="1:17" x14ac:dyDescent="0.25">
      <c r="A1121">
        <f>Zamia!F1121</f>
        <v>0</v>
      </c>
      <c r="B1121" t="str">
        <f t="shared" si="139"/>
        <v>-</v>
      </c>
      <c r="C1121" t="str">
        <f t="shared" si="140"/>
        <v>-</v>
      </c>
      <c r="D1121" t="str">
        <f t="shared" si="144"/>
        <v>-</v>
      </c>
      <c r="E1121" t="str">
        <f t="shared" si="145"/>
        <v>-</v>
      </c>
      <c r="F1121" t="str">
        <f t="shared" si="146"/>
        <v>-</v>
      </c>
      <c r="G1121" t="str">
        <f t="shared" si="141"/>
        <v>- -</v>
      </c>
      <c r="H1121" t="str">
        <f>IFERROR(VLOOKUP(G1121,Tesaure!A1121:B8119,2),"-")</f>
        <v>-</v>
      </c>
      <c r="K1121" t="str">
        <f t="shared" si="142"/>
        <v>&lt;td&gt;0&lt;/td&gt;</v>
      </c>
      <c r="L1121" t="str">
        <f>CONCATENATE("&lt;td&gt;",Zamia!A1121,"&lt;/td&gt;")</f>
        <v>&lt;td&gt;&lt;/td&gt;</v>
      </c>
      <c r="M1121" t="str">
        <f>CONCATENATE("&lt;td&gt;",Zamia!K1121,"&lt;/td&gt;")</f>
        <v>&lt;td&gt;&lt;/td&gt;</v>
      </c>
      <c r="N1121" s="9" t="str">
        <f>CONCATENATE("&lt;td&gt;",LEFT(TEXT(Zamia!E1121,"DD/MM/AAAA hh:mm:ss"),10),"&lt;/td&gt;")</f>
        <v>&lt;td&gt;00/01/1900&lt;/td&gt;</v>
      </c>
      <c r="O1121" t="str">
        <f>CONCATENATE("&lt;td&gt;",Zamia!H1121,"&lt;/td&gt;")</f>
        <v>&lt;td&gt;&lt;/td&gt;</v>
      </c>
      <c r="P1121" t="str">
        <f>CONCATENATE("&lt;td&gt;",Zamia!I1121,"&lt;/td&gt;")</f>
        <v>&lt;td&gt;&lt;/td&gt;</v>
      </c>
      <c r="Q1121" t="str">
        <f t="shared" si="143"/>
        <v/>
      </c>
    </row>
    <row r="1122" spans="1:17" x14ac:dyDescent="0.25">
      <c r="A1122">
        <f>Zamia!F1122</f>
        <v>0</v>
      </c>
      <c r="B1122" t="str">
        <f t="shared" si="139"/>
        <v>-</v>
      </c>
      <c r="C1122" t="str">
        <f t="shared" si="140"/>
        <v>-</v>
      </c>
      <c r="D1122" t="str">
        <f t="shared" si="144"/>
        <v>-</v>
      </c>
      <c r="E1122" t="str">
        <f t="shared" si="145"/>
        <v>-</v>
      </c>
      <c r="F1122" t="str">
        <f t="shared" si="146"/>
        <v>-</v>
      </c>
      <c r="G1122" t="str">
        <f t="shared" si="141"/>
        <v>- -</v>
      </c>
      <c r="H1122" t="str">
        <f>IFERROR(VLOOKUP(G1122,Tesaure!A1122:B8120,2),"-")</f>
        <v>-</v>
      </c>
      <c r="K1122" t="str">
        <f t="shared" si="142"/>
        <v>&lt;td&gt;0&lt;/td&gt;</v>
      </c>
      <c r="L1122" t="str">
        <f>CONCATENATE("&lt;td&gt;",Zamia!A1122,"&lt;/td&gt;")</f>
        <v>&lt;td&gt;&lt;/td&gt;</v>
      </c>
      <c r="M1122" t="str">
        <f>CONCATENATE("&lt;td&gt;",Zamia!K1122,"&lt;/td&gt;")</f>
        <v>&lt;td&gt;&lt;/td&gt;</v>
      </c>
      <c r="N1122" s="9" t="str">
        <f>CONCATENATE("&lt;td&gt;",LEFT(TEXT(Zamia!E1122,"DD/MM/AAAA hh:mm:ss"),10),"&lt;/td&gt;")</f>
        <v>&lt;td&gt;00/01/1900&lt;/td&gt;</v>
      </c>
      <c r="O1122" t="str">
        <f>CONCATENATE("&lt;td&gt;",Zamia!H1122,"&lt;/td&gt;")</f>
        <v>&lt;td&gt;&lt;/td&gt;</v>
      </c>
      <c r="P1122" t="str">
        <f>CONCATENATE("&lt;td&gt;",Zamia!I1122,"&lt;/td&gt;")</f>
        <v>&lt;td&gt;&lt;/td&gt;</v>
      </c>
      <c r="Q1122" t="str">
        <f t="shared" si="143"/>
        <v/>
      </c>
    </row>
    <row r="1123" spans="1:17" x14ac:dyDescent="0.25">
      <c r="A1123">
        <f>Zamia!F1123</f>
        <v>0</v>
      </c>
      <c r="B1123" t="str">
        <f t="shared" si="139"/>
        <v>-</v>
      </c>
      <c r="C1123" t="str">
        <f t="shared" si="140"/>
        <v>-</v>
      </c>
      <c r="D1123" t="str">
        <f t="shared" si="144"/>
        <v>-</v>
      </c>
      <c r="E1123" t="str">
        <f t="shared" si="145"/>
        <v>-</v>
      </c>
      <c r="F1123" t="str">
        <f t="shared" si="146"/>
        <v>-</v>
      </c>
      <c r="G1123" t="str">
        <f t="shared" si="141"/>
        <v>- -</v>
      </c>
      <c r="H1123" t="str">
        <f>IFERROR(VLOOKUP(G1123,Tesaure!A1123:B8121,2),"-")</f>
        <v>-</v>
      </c>
      <c r="K1123" t="str">
        <f t="shared" si="142"/>
        <v>&lt;td&gt;0&lt;/td&gt;</v>
      </c>
      <c r="L1123" t="str">
        <f>CONCATENATE("&lt;td&gt;",Zamia!A1123,"&lt;/td&gt;")</f>
        <v>&lt;td&gt;&lt;/td&gt;</v>
      </c>
      <c r="M1123" t="str">
        <f>CONCATENATE("&lt;td&gt;",Zamia!K1123,"&lt;/td&gt;")</f>
        <v>&lt;td&gt;&lt;/td&gt;</v>
      </c>
      <c r="N1123" s="9" t="str">
        <f>CONCATENATE("&lt;td&gt;",LEFT(TEXT(Zamia!E1123,"DD/MM/AAAA hh:mm:ss"),10),"&lt;/td&gt;")</f>
        <v>&lt;td&gt;00/01/1900&lt;/td&gt;</v>
      </c>
      <c r="O1123" t="str">
        <f>CONCATENATE("&lt;td&gt;",Zamia!H1123,"&lt;/td&gt;")</f>
        <v>&lt;td&gt;&lt;/td&gt;</v>
      </c>
      <c r="P1123" t="str">
        <f>CONCATENATE("&lt;td&gt;",Zamia!I1123,"&lt;/td&gt;")</f>
        <v>&lt;td&gt;&lt;/td&gt;</v>
      </c>
      <c r="Q1123" t="str">
        <f t="shared" si="143"/>
        <v/>
      </c>
    </row>
    <row r="1124" spans="1:17" x14ac:dyDescent="0.25">
      <c r="A1124">
        <f>Zamia!F1124</f>
        <v>0</v>
      </c>
      <c r="B1124" t="str">
        <f t="shared" si="139"/>
        <v>-</v>
      </c>
      <c r="C1124" t="str">
        <f t="shared" si="140"/>
        <v>-</v>
      </c>
      <c r="D1124" t="str">
        <f t="shared" si="144"/>
        <v>-</v>
      </c>
      <c r="E1124" t="str">
        <f t="shared" si="145"/>
        <v>-</v>
      </c>
      <c r="F1124" t="str">
        <f t="shared" si="146"/>
        <v>-</v>
      </c>
      <c r="G1124" t="str">
        <f t="shared" si="141"/>
        <v>- -</v>
      </c>
      <c r="H1124" t="str">
        <f>IFERROR(VLOOKUP(G1124,Tesaure!A1124:B8122,2),"-")</f>
        <v>-</v>
      </c>
      <c r="K1124" t="str">
        <f t="shared" si="142"/>
        <v>&lt;td&gt;0&lt;/td&gt;</v>
      </c>
      <c r="L1124" t="str">
        <f>CONCATENATE("&lt;td&gt;",Zamia!A1124,"&lt;/td&gt;")</f>
        <v>&lt;td&gt;&lt;/td&gt;</v>
      </c>
      <c r="M1124" t="str">
        <f>CONCATENATE("&lt;td&gt;",Zamia!K1124,"&lt;/td&gt;")</f>
        <v>&lt;td&gt;&lt;/td&gt;</v>
      </c>
      <c r="N1124" s="9" t="str">
        <f>CONCATENATE("&lt;td&gt;",LEFT(TEXT(Zamia!E1124,"DD/MM/AAAA hh:mm:ss"),10),"&lt;/td&gt;")</f>
        <v>&lt;td&gt;00/01/1900&lt;/td&gt;</v>
      </c>
      <c r="O1124" t="str">
        <f>CONCATENATE("&lt;td&gt;",Zamia!H1124,"&lt;/td&gt;")</f>
        <v>&lt;td&gt;&lt;/td&gt;</v>
      </c>
      <c r="P1124" t="str">
        <f>CONCATENATE("&lt;td&gt;",Zamia!I1124,"&lt;/td&gt;")</f>
        <v>&lt;td&gt;&lt;/td&gt;</v>
      </c>
      <c r="Q1124" t="str">
        <f t="shared" si="143"/>
        <v/>
      </c>
    </row>
    <row r="1125" spans="1:17" x14ac:dyDescent="0.25">
      <c r="A1125">
        <f>Zamia!F1125</f>
        <v>0</v>
      </c>
      <c r="B1125" t="str">
        <f t="shared" si="139"/>
        <v>-</v>
      </c>
      <c r="C1125" t="str">
        <f t="shared" si="140"/>
        <v>-</v>
      </c>
      <c r="D1125" t="str">
        <f t="shared" si="144"/>
        <v>-</v>
      </c>
      <c r="E1125" t="str">
        <f t="shared" si="145"/>
        <v>-</v>
      </c>
      <c r="F1125" t="str">
        <f t="shared" si="146"/>
        <v>-</v>
      </c>
      <c r="G1125" t="str">
        <f t="shared" si="141"/>
        <v>- -</v>
      </c>
      <c r="H1125" t="str">
        <f>IFERROR(VLOOKUP(G1125,Tesaure!A1125:B8123,2),"-")</f>
        <v>-</v>
      </c>
      <c r="K1125" t="str">
        <f t="shared" si="142"/>
        <v>&lt;td&gt;0&lt;/td&gt;</v>
      </c>
      <c r="L1125" t="str">
        <f>CONCATENATE("&lt;td&gt;",Zamia!A1125,"&lt;/td&gt;")</f>
        <v>&lt;td&gt;&lt;/td&gt;</v>
      </c>
      <c r="M1125" t="str">
        <f>CONCATENATE("&lt;td&gt;",Zamia!K1125,"&lt;/td&gt;")</f>
        <v>&lt;td&gt;&lt;/td&gt;</v>
      </c>
      <c r="N1125" s="9" t="str">
        <f>CONCATENATE("&lt;td&gt;",LEFT(TEXT(Zamia!E1125,"DD/MM/AAAA hh:mm:ss"),10),"&lt;/td&gt;")</f>
        <v>&lt;td&gt;00/01/1900&lt;/td&gt;</v>
      </c>
      <c r="O1125" t="str">
        <f>CONCATENATE("&lt;td&gt;",Zamia!H1125,"&lt;/td&gt;")</f>
        <v>&lt;td&gt;&lt;/td&gt;</v>
      </c>
      <c r="P1125" t="str">
        <f>CONCATENATE("&lt;td&gt;",Zamia!I1125,"&lt;/td&gt;")</f>
        <v>&lt;td&gt;&lt;/td&gt;</v>
      </c>
      <c r="Q1125" t="str">
        <f t="shared" si="143"/>
        <v/>
      </c>
    </row>
    <row r="1126" spans="1:17" x14ac:dyDescent="0.25">
      <c r="A1126">
        <f>Zamia!F1126</f>
        <v>0</v>
      </c>
      <c r="B1126" t="str">
        <f t="shared" si="139"/>
        <v>-</v>
      </c>
      <c r="C1126" t="str">
        <f t="shared" si="140"/>
        <v>-</v>
      </c>
      <c r="D1126" t="str">
        <f t="shared" si="144"/>
        <v>-</v>
      </c>
      <c r="E1126" t="str">
        <f t="shared" si="145"/>
        <v>-</v>
      </c>
      <c r="F1126" t="str">
        <f t="shared" si="146"/>
        <v>-</v>
      </c>
      <c r="G1126" t="str">
        <f t="shared" si="141"/>
        <v>- -</v>
      </c>
      <c r="H1126" t="str">
        <f>IFERROR(VLOOKUP(G1126,Tesaure!A1126:B8124,2),"-")</f>
        <v>-</v>
      </c>
      <c r="K1126" t="str">
        <f t="shared" si="142"/>
        <v>&lt;td&gt;0&lt;/td&gt;</v>
      </c>
      <c r="L1126" t="str">
        <f>CONCATENATE("&lt;td&gt;",Zamia!A1126,"&lt;/td&gt;")</f>
        <v>&lt;td&gt;&lt;/td&gt;</v>
      </c>
      <c r="M1126" t="str">
        <f>CONCATENATE("&lt;td&gt;",Zamia!K1126,"&lt;/td&gt;")</f>
        <v>&lt;td&gt;&lt;/td&gt;</v>
      </c>
      <c r="N1126" s="9" t="str">
        <f>CONCATENATE("&lt;td&gt;",LEFT(TEXT(Zamia!E1126,"DD/MM/AAAA hh:mm:ss"),10),"&lt;/td&gt;")</f>
        <v>&lt;td&gt;00/01/1900&lt;/td&gt;</v>
      </c>
      <c r="O1126" t="str">
        <f>CONCATENATE("&lt;td&gt;",Zamia!H1126,"&lt;/td&gt;")</f>
        <v>&lt;td&gt;&lt;/td&gt;</v>
      </c>
      <c r="P1126" t="str">
        <f>CONCATENATE("&lt;td&gt;",Zamia!I1126,"&lt;/td&gt;")</f>
        <v>&lt;td&gt;&lt;/td&gt;</v>
      </c>
      <c r="Q1126" t="str">
        <f t="shared" si="143"/>
        <v/>
      </c>
    </row>
    <row r="1127" spans="1:17" x14ac:dyDescent="0.25">
      <c r="A1127">
        <f>Zamia!F1127</f>
        <v>0</v>
      </c>
      <c r="B1127" t="str">
        <f t="shared" ref="B1127:B1190" si="147">IF(A1127&lt;&gt;0,LEFT(A1127,SEARCH(" ",A1127)-1),"-")</f>
        <v>-</v>
      </c>
      <c r="C1127" t="str">
        <f t="shared" ref="C1127:C1190" si="148">IF(A1127&lt;&gt;0,RIGHT(A1127,LEN(A1127)-SEARCH(" ",A1127)),"-")</f>
        <v>-</v>
      </c>
      <c r="D1127" t="str">
        <f t="shared" si="144"/>
        <v>-</v>
      </c>
      <c r="E1127" t="str">
        <f t="shared" si="145"/>
        <v>-</v>
      </c>
      <c r="F1127" t="str">
        <f t="shared" si="146"/>
        <v>-</v>
      </c>
      <c r="G1127" t="str">
        <f t="shared" si="141"/>
        <v>- -</v>
      </c>
      <c r="H1127" t="str">
        <f>IFERROR(VLOOKUP(G1127,Tesaure!A1127:B8125,2),"-")</f>
        <v>-</v>
      </c>
      <c r="K1127" t="str">
        <f t="shared" si="142"/>
        <v>&lt;td&gt;0&lt;/td&gt;</v>
      </c>
      <c r="L1127" t="str">
        <f>CONCATENATE("&lt;td&gt;",Zamia!A1127,"&lt;/td&gt;")</f>
        <v>&lt;td&gt;&lt;/td&gt;</v>
      </c>
      <c r="M1127" t="str">
        <f>CONCATENATE("&lt;td&gt;",Zamia!K1127,"&lt;/td&gt;")</f>
        <v>&lt;td&gt;&lt;/td&gt;</v>
      </c>
      <c r="N1127" s="9" t="str">
        <f>CONCATENATE("&lt;td&gt;",LEFT(TEXT(Zamia!E1127,"DD/MM/AAAA hh:mm:ss"),10),"&lt;/td&gt;")</f>
        <v>&lt;td&gt;00/01/1900&lt;/td&gt;</v>
      </c>
      <c r="O1127" t="str">
        <f>CONCATENATE("&lt;td&gt;",Zamia!H1127,"&lt;/td&gt;")</f>
        <v>&lt;td&gt;&lt;/td&gt;</v>
      </c>
      <c r="P1127" t="str">
        <f>CONCATENATE("&lt;td&gt;",Zamia!I1127,"&lt;/td&gt;")</f>
        <v>&lt;td&gt;&lt;/td&gt;</v>
      </c>
      <c r="Q1127" t="str">
        <f t="shared" si="143"/>
        <v/>
      </c>
    </row>
    <row r="1128" spans="1:17" x14ac:dyDescent="0.25">
      <c r="A1128">
        <f>Zamia!F1128</f>
        <v>0</v>
      </c>
      <c r="B1128" t="str">
        <f t="shared" si="147"/>
        <v>-</v>
      </c>
      <c r="C1128" t="str">
        <f t="shared" si="148"/>
        <v>-</v>
      </c>
      <c r="D1128" t="str">
        <f t="shared" si="144"/>
        <v>-</v>
      </c>
      <c r="E1128" t="str">
        <f t="shared" si="145"/>
        <v>-</v>
      </c>
      <c r="F1128" t="str">
        <f t="shared" si="146"/>
        <v>-</v>
      </c>
      <c r="G1128" t="str">
        <f t="shared" si="141"/>
        <v>- -</v>
      </c>
      <c r="H1128" t="str">
        <f>IFERROR(VLOOKUP(G1128,Tesaure!A1128:B8126,2),"-")</f>
        <v>-</v>
      </c>
      <c r="K1128" t="str">
        <f t="shared" si="142"/>
        <v>&lt;td&gt;0&lt;/td&gt;</v>
      </c>
      <c r="L1128" t="str">
        <f>CONCATENATE("&lt;td&gt;",Zamia!A1128,"&lt;/td&gt;")</f>
        <v>&lt;td&gt;&lt;/td&gt;</v>
      </c>
      <c r="M1128" t="str">
        <f>CONCATENATE("&lt;td&gt;",Zamia!K1128,"&lt;/td&gt;")</f>
        <v>&lt;td&gt;&lt;/td&gt;</v>
      </c>
      <c r="N1128" s="9" t="str">
        <f>CONCATENATE("&lt;td&gt;",LEFT(TEXT(Zamia!E1128,"DD/MM/AAAA hh:mm:ss"),10),"&lt;/td&gt;")</f>
        <v>&lt;td&gt;00/01/1900&lt;/td&gt;</v>
      </c>
      <c r="O1128" t="str">
        <f>CONCATENATE("&lt;td&gt;",Zamia!H1128,"&lt;/td&gt;")</f>
        <v>&lt;td&gt;&lt;/td&gt;</v>
      </c>
      <c r="P1128" t="str">
        <f>CONCATENATE("&lt;td&gt;",Zamia!I1128,"&lt;/td&gt;")</f>
        <v>&lt;td&gt;&lt;/td&gt;</v>
      </c>
      <c r="Q1128" t="str">
        <f t="shared" si="143"/>
        <v/>
      </c>
    </row>
    <row r="1129" spans="1:17" x14ac:dyDescent="0.25">
      <c r="A1129">
        <f>Zamia!F1129</f>
        <v>0</v>
      </c>
      <c r="B1129" t="str">
        <f t="shared" si="147"/>
        <v>-</v>
      </c>
      <c r="C1129" t="str">
        <f t="shared" si="148"/>
        <v>-</v>
      </c>
      <c r="D1129" t="str">
        <f t="shared" si="144"/>
        <v>-</v>
      </c>
      <c r="E1129" t="str">
        <f t="shared" si="145"/>
        <v>-</v>
      </c>
      <c r="F1129" t="str">
        <f t="shared" si="146"/>
        <v>-</v>
      </c>
      <c r="G1129" t="str">
        <f t="shared" si="141"/>
        <v>- -</v>
      </c>
      <c r="H1129" t="str">
        <f>IFERROR(VLOOKUP(G1129,Tesaure!A1129:B8127,2),"-")</f>
        <v>-</v>
      </c>
      <c r="K1129" t="str">
        <f t="shared" si="142"/>
        <v>&lt;td&gt;0&lt;/td&gt;</v>
      </c>
      <c r="L1129" t="str">
        <f>CONCATENATE("&lt;td&gt;",Zamia!A1129,"&lt;/td&gt;")</f>
        <v>&lt;td&gt;&lt;/td&gt;</v>
      </c>
      <c r="M1129" t="str">
        <f>CONCATENATE("&lt;td&gt;",Zamia!K1129,"&lt;/td&gt;")</f>
        <v>&lt;td&gt;&lt;/td&gt;</v>
      </c>
      <c r="N1129" s="9" t="str">
        <f>CONCATENATE("&lt;td&gt;",LEFT(TEXT(Zamia!E1129,"DD/MM/AAAA hh:mm:ss"),10),"&lt;/td&gt;")</f>
        <v>&lt;td&gt;00/01/1900&lt;/td&gt;</v>
      </c>
      <c r="O1129" t="str">
        <f>CONCATENATE("&lt;td&gt;",Zamia!H1129,"&lt;/td&gt;")</f>
        <v>&lt;td&gt;&lt;/td&gt;</v>
      </c>
      <c r="P1129" t="str">
        <f>CONCATENATE("&lt;td&gt;",Zamia!I1129,"&lt;/td&gt;")</f>
        <v>&lt;td&gt;&lt;/td&gt;</v>
      </c>
      <c r="Q1129" t="str">
        <f t="shared" si="143"/>
        <v/>
      </c>
    </row>
    <row r="1130" spans="1:17" x14ac:dyDescent="0.25">
      <c r="A1130">
        <f>Zamia!F1130</f>
        <v>0</v>
      </c>
      <c r="B1130" t="str">
        <f t="shared" si="147"/>
        <v>-</v>
      </c>
      <c r="C1130" t="str">
        <f t="shared" si="148"/>
        <v>-</v>
      </c>
      <c r="D1130" t="str">
        <f t="shared" si="144"/>
        <v>-</v>
      </c>
      <c r="E1130" t="str">
        <f t="shared" si="145"/>
        <v>-</v>
      </c>
      <c r="F1130" t="str">
        <f t="shared" si="146"/>
        <v>-</v>
      </c>
      <c r="G1130" t="str">
        <f t="shared" si="141"/>
        <v>- -</v>
      </c>
      <c r="H1130" t="str">
        <f>IFERROR(VLOOKUP(G1130,Tesaure!A1130:B8128,2),"-")</f>
        <v>-</v>
      </c>
      <c r="K1130" t="str">
        <f t="shared" si="142"/>
        <v>&lt;td&gt;0&lt;/td&gt;</v>
      </c>
      <c r="L1130" t="str">
        <f>CONCATENATE("&lt;td&gt;",Zamia!A1130,"&lt;/td&gt;")</f>
        <v>&lt;td&gt;&lt;/td&gt;</v>
      </c>
      <c r="M1130" t="str">
        <f>CONCATENATE("&lt;td&gt;",Zamia!K1130,"&lt;/td&gt;")</f>
        <v>&lt;td&gt;&lt;/td&gt;</v>
      </c>
      <c r="N1130" s="9" t="str">
        <f>CONCATENATE("&lt;td&gt;",LEFT(TEXT(Zamia!E1130,"DD/MM/AAAA hh:mm:ss"),10),"&lt;/td&gt;")</f>
        <v>&lt;td&gt;00/01/1900&lt;/td&gt;</v>
      </c>
      <c r="O1130" t="str">
        <f>CONCATENATE("&lt;td&gt;",Zamia!H1130,"&lt;/td&gt;")</f>
        <v>&lt;td&gt;&lt;/td&gt;</v>
      </c>
      <c r="P1130" t="str">
        <f>CONCATENATE("&lt;td&gt;",Zamia!I1130,"&lt;/td&gt;")</f>
        <v>&lt;td&gt;&lt;/td&gt;</v>
      </c>
      <c r="Q1130" t="str">
        <f t="shared" si="143"/>
        <v/>
      </c>
    </row>
    <row r="1131" spans="1:17" x14ac:dyDescent="0.25">
      <c r="A1131">
        <f>Zamia!F1131</f>
        <v>0</v>
      </c>
      <c r="B1131" t="str">
        <f t="shared" si="147"/>
        <v>-</v>
      </c>
      <c r="C1131" t="str">
        <f t="shared" si="148"/>
        <v>-</v>
      </c>
      <c r="D1131" t="str">
        <f t="shared" si="144"/>
        <v>-</v>
      </c>
      <c r="E1131" t="str">
        <f t="shared" si="145"/>
        <v>-</v>
      </c>
      <c r="F1131" t="str">
        <f t="shared" si="146"/>
        <v>-</v>
      </c>
      <c r="G1131" t="str">
        <f t="shared" si="141"/>
        <v>- -</v>
      </c>
      <c r="H1131" t="str">
        <f>IFERROR(VLOOKUP(G1131,Tesaure!A1131:B8129,2),"-")</f>
        <v>-</v>
      </c>
      <c r="K1131" t="str">
        <f t="shared" si="142"/>
        <v>&lt;td&gt;0&lt;/td&gt;</v>
      </c>
      <c r="L1131" t="str">
        <f>CONCATENATE("&lt;td&gt;",Zamia!A1131,"&lt;/td&gt;")</f>
        <v>&lt;td&gt;&lt;/td&gt;</v>
      </c>
      <c r="M1131" t="str">
        <f>CONCATENATE("&lt;td&gt;",Zamia!K1131,"&lt;/td&gt;")</f>
        <v>&lt;td&gt;&lt;/td&gt;</v>
      </c>
      <c r="N1131" s="9" t="str">
        <f>CONCATENATE("&lt;td&gt;",LEFT(TEXT(Zamia!E1131,"DD/MM/AAAA hh:mm:ss"),10),"&lt;/td&gt;")</f>
        <v>&lt;td&gt;00/01/1900&lt;/td&gt;</v>
      </c>
      <c r="O1131" t="str">
        <f>CONCATENATE("&lt;td&gt;",Zamia!H1131,"&lt;/td&gt;")</f>
        <v>&lt;td&gt;&lt;/td&gt;</v>
      </c>
      <c r="P1131" t="str">
        <f>CONCATENATE("&lt;td&gt;",Zamia!I1131,"&lt;/td&gt;")</f>
        <v>&lt;td&gt;&lt;/td&gt;</v>
      </c>
      <c r="Q1131" t="str">
        <f t="shared" si="143"/>
        <v/>
      </c>
    </row>
    <row r="1132" spans="1:17" x14ac:dyDescent="0.25">
      <c r="A1132">
        <f>Zamia!F1132</f>
        <v>0</v>
      </c>
      <c r="B1132" t="str">
        <f t="shared" si="147"/>
        <v>-</v>
      </c>
      <c r="C1132" t="str">
        <f t="shared" si="148"/>
        <v>-</v>
      </c>
      <c r="D1132" t="str">
        <f t="shared" si="144"/>
        <v>-</v>
      </c>
      <c r="E1132" t="str">
        <f t="shared" si="145"/>
        <v>-</v>
      </c>
      <c r="F1132" t="str">
        <f t="shared" si="146"/>
        <v>-</v>
      </c>
      <c r="G1132" t="str">
        <f t="shared" si="141"/>
        <v>- -</v>
      </c>
      <c r="H1132" t="str">
        <f>IFERROR(VLOOKUP(G1132,Tesaure!A1132:B8130,2),"-")</f>
        <v>-</v>
      </c>
      <c r="K1132" t="str">
        <f t="shared" si="142"/>
        <v>&lt;td&gt;0&lt;/td&gt;</v>
      </c>
      <c r="L1132" t="str">
        <f>CONCATENATE("&lt;td&gt;",Zamia!A1132,"&lt;/td&gt;")</f>
        <v>&lt;td&gt;&lt;/td&gt;</v>
      </c>
      <c r="M1132" t="str">
        <f>CONCATENATE("&lt;td&gt;",Zamia!K1132,"&lt;/td&gt;")</f>
        <v>&lt;td&gt;&lt;/td&gt;</v>
      </c>
      <c r="N1132" s="9" t="str">
        <f>CONCATENATE("&lt;td&gt;",LEFT(TEXT(Zamia!E1132,"DD/MM/AAAA hh:mm:ss"),10),"&lt;/td&gt;")</f>
        <v>&lt;td&gt;00/01/1900&lt;/td&gt;</v>
      </c>
      <c r="O1132" t="str">
        <f>CONCATENATE("&lt;td&gt;",Zamia!H1132,"&lt;/td&gt;")</f>
        <v>&lt;td&gt;&lt;/td&gt;</v>
      </c>
      <c r="P1132" t="str">
        <f>CONCATENATE("&lt;td&gt;",Zamia!I1132,"&lt;/td&gt;")</f>
        <v>&lt;td&gt;&lt;/td&gt;</v>
      </c>
      <c r="Q1132" t="str">
        <f t="shared" si="143"/>
        <v/>
      </c>
    </row>
    <row r="1133" spans="1:17" x14ac:dyDescent="0.25">
      <c r="A1133">
        <f>Zamia!F1133</f>
        <v>0</v>
      </c>
      <c r="B1133" t="str">
        <f t="shared" si="147"/>
        <v>-</v>
      </c>
      <c r="C1133" t="str">
        <f t="shared" si="148"/>
        <v>-</v>
      </c>
      <c r="D1133" t="str">
        <f t="shared" si="144"/>
        <v>-</v>
      </c>
      <c r="E1133" t="str">
        <f t="shared" si="145"/>
        <v>-</v>
      </c>
      <c r="F1133" t="str">
        <f t="shared" si="146"/>
        <v>-</v>
      </c>
      <c r="G1133" t="str">
        <f t="shared" si="141"/>
        <v>- -</v>
      </c>
      <c r="H1133" t="str">
        <f>IFERROR(VLOOKUP(G1133,Tesaure!A1133:B8131,2),"-")</f>
        <v>-</v>
      </c>
      <c r="K1133" t="str">
        <f t="shared" si="142"/>
        <v>&lt;td&gt;0&lt;/td&gt;</v>
      </c>
      <c r="L1133" t="str">
        <f>CONCATENATE("&lt;td&gt;",Zamia!A1133,"&lt;/td&gt;")</f>
        <v>&lt;td&gt;&lt;/td&gt;</v>
      </c>
      <c r="M1133" t="str">
        <f>CONCATENATE("&lt;td&gt;",Zamia!K1133,"&lt;/td&gt;")</f>
        <v>&lt;td&gt;&lt;/td&gt;</v>
      </c>
      <c r="N1133" s="9" t="str">
        <f>CONCATENATE("&lt;td&gt;",LEFT(TEXT(Zamia!E1133,"DD/MM/AAAA hh:mm:ss"),10),"&lt;/td&gt;")</f>
        <v>&lt;td&gt;00/01/1900&lt;/td&gt;</v>
      </c>
      <c r="O1133" t="str">
        <f>CONCATENATE("&lt;td&gt;",Zamia!H1133,"&lt;/td&gt;")</f>
        <v>&lt;td&gt;&lt;/td&gt;</v>
      </c>
      <c r="P1133" t="str">
        <f>CONCATENATE("&lt;td&gt;",Zamia!I1133,"&lt;/td&gt;")</f>
        <v>&lt;td&gt;&lt;/td&gt;</v>
      </c>
      <c r="Q1133" t="str">
        <f t="shared" si="143"/>
        <v/>
      </c>
    </row>
    <row r="1134" spans="1:17" x14ac:dyDescent="0.25">
      <c r="A1134">
        <f>Zamia!F1134</f>
        <v>0</v>
      </c>
      <c r="B1134" t="str">
        <f t="shared" si="147"/>
        <v>-</v>
      </c>
      <c r="C1134" t="str">
        <f t="shared" si="148"/>
        <v>-</v>
      </c>
      <c r="D1134" t="str">
        <f t="shared" si="144"/>
        <v>-</v>
      </c>
      <c r="E1134" t="str">
        <f t="shared" si="145"/>
        <v>-</v>
      </c>
      <c r="F1134" t="str">
        <f t="shared" si="146"/>
        <v>-</v>
      </c>
      <c r="G1134" t="str">
        <f t="shared" si="141"/>
        <v>- -</v>
      </c>
      <c r="H1134" t="str">
        <f>IFERROR(VLOOKUP(G1134,Tesaure!A1134:B8132,2),"-")</f>
        <v>-</v>
      </c>
      <c r="K1134" t="str">
        <f t="shared" si="142"/>
        <v>&lt;td&gt;0&lt;/td&gt;</v>
      </c>
      <c r="L1134" t="str">
        <f>CONCATENATE("&lt;td&gt;",Zamia!A1134,"&lt;/td&gt;")</f>
        <v>&lt;td&gt;&lt;/td&gt;</v>
      </c>
      <c r="M1134" t="str">
        <f>CONCATENATE("&lt;td&gt;",Zamia!K1134,"&lt;/td&gt;")</f>
        <v>&lt;td&gt;&lt;/td&gt;</v>
      </c>
      <c r="N1134" s="9" t="str">
        <f>CONCATENATE("&lt;td&gt;",LEFT(TEXT(Zamia!E1134,"DD/MM/AAAA hh:mm:ss"),10),"&lt;/td&gt;")</f>
        <v>&lt;td&gt;00/01/1900&lt;/td&gt;</v>
      </c>
      <c r="O1134" t="str">
        <f>CONCATENATE("&lt;td&gt;",Zamia!H1134,"&lt;/td&gt;")</f>
        <v>&lt;td&gt;&lt;/td&gt;</v>
      </c>
      <c r="P1134" t="str">
        <f>CONCATENATE("&lt;td&gt;",Zamia!I1134,"&lt;/td&gt;")</f>
        <v>&lt;td&gt;&lt;/td&gt;</v>
      </c>
      <c r="Q1134" t="str">
        <f t="shared" si="143"/>
        <v/>
      </c>
    </row>
    <row r="1135" spans="1:17" x14ac:dyDescent="0.25">
      <c r="A1135">
        <f>Zamia!F1135</f>
        <v>0</v>
      </c>
      <c r="B1135" t="str">
        <f t="shared" si="147"/>
        <v>-</v>
      </c>
      <c r="C1135" t="str">
        <f t="shared" si="148"/>
        <v>-</v>
      </c>
      <c r="D1135" t="str">
        <f t="shared" si="144"/>
        <v>-</v>
      </c>
      <c r="E1135" t="str">
        <f t="shared" si="145"/>
        <v>-</v>
      </c>
      <c r="F1135" t="str">
        <f t="shared" si="146"/>
        <v>-</v>
      </c>
      <c r="G1135" t="str">
        <f t="shared" si="141"/>
        <v>- -</v>
      </c>
      <c r="H1135" t="str">
        <f>IFERROR(VLOOKUP(G1135,Tesaure!A1135:B8133,2),"-")</f>
        <v>-</v>
      </c>
      <c r="K1135" t="str">
        <f t="shared" si="142"/>
        <v>&lt;td&gt;0&lt;/td&gt;</v>
      </c>
      <c r="L1135" t="str">
        <f>CONCATENATE("&lt;td&gt;",Zamia!A1135,"&lt;/td&gt;")</f>
        <v>&lt;td&gt;&lt;/td&gt;</v>
      </c>
      <c r="M1135" t="str">
        <f>CONCATENATE("&lt;td&gt;",Zamia!K1135,"&lt;/td&gt;")</f>
        <v>&lt;td&gt;&lt;/td&gt;</v>
      </c>
      <c r="N1135" s="9" t="str">
        <f>CONCATENATE("&lt;td&gt;",LEFT(TEXT(Zamia!E1135,"DD/MM/AAAA hh:mm:ss"),10),"&lt;/td&gt;")</f>
        <v>&lt;td&gt;00/01/1900&lt;/td&gt;</v>
      </c>
      <c r="O1135" t="str">
        <f>CONCATENATE("&lt;td&gt;",Zamia!H1135,"&lt;/td&gt;")</f>
        <v>&lt;td&gt;&lt;/td&gt;</v>
      </c>
      <c r="P1135" t="str">
        <f>CONCATENATE("&lt;td&gt;",Zamia!I1135,"&lt;/td&gt;")</f>
        <v>&lt;td&gt;&lt;/td&gt;</v>
      </c>
      <c r="Q1135" t="str">
        <f t="shared" si="143"/>
        <v/>
      </c>
    </row>
    <row r="1136" spans="1:17" x14ac:dyDescent="0.25">
      <c r="A1136">
        <f>Zamia!F1136</f>
        <v>0</v>
      </c>
      <c r="B1136" t="str">
        <f t="shared" si="147"/>
        <v>-</v>
      </c>
      <c r="C1136" t="str">
        <f t="shared" si="148"/>
        <v>-</v>
      </c>
      <c r="D1136" t="str">
        <f t="shared" si="144"/>
        <v>-</v>
      </c>
      <c r="E1136" t="str">
        <f t="shared" si="145"/>
        <v>-</v>
      </c>
      <c r="F1136" t="str">
        <f t="shared" si="146"/>
        <v>-</v>
      </c>
      <c r="G1136" t="str">
        <f t="shared" si="141"/>
        <v>- -</v>
      </c>
      <c r="H1136" t="str">
        <f>IFERROR(VLOOKUP(G1136,Tesaure!A1136:B8134,2),"-")</f>
        <v>-</v>
      </c>
      <c r="K1136" t="str">
        <f t="shared" si="142"/>
        <v>&lt;td&gt;0&lt;/td&gt;</v>
      </c>
      <c r="L1136" t="str">
        <f>CONCATENATE("&lt;td&gt;",Zamia!A1136,"&lt;/td&gt;")</f>
        <v>&lt;td&gt;&lt;/td&gt;</v>
      </c>
      <c r="M1136" t="str">
        <f>CONCATENATE("&lt;td&gt;",Zamia!K1136,"&lt;/td&gt;")</f>
        <v>&lt;td&gt;&lt;/td&gt;</v>
      </c>
      <c r="N1136" s="9" t="str">
        <f>CONCATENATE("&lt;td&gt;",LEFT(TEXT(Zamia!E1136,"DD/MM/AAAA hh:mm:ss"),10),"&lt;/td&gt;")</f>
        <v>&lt;td&gt;00/01/1900&lt;/td&gt;</v>
      </c>
      <c r="O1136" t="str">
        <f>CONCATENATE("&lt;td&gt;",Zamia!H1136,"&lt;/td&gt;")</f>
        <v>&lt;td&gt;&lt;/td&gt;</v>
      </c>
      <c r="P1136" t="str">
        <f>CONCATENATE("&lt;td&gt;",Zamia!I1136,"&lt;/td&gt;")</f>
        <v>&lt;td&gt;&lt;/td&gt;</v>
      </c>
      <c r="Q1136" t="str">
        <f t="shared" si="143"/>
        <v/>
      </c>
    </row>
    <row r="1137" spans="1:17" x14ac:dyDescent="0.25">
      <c r="A1137">
        <f>Zamia!F1137</f>
        <v>0</v>
      </c>
      <c r="B1137" t="str">
        <f t="shared" si="147"/>
        <v>-</v>
      </c>
      <c r="C1137" t="str">
        <f t="shared" si="148"/>
        <v>-</v>
      </c>
      <c r="D1137" t="str">
        <f t="shared" si="144"/>
        <v>-</v>
      </c>
      <c r="E1137" t="str">
        <f t="shared" si="145"/>
        <v>-</v>
      </c>
      <c r="F1137" t="str">
        <f t="shared" si="146"/>
        <v>-</v>
      </c>
      <c r="G1137" t="str">
        <f t="shared" si="141"/>
        <v>- -</v>
      </c>
      <c r="H1137" t="str">
        <f>IFERROR(VLOOKUP(G1137,Tesaure!A1137:B8135,2),"-")</f>
        <v>-</v>
      </c>
      <c r="K1137" t="str">
        <f t="shared" si="142"/>
        <v>&lt;td&gt;0&lt;/td&gt;</v>
      </c>
      <c r="L1137" t="str">
        <f>CONCATENATE("&lt;td&gt;",Zamia!A1137,"&lt;/td&gt;")</f>
        <v>&lt;td&gt;&lt;/td&gt;</v>
      </c>
      <c r="M1137" t="str">
        <f>CONCATENATE("&lt;td&gt;",Zamia!K1137,"&lt;/td&gt;")</f>
        <v>&lt;td&gt;&lt;/td&gt;</v>
      </c>
      <c r="N1137" s="9" t="str">
        <f>CONCATENATE("&lt;td&gt;",LEFT(TEXT(Zamia!E1137,"DD/MM/AAAA hh:mm:ss"),10),"&lt;/td&gt;")</f>
        <v>&lt;td&gt;00/01/1900&lt;/td&gt;</v>
      </c>
      <c r="O1137" t="str">
        <f>CONCATENATE("&lt;td&gt;",Zamia!H1137,"&lt;/td&gt;")</f>
        <v>&lt;td&gt;&lt;/td&gt;</v>
      </c>
      <c r="P1137" t="str">
        <f>CONCATENATE("&lt;td&gt;",Zamia!I1137,"&lt;/td&gt;")</f>
        <v>&lt;td&gt;&lt;/td&gt;</v>
      </c>
      <c r="Q1137" t="str">
        <f t="shared" si="143"/>
        <v/>
      </c>
    </row>
    <row r="1138" spans="1:17" x14ac:dyDescent="0.25">
      <c r="A1138">
        <f>Zamia!F1138</f>
        <v>0</v>
      </c>
      <c r="B1138" t="str">
        <f t="shared" si="147"/>
        <v>-</v>
      </c>
      <c r="C1138" t="str">
        <f t="shared" si="148"/>
        <v>-</v>
      </c>
      <c r="D1138" t="str">
        <f t="shared" si="144"/>
        <v>-</v>
      </c>
      <c r="E1138" t="str">
        <f t="shared" si="145"/>
        <v>-</v>
      </c>
      <c r="F1138" t="str">
        <f t="shared" si="146"/>
        <v>-</v>
      </c>
      <c r="G1138" t="str">
        <f t="shared" si="141"/>
        <v>- -</v>
      </c>
      <c r="H1138" t="str">
        <f>IFERROR(VLOOKUP(G1138,Tesaure!A1138:B8136,2),"-")</f>
        <v>-</v>
      </c>
      <c r="K1138" t="str">
        <f t="shared" si="142"/>
        <v>&lt;td&gt;0&lt;/td&gt;</v>
      </c>
      <c r="L1138" t="str">
        <f>CONCATENATE("&lt;td&gt;",Zamia!A1138,"&lt;/td&gt;")</f>
        <v>&lt;td&gt;&lt;/td&gt;</v>
      </c>
      <c r="M1138" t="str">
        <f>CONCATENATE("&lt;td&gt;",Zamia!K1138,"&lt;/td&gt;")</f>
        <v>&lt;td&gt;&lt;/td&gt;</v>
      </c>
      <c r="N1138" s="9" t="str">
        <f>CONCATENATE("&lt;td&gt;",LEFT(TEXT(Zamia!E1138,"DD/MM/AAAA hh:mm:ss"),10),"&lt;/td&gt;")</f>
        <v>&lt;td&gt;00/01/1900&lt;/td&gt;</v>
      </c>
      <c r="O1138" t="str">
        <f>CONCATENATE("&lt;td&gt;",Zamia!H1138,"&lt;/td&gt;")</f>
        <v>&lt;td&gt;&lt;/td&gt;</v>
      </c>
      <c r="P1138" t="str">
        <f>CONCATENATE("&lt;td&gt;",Zamia!I1138,"&lt;/td&gt;")</f>
        <v>&lt;td&gt;&lt;/td&gt;</v>
      </c>
      <c r="Q1138" t="str">
        <f t="shared" si="143"/>
        <v/>
      </c>
    </row>
    <row r="1139" spans="1:17" x14ac:dyDescent="0.25">
      <c r="A1139">
        <f>Zamia!F1139</f>
        <v>0</v>
      </c>
      <c r="B1139" t="str">
        <f t="shared" si="147"/>
        <v>-</v>
      </c>
      <c r="C1139" t="str">
        <f t="shared" si="148"/>
        <v>-</v>
      </c>
      <c r="D1139" t="str">
        <f t="shared" si="144"/>
        <v>-</v>
      </c>
      <c r="E1139" t="str">
        <f t="shared" si="145"/>
        <v>-</v>
      </c>
      <c r="F1139" t="str">
        <f t="shared" si="146"/>
        <v>-</v>
      </c>
      <c r="G1139" t="str">
        <f t="shared" si="141"/>
        <v>- -</v>
      </c>
      <c r="H1139" t="str">
        <f>IFERROR(VLOOKUP(G1139,Tesaure!A1139:B8137,2),"-")</f>
        <v>-</v>
      </c>
      <c r="K1139" t="str">
        <f t="shared" si="142"/>
        <v>&lt;td&gt;0&lt;/td&gt;</v>
      </c>
      <c r="L1139" t="str">
        <f>CONCATENATE("&lt;td&gt;",Zamia!A1139,"&lt;/td&gt;")</f>
        <v>&lt;td&gt;&lt;/td&gt;</v>
      </c>
      <c r="M1139" t="str">
        <f>CONCATENATE("&lt;td&gt;",Zamia!K1139,"&lt;/td&gt;")</f>
        <v>&lt;td&gt;&lt;/td&gt;</v>
      </c>
      <c r="N1139" s="9" t="str">
        <f>CONCATENATE("&lt;td&gt;",LEFT(TEXT(Zamia!E1139,"DD/MM/AAAA hh:mm:ss"),10),"&lt;/td&gt;")</f>
        <v>&lt;td&gt;00/01/1900&lt;/td&gt;</v>
      </c>
      <c r="O1139" t="str">
        <f>CONCATENATE("&lt;td&gt;",Zamia!H1139,"&lt;/td&gt;")</f>
        <v>&lt;td&gt;&lt;/td&gt;</v>
      </c>
      <c r="P1139" t="str">
        <f>CONCATENATE("&lt;td&gt;",Zamia!I1139,"&lt;/td&gt;")</f>
        <v>&lt;td&gt;&lt;/td&gt;</v>
      </c>
      <c r="Q1139" t="str">
        <f t="shared" si="143"/>
        <v/>
      </c>
    </row>
    <row r="1140" spans="1:17" x14ac:dyDescent="0.25">
      <c r="A1140">
        <f>Zamia!F1140</f>
        <v>0</v>
      </c>
      <c r="B1140" t="str">
        <f t="shared" si="147"/>
        <v>-</v>
      </c>
      <c r="C1140" t="str">
        <f t="shared" si="148"/>
        <v>-</v>
      </c>
      <c r="D1140" t="str">
        <f t="shared" si="144"/>
        <v>-</v>
      </c>
      <c r="E1140" t="str">
        <f t="shared" si="145"/>
        <v>-</v>
      </c>
      <c r="F1140" t="str">
        <f t="shared" si="146"/>
        <v>-</v>
      </c>
      <c r="G1140" t="str">
        <f t="shared" si="141"/>
        <v>- -</v>
      </c>
      <c r="H1140" t="str">
        <f>IFERROR(VLOOKUP(G1140,Tesaure!A1140:B8138,2),"-")</f>
        <v>-</v>
      </c>
      <c r="K1140" t="str">
        <f t="shared" si="142"/>
        <v>&lt;td&gt;0&lt;/td&gt;</v>
      </c>
      <c r="L1140" t="str">
        <f>CONCATENATE("&lt;td&gt;",Zamia!A1140,"&lt;/td&gt;")</f>
        <v>&lt;td&gt;&lt;/td&gt;</v>
      </c>
      <c r="M1140" t="str">
        <f>CONCATENATE("&lt;td&gt;",Zamia!K1140,"&lt;/td&gt;")</f>
        <v>&lt;td&gt;&lt;/td&gt;</v>
      </c>
      <c r="N1140" s="9" t="str">
        <f>CONCATENATE("&lt;td&gt;",LEFT(TEXT(Zamia!E1140,"DD/MM/AAAA hh:mm:ss"),10),"&lt;/td&gt;")</f>
        <v>&lt;td&gt;00/01/1900&lt;/td&gt;</v>
      </c>
      <c r="O1140" t="str">
        <f>CONCATENATE("&lt;td&gt;",Zamia!H1140,"&lt;/td&gt;")</f>
        <v>&lt;td&gt;&lt;/td&gt;</v>
      </c>
      <c r="P1140" t="str">
        <f>CONCATENATE("&lt;td&gt;",Zamia!I1140,"&lt;/td&gt;")</f>
        <v>&lt;td&gt;&lt;/td&gt;</v>
      </c>
      <c r="Q1140" t="str">
        <f t="shared" si="143"/>
        <v/>
      </c>
    </row>
    <row r="1141" spans="1:17" x14ac:dyDescent="0.25">
      <c r="A1141">
        <f>Zamia!F1141</f>
        <v>0</v>
      </c>
      <c r="B1141" t="str">
        <f t="shared" si="147"/>
        <v>-</v>
      </c>
      <c r="C1141" t="str">
        <f t="shared" si="148"/>
        <v>-</v>
      </c>
      <c r="D1141" t="str">
        <f t="shared" si="144"/>
        <v>-</v>
      </c>
      <c r="E1141" t="str">
        <f t="shared" si="145"/>
        <v>-</v>
      </c>
      <c r="F1141" t="str">
        <f t="shared" si="146"/>
        <v>-</v>
      </c>
      <c r="G1141" t="str">
        <f t="shared" si="141"/>
        <v>- -</v>
      </c>
      <c r="H1141" t="str">
        <f>IFERROR(VLOOKUP(G1141,Tesaure!A1141:B8139,2),"-")</f>
        <v>-</v>
      </c>
      <c r="K1141" t="str">
        <f t="shared" si="142"/>
        <v>&lt;td&gt;0&lt;/td&gt;</v>
      </c>
      <c r="L1141" t="str">
        <f>CONCATENATE("&lt;td&gt;",Zamia!A1141,"&lt;/td&gt;")</f>
        <v>&lt;td&gt;&lt;/td&gt;</v>
      </c>
      <c r="M1141" t="str">
        <f>CONCATENATE("&lt;td&gt;",Zamia!K1141,"&lt;/td&gt;")</f>
        <v>&lt;td&gt;&lt;/td&gt;</v>
      </c>
      <c r="N1141" s="9" t="str">
        <f>CONCATENATE("&lt;td&gt;",LEFT(TEXT(Zamia!E1141,"DD/MM/AAAA hh:mm:ss"),10),"&lt;/td&gt;")</f>
        <v>&lt;td&gt;00/01/1900&lt;/td&gt;</v>
      </c>
      <c r="O1141" t="str">
        <f>CONCATENATE("&lt;td&gt;",Zamia!H1141,"&lt;/td&gt;")</f>
        <v>&lt;td&gt;&lt;/td&gt;</v>
      </c>
      <c r="P1141" t="str">
        <f>CONCATENATE("&lt;td&gt;",Zamia!I1141,"&lt;/td&gt;")</f>
        <v>&lt;td&gt;&lt;/td&gt;</v>
      </c>
      <c r="Q1141" t="str">
        <f t="shared" si="143"/>
        <v/>
      </c>
    </row>
    <row r="1142" spans="1:17" x14ac:dyDescent="0.25">
      <c r="A1142">
        <f>Zamia!F1142</f>
        <v>0</v>
      </c>
      <c r="B1142" t="str">
        <f t="shared" si="147"/>
        <v>-</v>
      </c>
      <c r="C1142" t="str">
        <f t="shared" si="148"/>
        <v>-</v>
      </c>
      <c r="D1142" t="str">
        <f t="shared" si="144"/>
        <v>-</v>
      </c>
      <c r="E1142" t="str">
        <f t="shared" si="145"/>
        <v>-</v>
      </c>
      <c r="F1142" t="str">
        <f t="shared" si="146"/>
        <v>-</v>
      </c>
      <c r="G1142" t="str">
        <f t="shared" si="141"/>
        <v>- -</v>
      </c>
      <c r="H1142" t="str">
        <f>IFERROR(VLOOKUP(G1142,Tesaure!A1142:B8140,2),"-")</f>
        <v>-</v>
      </c>
      <c r="K1142" t="str">
        <f t="shared" si="142"/>
        <v>&lt;td&gt;0&lt;/td&gt;</v>
      </c>
      <c r="L1142" t="str">
        <f>CONCATENATE("&lt;td&gt;",Zamia!A1142,"&lt;/td&gt;")</f>
        <v>&lt;td&gt;&lt;/td&gt;</v>
      </c>
      <c r="M1142" t="str">
        <f>CONCATENATE("&lt;td&gt;",Zamia!K1142,"&lt;/td&gt;")</f>
        <v>&lt;td&gt;&lt;/td&gt;</v>
      </c>
      <c r="N1142" s="9" t="str">
        <f>CONCATENATE("&lt;td&gt;",LEFT(TEXT(Zamia!E1142,"DD/MM/AAAA hh:mm:ss"),10),"&lt;/td&gt;")</f>
        <v>&lt;td&gt;00/01/1900&lt;/td&gt;</v>
      </c>
      <c r="O1142" t="str">
        <f>CONCATENATE("&lt;td&gt;",Zamia!H1142,"&lt;/td&gt;")</f>
        <v>&lt;td&gt;&lt;/td&gt;</v>
      </c>
      <c r="P1142" t="str">
        <f>CONCATENATE("&lt;td&gt;",Zamia!I1142,"&lt;/td&gt;")</f>
        <v>&lt;td&gt;&lt;/td&gt;</v>
      </c>
      <c r="Q1142" t="str">
        <f t="shared" si="143"/>
        <v/>
      </c>
    </row>
    <row r="1143" spans="1:17" x14ac:dyDescent="0.25">
      <c r="A1143">
        <f>Zamia!F1143</f>
        <v>0</v>
      </c>
      <c r="B1143" t="str">
        <f t="shared" si="147"/>
        <v>-</v>
      </c>
      <c r="C1143" t="str">
        <f t="shared" si="148"/>
        <v>-</v>
      </c>
      <c r="D1143" t="str">
        <f t="shared" si="144"/>
        <v>-</v>
      </c>
      <c r="E1143" t="str">
        <f t="shared" si="145"/>
        <v>-</v>
      </c>
      <c r="F1143" t="str">
        <f t="shared" si="146"/>
        <v>-</v>
      </c>
      <c r="G1143" t="str">
        <f t="shared" si="141"/>
        <v>- -</v>
      </c>
      <c r="H1143" t="str">
        <f>IFERROR(VLOOKUP(G1143,Tesaure!A1143:B8141,2),"-")</f>
        <v>-</v>
      </c>
      <c r="K1143" t="str">
        <f t="shared" si="142"/>
        <v>&lt;td&gt;0&lt;/td&gt;</v>
      </c>
      <c r="L1143" t="str">
        <f>CONCATENATE("&lt;td&gt;",Zamia!A1143,"&lt;/td&gt;")</f>
        <v>&lt;td&gt;&lt;/td&gt;</v>
      </c>
      <c r="M1143" t="str">
        <f>CONCATENATE("&lt;td&gt;",Zamia!K1143,"&lt;/td&gt;")</f>
        <v>&lt;td&gt;&lt;/td&gt;</v>
      </c>
      <c r="N1143" s="9" t="str">
        <f>CONCATENATE("&lt;td&gt;",LEFT(TEXT(Zamia!E1143,"DD/MM/AAAA hh:mm:ss"),10),"&lt;/td&gt;")</f>
        <v>&lt;td&gt;00/01/1900&lt;/td&gt;</v>
      </c>
      <c r="O1143" t="str">
        <f>CONCATENATE("&lt;td&gt;",Zamia!H1143,"&lt;/td&gt;")</f>
        <v>&lt;td&gt;&lt;/td&gt;</v>
      </c>
      <c r="P1143" t="str">
        <f>CONCATENATE("&lt;td&gt;",Zamia!I1143,"&lt;/td&gt;")</f>
        <v>&lt;td&gt;&lt;/td&gt;</v>
      </c>
      <c r="Q1143" t="str">
        <f t="shared" si="143"/>
        <v/>
      </c>
    </row>
    <row r="1144" spans="1:17" x14ac:dyDescent="0.25">
      <c r="A1144">
        <f>Zamia!F1144</f>
        <v>0</v>
      </c>
      <c r="B1144" t="str">
        <f t="shared" si="147"/>
        <v>-</v>
      </c>
      <c r="C1144" t="str">
        <f t="shared" si="148"/>
        <v>-</v>
      </c>
      <c r="D1144" t="str">
        <f t="shared" si="144"/>
        <v>-</v>
      </c>
      <c r="E1144" t="str">
        <f t="shared" si="145"/>
        <v>-</v>
      </c>
      <c r="F1144" t="str">
        <f t="shared" si="146"/>
        <v>-</v>
      </c>
      <c r="G1144" t="str">
        <f t="shared" si="141"/>
        <v>- -</v>
      </c>
      <c r="H1144" t="str">
        <f>IFERROR(VLOOKUP(G1144,Tesaure!A1144:B8142,2),"-")</f>
        <v>-</v>
      </c>
      <c r="K1144" t="str">
        <f t="shared" si="142"/>
        <v>&lt;td&gt;0&lt;/td&gt;</v>
      </c>
      <c r="L1144" t="str">
        <f>CONCATENATE("&lt;td&gt;",Zamia!A1144,"&lt;/td&gt;")</f>
        <v>&lt;td&gt;&lt;/td&gt;</v>
      </c>
      <c r="M1144" t="str">
        <f>CONCATENATE("&lt;td&gt;",Zamia!K1144,"&lt;/td&gt;")</f>
        <v>&lt;td&gt;&lt;/td&gt;</v>
      </c>
      <c r="N1144" s="9" t="str">
        <f>CONCATENATE("&lt;td&gt;",LEFT(TEXT(Zamia!E1144,"DD/MM/AAAA hh:mm:ss"),10),"&lt;/td&gt;")</f>
        <v>&lt;td&gt;00/01/1900&lt;/td&gt;</v>
      </c>
      <c r="O1144" t="str">
        <f>CONCATENATE("&lt;td&gt;",Zamia!H1144,"&lt;/td&gt;")</f>
        <v>&lt;td&gt;&lt;/td&gt;</v>
      </c>
      <c r="P1144" t="str">
        <f>CONCATENATE("&lt;td&gt;",Zamia!I1144,"&lt;/td&gt;")</f>
        <v>&lt;td&gt;&lt;/td&gt;</v>
      </c>
      <c r="Q1144" t="str">
        <f t="shared" si="143"/>
        <v/>
      </c>
    </row>
    <row r="1145" spans="1:17" x14ac:dyDescent="0.25">
      <c r="A1145">
        <f>Zamia!F1145</f>
        <v>0</v>
      </c>
      <c r="B1145" t="str">
        <f t="shared" si="147"/>
        <v>-</v>
      </c>
      <c r="C1145" t="str">
        <f t="shared" si="148"/>
        <v>-</v>
      </c>
      <c r="D1145" t="str">
        <f t="shared" si="144"/>
        <v>-</v>
      </c>
      <c r="E1145" t="str">
        <f t="shared" si="145"/>
        <v>-</v>
      </c>
      <c r="F1145" t="str">
        <f t="shared" si="146"/>
        <v>-</v>
      </c>
      <c r="G1145" t="str">
        <f t="shared" si="141"/>
        <v>- -</v>
      </c>
      <c r="H1145" t="str">
        <f>IFERROR(VLOOKUP(G1145,Tesaure!A1145:B8143,2),"-")</f>
        <v>-</v>
      </c>
      <c r="K1145" t="str">
        <f t="shared" si="142"/>
        <v>&lt;td&gt;0&lt;/td&gt;</v>
      </c>
      <c r="L1145" t="str">
        <f>CONCATENATE("&lt;td&gt;",Zamia!A1145,"&lt;/td&gt;")</f>
        <v>&lt;td&gt;&lt;/td&gt;</v>
      </c>
      <c r="M1145" t="str">
        <f>CONCATENATE("&lt;td&gt;",Zamia!K1145,"&lt;/td&gt;")</f>
        <v>&lt;td&gt;&lt;/td&gt;</v>
      </c>
      <c r="N1145" s="9" t="str">
        <f>CONCATENATE("&lt;td&gt;",LEFT(TEXT(Zamia!E1145,"DD/MM/AAAA hh:mm:ss"),10),"&lt;/td&gt;")</f>
        <v>&lt;td&gt;00/01/1900&lt;/td&gt;</v>
      </c>
      <c r="O1145" t="str">
        <f>CONCATENATE("&lt;td&gt;",Zamia!H1145,"&lt;/td&gt;")</f>
        <v>&lt;td&gt;&lt;/td&gt;</v>
      </c>
      <c r="P1145" t="str">
        <f>CONCATENATE("&lt;td&gt;",Zamia!I1145,"&lt;/td&gt;")</f>
        <v>&lt;td&gt;&lt;/td&gt;</v>
      </c>
      <c r="Q1145" t="str">
        <f t="shared" si="143"/>
        <v/>
      </c>
    </row>
    <row r="1146" spans="1:17" x14ac:dyDescent="0.25">
      <c r="A1146">
        <f>Zamia!F1146</f>
        <v>0</v>
      </c>
      <c r="B1146" t="str">
        <f t="shared" si="147"/>
        <v>-</v>
      </c>
      <c r="C1146" t="str">
        <f t="shared" si="148"/>
        <v>-</v>
      </c>
      <c r="D1146" t="str">
        <f t="shared" si="144"/>
        <v>-</v>
      </c>
      <c r="E1146" t="str">
        <f t="shared" si="145"/>
        <v>-</v>
      </c>
      <c r="F1146" t="str">
        <f t="shared" si="146"/>
        <v>-</v>
      </c>
      <c r="G1146" t="str">
        <f t="shared" si="141"/>
        <v>- -</v>
      </c>
      <c r="H1146" t="str">
        <f>IFERROR(VLOOKUP(G1146,Tesaure!A1146:B8144,2),"-")</f>
        <v>-</v>
      </c>
      <c r="K1146" t="str">
        <f t="shared" si="142"/>
        <v>&lt;td&gt;0&lt;/td&gt;</v>
      </c>
      <c r="L1146" t="str">
        <f>CONCATENATE("&lt;td&gt;",Zamia!A1146,"&lt;/td&gt;")</f>
        <v>&lt;td&gt;&lt;/td&gt;</v>
      </c>
      <c r="M1146" t="str">
        <f>CONCATENATE("&lt;td&gt;",Zamia!K1146,"&lt;/td&gt;")</f>
        <v>&lt;td&gt;&lt;/td&gt;</v>
      </c>
      <c r="N1146" s="9" t="str">
        <f>CONCATENATE("&lt;td&gt;",LEFT(TEXT(Zamia!E1146,"DD/MM/AAAA hh:mm:ss"),10),"&lt;/td&gt;")</f>
        <v>&lt;td&gt;00/01/1900&lt;/td&gt;</v>
      </c>
      <c r="O1146" t="str">
        <f>CONCATENATE("&lt;td&gt;",Zamia!H1146,"&lt;/td&gt;")</f>
        <v>&lt;td&gt;&lt;/td&gt;</v>
      </c>
      <c r="P1146" t="str">
        <f>CONCATENATE("&lt;td&gt;",Zamia!I1146,"&lt;/td&gt;")</f>
        <v>&lt;td&gt;&lt;/td&gt;</v>
      </c>
      <c r="Q1146" t="str">
        <f t="shared" si="143"/>
        <v/>
      </c>
    </row>
    <row r="1147" spans="1:17" x14ac:dyDescent="0.25">
      <c r="A1147">
        <f>Zamia!F1147</f>
        <v>0</v>
      </c>
      <c r="B1147" t="str">
        <f t="shared" si="147"/>
        <v>-</v>
      </c>
      <c r="C1147" t="str">
        <f t="shared" si="148"/>
        <v>-</v>
      </c>
      <c r="D1147" t="str">
        <f t="shared" si="144"/>
        <v>-</v>
      </c>
      <c r="E1147" t="str">
        <f t="shared" si="145"/>
        <v>-</v>
      </c>
      <c r="F1147" t="str">
        <f t="shared" si="146"/>
        <v>-</v>
      </c>
      <c r="G1147" t="str">
        <f t="shared" si="141"/>
        <v>- -</v>
      </c>
      <c r="H1147" t="str">
        <f>IFERROR(VLOOKUP(G1147,Tesaure!A1147:B8145,2),"-")</f>
        <v>-</v>
      </c>
      <c r="K1147" t="str">
        <f t="shared" si="142"/>
        <v>&lt;td&gt;0&lt;/td&gt;</v>
      </c>
      <c r="L1147" t="str">
        <f>CONCATENATE("&lt;td&gt;",Zamia!A1147,"&lt;/td&gt;")</f>
        <v>&lt;td&gt;&lt;/td&gt;</v>
      </c>
      <c r="M1147" t="str">
        <f>CONCATENATE("&lt;td&gt;",Zamia!K1147,"&lt;/td&gt;")</f>
        <v>&lt;td&gt;&lt;/td&gt;</v>
      </c>
      <c r="N1147" s="9" t="str">
        <f>CONCATENATE("&lt;td&gt;",LEFT(TEXT(Zamia!E1147,"DD/MM/AAAA hh:mm:ss"),10),"&lt;/td&gt;")</f>
        <v>&lt;td&gt;00/01/1900&lt;/td&gt;</v>
      </c>
      <c r="O1147" t="str">
        <f>CONCATENATE("&lt;td&gt;",Zamia!H1147,"&lt;/td&gt;")</f>
        <v>&lt;td&gt;&lt;/td&gt;</v>
      </c>
      <c r="P1147" t="str">
        <f>CONCATENATE("&lt;td&gt;",Zamia!I1147,"&lt;/td&gt;")</f>
        <v>&lt;td&gt;&lt;/td&gt;</v>
      </c>
      <c r="Q1147" t="str">
        <f t="shared" si="143"/>
        <v/>
      </c>
    </row>
    <row r="1148" spans="1:17" x14ac:dyDescent="0.25">
      <c r="A1148">
        <f>Zamia!F1148</f>
        <v>0</v>
      </c>
      <c r="B1148" t="str">
        <f t="shared" si="147"/>
        <v>-</v>
      </c>
      <c r="C1148" t="str">
        <f t="shared" si="148"/>
        <v>-</v>
      </c>
      <c r="D1148" t="str">
        <f t="shared" si="144"/>
        <v>-</v>
      </c>
      <c r="E1148" t="str">
        <f t="shared" si="145"/>
        <v>-</v>
      </c>
      <c r="F1148" t="str">
        <f t="shared" si="146"/>
        <v>-</v>
      </c>
      <c r="G1148" t="str">
        <f t="shared" si="141"/>
        <v>- -</v>
      </c>
      <c r="H1148" t="str">
        <f>IFERROR(VLOOKUP(G1148,Tesaure!A1148:B8146,2),"-")</f>
        <v>-</v>
      </c>
      <c r="K1148" t="str">
        <f t="shared" si="142"/>
        <v>&lt;td&gt;0&lt;/td&gt;</v>
      </c>
      <c r="L1148" t="str">
        <f>CONCATENATE("&lt;td&gt;",Zamia!A1148,"&lt;/td&gt;")</f>
        <v>&lt;td&gt;&lt;/td&gt;</v>
      </c>
      <c r="M1148" t="str">
        <f>CONCATENATE("&lt;td&gt;",Zamia!K1148,"&lt;/td&gt;")</f>
        <v>&lt;td&gt;&lt;/td&gt;</v>
      </c>
      <c r="N1148" s="9" t="str">
        <f>CONCATENATE("&lt;td&gt;",LEFT(TEXT(Zamia!E1148,"DD/MM/AAAA hh:mm:ss"),10),"&lt;/td&gt;")</f>
        <v>&lt;td&gt;00/01/1900&lt;/td&gt;</v>
      </c>
      <c r="O1148" t="str">
        <f>CONCATENATE("&lt;td&gt;",Zamia!H1148,"&lt;/td&gt;")</f>
        <v>&lt;td&gt;&lt;/td&gt;</v>
      </c>
      <c r="P1148" t="str">
        <f>CONCATENATE("&lt;td&gt;",Zamia!I1148,"&lt;/td&gt;")</f>
        <v>&lt;td&gt;&lt;/td&gt;</v>
      </c>
      <c r="Q1148" t="str">
        <f t="shared" si="143"/>
        <v/>
      </c>
    </row>
    <row r="1149" spans="1:17" x14ac:dyDescent="0.25">
      <c r="A1149">
        <f>Zamia!F1149</f>
        <v>0</v>
      </c>
      <c r="B1149" t="str">
        <f t="shared" si="147"/>
        <v>-</v>
      </c>
      <c r="C1149" t="str">
        <f t="shared" si="148"/>
        <v>-</v>
      </c>
      <c r="D1149" t="str">
        <f t="shared" si="144"/>
        <v>-</v>
      </c>
      <c r="E1149" t="str">
        <f t="shared" si="145"/>
        <v>-</v>
      </c>
      <c r="F1149" t="str">
        <f t="shared" si="146"/>
        <v>-</v>
      </c>
      <c r="G1149" t="str">
        <f t="shared" si="141"/>
        <v>- -</v>
      </c>
      <c r="H1149" t="str">
        <f>IFERROR(VLOOKUP(G1149,Tesaure!A1149:B8147,2),"-")</f>
        <v>-</v>
      </c>
      <c r="K1149" t="str">
        <f t="shared" si="142"/>
        <v>&lt;td&gt;0&lt;/td&gt;</v>
      </c>
      <c r="L1149" t="str">
        <f>CONCATENATE("&lt;td&gt;",Zamia!A1149,"&lt;/td&gt;")</f>
        <v>&lt;td&gt;&lt;/td&gt;</v>
      </c>
      <c r="M1149" t="str">
        <f>CONCATENATE("&lt;td&gt;",Zamia!K1149,"&lt;/td&gt;")</f>
        <v>&lt;td&gt;&lt;/td&gt;</v>
      </c>
      <c r="N1149" s="9" t="str">
        <f>CONCATENATE("&lt;td&gt;",LEFT(TEXT(Zamia!E1149,"DD/MM/AAAA hh:mm:ss"),10),"&lt;/td&gt;")</f>
        <v>&lt;td&gt;00/01/1900&lt;/td&gt;</v>
      </c>
      <c r="O1149" t="str">
        <f>CONCATENATE("&lt;td&gt;",Zamia!H1149,"&lt;/td&gt;")</f>
        <v>&lt;td&gt;&lt;/td&gt;</v>
      </c>
      <c r="P1149" t="str">
        <f>CONCATENATE("&lt;td&gt;",Zamia!I1149,"&lt;/td&gt;")</f>
        <v>&lt;td&gt;&lt;/td&gt;</v>
      </c>
      <c r="Q1149" t="str">
        <f t="shared" si="143"/>
        <v/>
      </c>
    </row>
    <row r="1150" spans="1:17" x14ac:dyDescent="0.25">
      <c r="A1150">
        <f>Zamia!F1150</f>
        <v>0</v>
      </c>
      <c r="B1150" t="str">
        <f t="shared" si="147"/>
        <v>-</v>
      </c>
      <c r="C1150" t="str">
        <f t="shared" si="148"/>
        <v>-</v>
      </c>
      <c r="D1150" t="str">
        <f t="shared" si="144"/>
        <v>-</v>
      </c>
      <c r="E1150" t="str">
        <f t="shared" si="145"/>
        <v>-</v>
      </c>
      <c r="F1150" t="str">
        <f t="shared" si="146"/>
        <v>-</v>
      </c>
      <c r="G1150" t="str">
        <f t="shared" si="141"/>
        <v>- -</v>
      </c>
      <c r="H1150" t="str">
        <f>IFERROR(VLOOKUP(G1150,Tesaure!A1150:B8148,2),"-")</f>
        <v>-</v>
      </c>
      <c r="K1150" t="str">
        <f t="shared" si="142"/>
        <v>&lt;td&gt;0&lt;/td&gt;</v>
      </c>
      <c r="L1150" t="str">
        <f>CONCATENATE("&lt;td&gt;",Zamia!A1150,"&lt;/td&gt;")</f>
        <v>&lt;td&gt;&lt;/td&gt;</v>
      </c>
      <c r="M1150" t="str">
        <f>CONCATENATE("&lt;td&gt;",Zamia!K1150,"&lt;/td&gt;")</f>
        <v>&lt;td&gt;&lt;/td&gt;</v>
      </c>
      <c r="N1150" s="9" t="str">
        <f>CONCATENATE("&lt;td&gt;",LEFT(TEXT(Zamia!E1150,"DD/MM/AAAA hh:mm:ss"),10),"&lt;/td&gt;")</f>
        <v>&lt;td&gt;00/01/1900&lt;/td&gt;</v>
      </c>
      <c r="O1150" t="str">
        <f>CONCATENATE("&lt;td&gt;",Zamia!H1150,"&lt;/td&gt;")</f>
        <v>&lt;td&gt;&lt;/td&gt;</v>
      </c>
      <c r="P1150" t="str">
        <f>CONCATENATE("&lt;td&gt;",Zamia!I1150,"&lt;/td&gt;")</f>
        <v>&lt;td&gt;&lt;/td&gt;</v>
      </c>
      <c r="Q1150" t="str">
        <f t="shared" si="143"/>
        <v/>
      </c>
    </row>
    <row r="1151" spans="1:17" x14ac:dyDescent="0.25">
      <c r="A1151">
        <f>Zamia!F1151</f>
        <v>0</v>
      </c>
      <c r="B1151" t="str">
        <f t="shared" si="147"/>
        <v>-</v>
      </c>
      <c r="C1151" t="str">
        <f t="shared" si="148"/>
        <v>-</v>
      </c>
      <c r="D1151" t="str">
        <f t="shared" si="144"/>
        <v>-</v>
      </c>
      <c r="E1151" t="str">
        <f t="shared" si="145"/>
        <v>-</v>
      </c>
      <c r="F1151" t="str">
        <f t="shared" si="146"/>
        <v>-</v>
      </c>
      <c r="G1151" t="str">
        <f t="shared" si="141"/>
        <v>- -</v>
      </c>
      <c r="H1151" t="str">
        <f>IFERROR(VLOOKUP(G1151,Tesaure!A1151:B8149,2),"-")</f>
        <v>-</v>
      </c>
      <c r="K1151" t="str">
        <f t="shared" si="142"/>
        <v>&lt;td&gt;0&lt;/td&gt;</v>
      </c>
      <c r="L1151" t="str">
        <f>CONCATENATE("&lt;td&gt;",Zamia!A1151,"&lt;/td&gt;")</f>
        <v>&lt;td&gt;&lt;/td&gt;</v>
      </c>
      <c r="M1151" t="str">
        <f>CONCATENATE("&lt;td&gt;",Zamia!K1151,"&lt;/td&gt;")</f>
        <v>&lt;td&gt;&lt;/td&gt;</v>
      </c>
      <c r="N1151" s="9" t="str">
        <f>CONCATENATE("&lt;td&gt;",LEFT(TEXT(Zamia!E1151,"DD/MM/AAAA hh:mm:ss"),10),"&lt;/td&gt;")</f>
        <v>&lt;td&gt;00/01/1900&lt;/td&gt;</v>
      </c>
      <c r="O1151" t="str">
        <f>CONCATENATE("&lt;td&gt;",Zamia!H1151,"&lt;/td&gt;")</f>
        <v>&lt;td&gt;&lt;/td&gt;</v>
      </c>
      <c r="P1151" t="str">
        <f>CONCATENATE("&lt;td&gt;",Zamia!I1151,"&lt;/td&gt;")</f>
        <v>&lt;td&gt;&lt;/td&gt;</v>
      </c>
      <c r="Q1151" t="str">
        <f t="shared" si="143"/>
        <v/>
      </c>
    </row>
    <row r="1152" spans="1:17" x14ac:dyDescent="0.25">
      <c r="A1152">
        <f>Zamia!F1152</f>
        <v>0</v>
      </c>
      <c r="B1152" t="str">
        <f t="shared" si="147"/>
        <v>-</v>
      </c>
      <c r="C1152" t="str">
        <f t="shared" si="148"/>
        <v>-</v>
      </c>
      <c r="D1152" t="str">
        <f t="shared" si="144"/>
        <v>-</v>
      </c>
      <c r="E1152" t="str">
        <f t="shared" si="145"/>
        <v>-</v>
      </c>
      <c r="F1152" t="str">
        <f t="shared" si="146"/>
        <v>-</v>
      </c>
      <c r="G1152" t="str">
        <f t="shared" si="141"/>
        <v>- -</v>
      </c>
      <c r="H1152" t="str">
        <f>IFERROR(VLOOKUP(G1152,Tesaure!A1152:B8150,2),"-")</f>
        <v>-</v>
      </c>
      <c r="K1152" t="str">
        <f t="shared" si="142"/>
        <v>&lt;td&gt;0&lt;/td&gt;</v>
      </c>
      <c r="L1152" t="str">
        <f>CONCATENATE("&lt;td&gt;",Zamia!A1152,"&lt;/td&gt;")</f>
        <v>&lt;td&gt;&lt;/td&gt;</v>
      </c>
      <c r="M1152" t="str">
        <f>CONCATENATE("&lt;td&gt;",Zamia!K1152,"&lt;/td&gt;")</f>
        <v>&lt;td&gt;&lt;/td&gt;</v>
      </c>
      <c r="N1152" s="9" t="str">
        <f>CONCATENATE("&lt;td&gt;",LEFT(TEXT(Zamia!E1152,"DD/MM/AAAA hh:mm:ss"),10),"&lt;/td&gt;")</f>
        <v>&lt;td&gt;00/01/1900&lt;/td&gt;</v>
      </c>
      <c r="O1152" t="str">
        <f>CONCATENATE("&lt;td&gt;",Zamia!H1152,"&lt;/td&gt;")</f>
        <v>&lt;td&gt;&lt;/td&gt;</v>
      </c>
      <c r="P1152" t="str">
        <f>CONCATENATE("&lt;td&gt;",Zamia!I1152,"&lt;/td&gt;")</f>
        <v>&lt;td&gt;&lt;/td&gt;</v>
      </c>
      <c r="Q1152" t="str">
        <f t="shared" si="143"/>
        <v/>
      </c>
    </row>
    <row r="1153" spans="1:17" x14ac:dyDescent="0.25">
      <c r="A1153">
        <f>Zamia!F1153</f>
        <v>0</v>
      </c>
      <c r="B1153" t="str">
        <f t="shared" si="147"/>
        <v>-</v>
      </c>
      <c r="C1153" t="str">
        <f t="shared" si="148"/>
        <v>-</v>
      </c>
      <c r="D1153" t="str">
        <f t="shared" si="144"/>
        <v>-</v>
      </c>
      <c r="E1153" t="str">
        <f t="shared" si="145"/>
        <v>-</v>
      </c>
      <c r="F1153" t="str">
        <f t="shared" si="146"/>
        <v>-</v>
      </c>
      <c r="G1153" t="str">
        <f t="shared" si="141"/>
        <v>- -</v>
      </c>
      <c r="H1153" t="str">
        <f>IFERROR(VLOOKUP(G1153,Tesaure!A1153:B8151,2),"-")</f>
        <v>-</v>
      </c>
      <c r="K1153" t="str">
        <f t="shared" si="142"/>
        <v>&lt;td&gt;0&lt;/td&gt;</v>
      </c>
      <c r="L1153" t="str">
        <f>CONCATENATE("&lt;td&gt;",Zamia!A1153,"&lt;/td&gt;")</f>
        <v>&lt;td&gt;&lt;/td&gt;</v>
      </c>
      <c r="M1153" t="str">
        <f>CONCATENATE("&lt;td&gt;",Zamia!K1153,"&lt;/td&gt;")</f>
        <v>&lt;td&gt;&lt;/td&gt;</v>
      </c>
      <c r="N1153" s="9" t="str">
        <f>CONCATENATE("&lt;td&gt;",LEFT(TEXT(Zamia!E1153,"DD/MM/AAAA hh:mm:ss"),10),"&lt;/td&gt;")</f>
        <v>&lt;td&gt;00/01/1900&lt;/td&gt;</v>
      </c>
      <c r="O1153" t="str">
        <f>CONCATENATE("&lt;td&gt;",Zamia!H1153,"&lt;/td&gt;")</f>
        <v>&lt;td&gt;&lt;/td&gt;</v>
      </c>
      <c r="P1153" t="str">
        <f>CONCATENATE("&lt;td&gt;",Zamia!I1153,"&lt;/td&gt;")</f>
        <v>&lt;td&gt;&lt;/td&gt;</v>
      </c>
      <c r="Q1153" t="str">
        <f t="shared" si="143"/>
        <v/>
      </c>
    </row>
    <row r="1154" spans="1:17" x14ac:dyDescent="0.25">
      <c r="A1154">
        <f>Zamia!F1154</f>
        <v>0</v>
      </c>
      <c r="B1154" t="str">
        <f t="shared" si="147"/>
        <v>-</v>
      </c>
      <c r="C1154" t="str">
        <f t="shared" si="148"/>
        <v>-</v>
      </c>
      <c r="D1154" t="str">
        <f t="shared" si="144"/>
        <v>-</v>
      </c>
      <c r="E1154" t="str">
        <f t="shared" si="145"/>
        <v>-</v>
      </c>
      <c r="F1154" t="str">
        <f t="shared" si="146"/>
        <v>-</v>
      </c>
      <c r="G1154" t="str">
        <f t="shared" si="141"/>
        <v>- -</v>
      </c>
      <c r="H1154" t="str">
        <f>IFERROR(VLOOKUP(G1154,Tesaure!A1154:B8152,2),"-")</f>
        <v>-</v>
      </c>
      <c r="K1154" t="str">
        <f t="shared" si="142"/>
        <v>&lt;td&gt;0&lt;/td&gt;</v>
      </c>
      <c r="L1154" t="str">
        <f>CONCATENATE("&lt;td&gt;",Zamia!A1154,"&lt;/td&gt;")</f>
        <v>&lt;td&gt;&lt;/td&gt;</v>
      </c>
      <c r="M1154" t="str">
        <f>CONCATENATE("&lt;td&gt;",Zamia!K1154,"&lt;/td&gt;")</f>
        <v>&lt;td&gt;&lt;/td&gt;</v>
      </c>
      <c r="N1154" s="9" t="str">
        <f>CONCATENATE("&lt;td&gt;",LEFT(TEXT(Zamia!E1154,"DD/MM/AAAA hh:mm:ss"),10),"&lt;/td&gt;")</f>
        <v>&lt;td&gt;00/01/1900&lt;/td&gt;</v>
      </c>
      <c r="O1154" t="str">
        <f>CONCATENATE("&lt;td&gt;",Zamia!H1154,"&lt;/td&gt;")</f>
        <v>&lt;td&gt;&lt;/td&gt;</v>
      </c>
      <c r="P1154" t="str">
        <f>CONCATENATE("&lt;td&gt;",Zamia!I1154,"&lt;/td&gt;")</f>
        <v>&lt;td&gt;&lt;/td&gt;</v>
      </c>
      <c r="Q1154" t="str">
        <f t="shared" si="143"/>
        <v/>
      </c>
    </row>
    <row r="1155" spans="1:17" x14ac:dyDescent="0.25">
      <c r="A1155">
        <f>Zamia!F1155</f>
        <v>0</v>
      </c>
      <c r="B1155" t="str">
        <f t="shared" si="147"/>
        <v>-</v>
      </c>
      <c r="C1155" t="str">
        <f t="shared" si="148"/>
        <v>-</v>
      </c>
      <c r="D1155" t="str">
        <f t="shared" si="144"/>
        <v>-</v>
      </c>
      <c r="E1155" t="str">
        <f t="shared" si="145"/>
        <v>-</v>
      </c>
      <c r="F1155" t="str">
        <f t="shared" si="146"/>
        <v>-</v>
      </c>
      <c r="G1155" t="str">
        <f t="shared" ref="G1155:G1218" si="149">IF(F1155="-",CONCATENATE(B1155," ",D1155),CONCATENATE(B1155," ",D1155," subsp. ",F1155))</f>
        <v>- -</v>
      </c>
      <c r="H1155" t="str">
        <f>IFERROR(VLOOKUP(G1155,Tesaure!A1155:B8153,2),"-")</f>
        <v>-</v>
      </c>
      <c r="K1155" t="str">
        <f t="shared" ref="K1155:K1218" si="150">IF(H1155&lt;&gt;"-",CONCATENATE("&lt;td&gt;&lt;a target=",CHAR(34),"_blank",CHAR(34), " href=",CHAR(34),H1155,CHAR(34),"&gt;",A1155,"&lt;/a&gt;&lt;/td&gt;"),CONCATENATE("&lt;td&gt;",A1155,"&lt;/td&gt;"))</f>
        <v>&lt;td&gt;0&lt;/td&gt;</v>
      </c>
      <c r="L1155" t="str">
        <f>CONCATENATE("&lt;td&gt;",Zamia!A1155,"&lt;/td&gt;")</f>
        <v>&lt;td&gt;&lt;/td&gt;</v>
      </c>
      <c r="M1155" t="str">
        <f>CONCATENATE("&lt;td&gt;",Zamia!K1155,"&lt;/td&gt;")</f>
        <v>&lt;td&gt;&lt;/td&gt;</v>
      </c>
      <c r="N1155" s="9" t="str">
        <f>CONCATENATE("&lt;td&gt;",LEFT(TEXT(Zamia!E1155,"DD/MM/AAAA hh:mm:ss"),10),"&lt;/td&gt;")</f>
        <v>&lt;td&gt;00/01/1900&lt;/td&gt;</v>
      </c>
      <c r="O1155" t="str">
        <f>CONCATENATE("&lt;td&gt;",Zamia!H1155,"&lt;/td&gt;")</f>
        <v>&lt;td&gt;&lt;/td&gt;</v>
      </c>
      <c r="P1155" t="str">
        <f>CONCATENATE("&lt;td&gt;",Zamia!I1155,"&lt;/td&gt;")</f>
        <v>&lt;td&gt;&lt;/td&gt;</v>
      </c>
      <c r="Q1155" t="str">
        <f t="shared" ref="Q1155:Q1218" si="151">IF(A1155&lt;&gt;0,CONCATENATE("&lt;tr&gt;",K1155,L1155,M1155,N1155,O1155,P1155,"&lt;/tr&gt;"),"")</f>
        <v/>
      </c>
    </row>
    <row r="1156" spans="1:17" x14ac:dyDescent="0.25">
      <c r="A1156">
        <f>Zamia!F1156</f>
        <v>0</v>
      </c>
      <c r="B1156" t="str">
        <f t="shared" si="147"/>
        <v>-</v>
      </c>
      <c r="C1156" t="str">
        <f t="shared" si="148"/>
        <v>-</v>
      </c>
      <c r="D1156" t="str">
        <f t="shared" si="144"/>
        <v>-</v>
      </c>
      <c r="E1156" t="str">
        <f t="shared" si="145"/>
        <v>-</v>
      </c>
      <c r="F1156" t="str">
        <f t="shared" si="146"/>
        <v>-</v>
      </c>
      <c r="G1156" t="str">
        <f t="shared" si="149"/>
        <v>- -</v>
      </c>
      <c r="H1156" t="str">
        <f>IFERROR(VLOOKUP(G1156,Tesaure!A1156:B8154,2),"-")</f>
        <v>-</v>
      </c>
      <c r="K1156" t="str">
        <f t="shared" si="150"/>
        <v>&lt;td&gt;0&lt;/td&gt;</v>
      </c>
      <c r="L1156" t="str">
        <f>CONCATENATE("&lt;td&gt;",Zamia!A1156,"&lt;/td&gt;")</f>
        <v>&lt;td&gt;&lt;/td&gt;</v>
      </c>
      <c r="M1156" t="str">
        <f>CONCATENATE("&lt;td&gt;",Zamia!K1156,"&lt;/td&gt;")</f>
        <v>&lt;td&gt;&lt;/td&gt;</v>
      </c>
      <c r="N1156" s="9" t="str">
        <f>CONCATENATE("&lt;td&gt;",LEFT(TEXT(Zamia!E1156,"DD/MM/AAAA hh:mm:ss"),10),"&lt;/td&gt;")</f>
        <v>&lt;td&gt;00/01/1900&lt;/td&gt;</v>
      </c>
      <c r="O1156" t="str">
        <f>CONCATENATE("&lt;td&gt;",Zamia!H1156,"&lt;/td&gt;")</f>
        <v>&lt;td&gt;&lt;/td&gt;</v>
      </c>
      <c r="P1156" t="str">
        <f>CONCATENATE("&lt;td&gt;",Zamia!I1156,"&lt;/td&gt;")</f>
        <v>&lt;td&gt;&lt;/td&gt;</v>
      </c>
      <c r="Q1156" t="str">
        <f t="shared" si="151"/>
        <v/>
      </c>
    </row>
    <row r="1157" spans="1:17" x14ac:dyDescent="0.25">
      <c r="A1157">
        <f>Zamia!F1157</f>
        <v>0</v>
      </c>
      <c r="B1157" t="str">
        <f t="shared" si="147"/>
        <v>-</v>
      </c>
      <c r="C1157" t="str">
        <f t="shared" si="148"/>
        <v>-</v>
      </c>
      <c r="D1157" t="str">
        <f t="shared" si="144"/>
        <v>-</v>
      </c>
      <c r="E1157" t="str">
        <f t="shared" si="145"/>
        <v>-</v>
      </c>
      <c r="F1157" t="str">
        <f t="shared" si="146"/>
        <v>-</v>
      </c>
      <c r="G1157" t="str">
        <f t="shared" si="149"/>
        <v>- -</v>
      </c>
      <c r="H1157" t="str">
        <f>IFERROR(VLOOKUP(G1157,Tesaure!A1157:B8155,2),"-")</f>
        <v>-</v>
      </c>
      <c r="K1157" t="str">
        <f t="shared" si="150"/>
        <v>&lt;td&gt;0&lt;/td&gt;</v>
      </c>
      <c r="L1157" t="str">
        <f>CONCATENATE("&lt;td&gt;",Zamia!A1157,"&lt;/td&gt;")</f>
        <v>&lt;td&gt;&lt;/td&gt;</v>
      </c>
      <c r="M1157" t="str">
        <f>CONCATENATE("&lt;td&gt;",Zamia!K1157,"&lt;/td&gt;")</f>
        <v>&lt;td&gt;&lt;/td&gt;</v>
      </c>
      <c r="N1157" s="9" t="str">
        <f>CONCATENATE("&lt;td&gt;",LEFT(TEXT(Zamia!E1157,"DD/MM/AAAA hh:mm:ss"),10),"&lt;/td&gt;")</f>
        <v>&lt;td&gt;00/01/1900&lt;/td&gt;</v>
      </c>
      <c r="O1157" t="str">
        <f>CONCATENATE("&lt;td&gt;",Zamia!H1157,"&lt;/td&gt;")</f>
        <v>&lt;td&gt;&lt;/td&gt;</v>
      </c>
      <c r="P1157" t="str">
        <f>CONCATENATE("&lt;td&gt;",Zamia!I1157,"&lt;/td&gt;")</f>
        <v>&lt;td&gt;&lt;/td&gt;</v>
      </c>
      <c r="Q1157" t="str">
        <f t="shared" si="151"/>
        <v/>
      </c>
    </row>
    <row r="1158" spans="1:17" x14ac:dyDescent="0.25">
      <c r="A1158">
        <f>Zamia!F1158</f>
        <v>0</v>
      </c>
      <c r="B1158" t="str">
        <f t="shared" si="147"/>
        <v>-</v>
      </c>
      <c r="C1158" t="str">
        <f t="shared" si="148"/>
        <v>-</v>
      </c>
      <c r="D1158" t="str">
        <f t="shared" ref="D1158:D1221" si="152">IFERROR(LEFT(C1158,SEARCH(" ",C1158)-1),C1158)</f>
        <v>-</v>
      </c>
      <c r="E1158" t="str">
        <f t="shared" si="145"/>
        <v>-</v>
      </c>
      <c r="F1158" t="str">
        <f t="shared" si="146"/>
        <v>-</v>
      </c>
      <c r="G1158" t="str">
        <f t="shared" si="149"/>
        <v>- -</v>
      </c>
      <c r="H1158" t="str">
        <f>IFERROR(VLOOKUP(G1158,Tesaure!A1158:B8156,2),"-")</f>
        <v>-</v>
      </c>
      <c r="K1158" t="str">
        <f t="shared" si="150"/>
        <v>&lt;td&gt;0&lt;/td&gt;</v>
      </c>
      <c r="L1158" t="str">
        <f>CONCATENATE("&lt;td&gt;",Zamia!A1158,"&lt;/td&gt;")</f>
        <v>&lt;td&gt;&lt;/td&gt;</v>
      </c>
      <c r="M1158" t="str">
        <f>CONCATENATE("&lt;td&gt;",Zamia!K1158,"&lt;/td&gt;")</f>
        <v>&lt;td&gt;&lt;/td&gt;</v>
      </c>
      <c r="N1158" s="9" t="str">
        <f>CONCATENATE("&lt;td&gt;",LEFT(TEXT(Zamia!E1158,"DD/MM/AAAA hh:mm:ss"),10),"&lt;/td&gt;")</f>
        <v>&lt;td&gt;00/01/1900&lt;/td&gt;</v>
      </c>
      <c r="O1158" t="str">
        <f>CONCATENATE("&lt;td&gt;",Zamia!H1158,"&lt;/td&gt;")</f>
        <v>&lt;td&gt;&lt;/td&gt;</v>
      </c>
      <c r="P1158" t="str">
        <f>CONCATENATE("&lt;td&gt;",Zamia!I1158,"&lt;/td&gt;")</f>
        <v>&lt;td&gt;&lt;/td&gt;</v>
      </c>
      <c r="Q1158" t="str">
        <f t="shared" si="151"/>
        <v/>
      </c>
    </row>
    <row r="1159" spans="1:17" x14ac:dyDescent="0.25">
      <c r="A1159">
        <f>Zamia!F1159</f>
        <v>0</v>
      </c>
      <c r="B1159" t="str">
        <f t="shared" si="147"/>
        <v>-</v>
      </c>
      <c r="C1159" t="str">
        <f t="shared" si="148"/>
        <v>-</v>
      </c>
      <c r="D1159" t="str">
        <f t="shared" si="152"/>
        <v>-</v>
      </c>
      <c r="E1159" t="str">
        <f t="shared" ref="E1159:E1222" si="153">IFERROR(RIGHT(C1159,LEN(C1159)-(SEARCH(" subsp.",C1159)+7)),"-")</f>
        <v>-</v>
      </c>
      <c r="F1159" t="str">
        <f t="shared" ref="F1159:F1222" si="154">IF(E1159&lt;&gt;"-",IFERROR(LEFT(E1159,SEARCH(" ",E1159)-1),E1159),"-")</f>
        <v>-</v>
      </c>
      <c r="G1159" t="str">
        <f t="shared" si="149"/>
        <v>- -</v>
      </c>
      <c r="H1159" t="str">
        <f>IFERROR(VLOOKUP(G1159,Tesaure!A1159:B8157,2),"-")</f>
        <v>-</v>
      </c>
      <c r="K1159" t="str">
        <f t="shared" si="150"/>
        <v>&lt;td&gt;0&lt;/td&gt;</v>
      </c>
      <c r="L1159" t="str">
        <f>CONCATENATE("&lt;td&gt;",Zamia!A1159,"&lt;/td&gt;")</f>
        <v>&lt;td&gt;&lt;/td&gt;</v>
      </c>
      <c r="M1159" t="str">
        <f>CONCATENATE("&lt;td&gt;",Zamia!K1159,"&lt;/td&gt;")</f>
        <v>&lt;td&gt;&lt;/td&gt;</v>
      </c>
      <c r="N1159" s="9" t="str">
        <f>CONCATENATE("&lt;td&gt;",LEFT(TEXT(Zamia!E1159,"DD/MM/AAAA hh:mm:ss"),10),"&lt;/td&gt;")</f>
        <v>&lt;td&gt;00/01/1900&lt;/td&gt;</v>
      </c>
      <c r="O1159" t="str">
        <f>CONCATENATE("&lt;td&gt;",Zamia!H1159,"&lt;/td&gt;")</f>
        <v>&lt;td&gt;&lt;/td&gt;</v>
      </c>
      <c r="P1159" t="str">
        <f>CONCATENATE("&lt;td&gt;",Zamia!I1159,"&lt;/td&gt;")</f>
        <v>&lt;td&gt;&lt;/td&gt;</v>
      </c>
      <c r="Q1159" t="str">
        <f t="shared" si="151"/>
        <v/>
      </c>
    </row>
    <row r="1160" spans="1:17" x14ac:dyDescent="0.25">
      <c r="A1160">
        <f>Zamia!F1160</f>
        <v>0</v>
      </c>
      <c r="B1160" t="str">
        <f t="shared" si="147"/>
        <v>-</v>
      </c>
      <c r="C1160" t="str">
        <f t="shared" si="148"/>
        <v>-</v>
      </c>
      <c r="D1160" t="str">
        <f t="shared" si="152"/>
        <v>-</v>
      </c>
      <c r="E1160" t="str">
        <f t="shared" si="153"/>
        <v>-</v>
      </c>
      <c r="F1160" t="str">
        <f t="shared" si="154"/>
        <v>-</v>
      </c>
      <c r="G1160" t="str">
        <f t="shared" si="149"/>
        <v>- -</v>
      </c>
      <c r="H1160" t="str">
        <f>IFERROR(VLOOKUP(G1160,Tesaure!A1160:B8158,2),"-")</f>
        <v>-</v>
      </c>
      <c r="K1160" t="str">
        <f t="shared" si="150"/>
        <v>&lt;td&gt;0&lt;/td&gt;</v>
      </c>
      <c r="L1160" t="str">
        <f>CONCATENATE("&lt;td&gt;",Zamia!A1160,"&lt;/td&gt;")</f>
        <v>&lt;td&gt;&lt;/td&gt;</v>
      </c>
      <c r="M1160" t="str">
        <f>CONCATENATE("&lt;td&gt;",Zamia!K1160,"&lt;/td&gt;")</f>
        <v>&lt;td&gt;&lt;/td&gt;</v>
      </c>
      <c r="N1160" s="9" t="str">
        <f>CONCATENATE("&lt;td&gt;",LEFT(TEXT(Zamia!E1160,"DD/MM/AAAA hh:mm:ss"),10),"&lt;/td&gt;")</f>
        <v>&lt;td&gt;00/01/1900&lt;/td&gt;</v>
      </c>
      <c r="O1160" t="str">
        <f>CONCATENATE("&lt;td&gt;",Zamia!H1160,"&lt;/td&gt;")</f>
        <v>&lt;td&gt;&lt;/td&gt;</v>
      </c>
      <c r="P1160" t="str">
        <f>CONCATENATE("&lt;td&gt;",Zamia!I1160,"&lt;/td&gt;")</f>
        <v>&lt;td&gt;&lt;/td&gt;</v>
      </c>
      <c r="Q1160" t="str">
        <f t="shared" si="151"/>
        <v/>
      </c>
    </row>
    <row r="1161" spans="1:17" x14ac:dyDescent="0.25">
      <c r="A1161">
        <f>Zamia!F1161</f>
        <v>0</v>
      </c>
      <c r="B1161" t="str">
        <f t="shared" si="147"/>
        <v>-</v>
      </c>
      <c r="C1161" t="str">
        <f t="shared" si="148"/>
        <v>-</v>
      </c>
      <c r="D1161" t="str">
        <f t="shared" si="152"/>
        <v>-</v>
      </c>
      <c r="E1161" t="str">
        <f t="shared" si="153"/>
        <v>-</v>
      </c>
      <c r="F1161" t="str">
        <f t="shared" si="154"/>
        <v>-</v>
      </c>
      <c r="G1161" t="str">
        <f t="shared" si="149"/>
        <v>- -</v>
      </c>
      <c r="H1161" t="str">
        <f>IFERROR(VLOOKUP(G1161,Tesaure!A1161:B8159,2),"-")</f>
        <v>-</v>
      </c>
      <c r="K1161" t="str">
        <f t="shared" si="150"/>
        <v>&lt;td&gt;0&lt;/td&gt;</v>
      </c>
      <c r="L1161" t="str">
        <f>CONCATENATE("&lt;td&gt;",Zamia!A1161,"&lt;/td&gt;")</f>
        <v>&lt;td&gt;&lt;/td&gt;</v>
      </c>
      <c r="M1161" t="str">
        <f>CONCATENATE("&lt;td&gt;",Zamia!K1161,"&lt;/td&gt;")</f>
        <v>&lt;td&gt;&lt;/td&gt;</v>
      </c>
      <c r="N1161" s="9" t="str">
        <f>CONCATENATE("&lt;td&gt;",LEFT(TEXT(Zamia!E1161,"DD/MM/AAAA hh:mm:ss"),10),"&lt;/td&gt;")</f>
        <v>&lt;td&gt;00/01/1900&lt;/td&gt;</v>
      </c>
      <c r="O1161" t="str">
        <f>CONCATENATE("&lt;td&gt;",Zamia!H1161,"&lt;/td&gt;")</f>
        <v>&lt;td&gt;&lt;/td&gt;</v>
      </c>
      <c r="P1161" t="str">
        <f>CONCATENATE("&lt;td&gt;",Zamia!I1161,"&lt;/td&gt;")</f>
        <v>&lt;td&gt;&lt;/td&gt;</v>
      </c>
      <c r="Q1161" t="str">
        <f t="shared" si="151"/>
        <v/>
      </c>
    </row>
    <row r="1162" spans="1:17" x14ac:dyDescent="0.25">
      <c r="A1162">
        <f>Zamia!F1162</f>
        <v>0</v>
      </c>
      <c r="B1162" t="str">
        <f t="shared" si="147"/>
        <v>-</v>
      </c>
      <c r="C1162" t="str">
        <f t="shared" si="148"/>
        <v>-</v>
      </c>
      <c r="D1162" t="str">
        <f t="shared" si="152"/>
        <v>-</v>
      </c>
      <c r="E1162" t="str">
        <f t="shared" si="153"/>
        <v>-</v>
      </c>
      <c r="F1162" t="str">
        <f t="shared" si="154"/>
        <v>-</v>
      </c>
      <c r="G1162" t="str">
        <f t="shared" si="149"/>
        <v>- -</v>
      </c>
      <c r="H1162" t="str">
        <f>IFERROR(VLOOKUP(G1162,Tesaure!A1162:B8160,2),"-")</f>
        <v>-</v>
      </c>
      <c r="K1162" t="str">
        <f t="shared" si="150"/>
        <v>&lt;td&gt;0&lt;/td&gt;</v>
      </c>
      <c r="L1162" t="str">
        <f>CONCATENATE("&lt;td&gt;",Zamia!A1162,"&lt;/td&gt;")</f>
        <v>&lt;td&gt;&lt;/td&gt;</v>
      </c>
      <c r="M1162" t="str">
        <f>CONCATENATE("&lt;td&gt;",Zamia!K1162,"&lt;/td&gt;")</f>
        <v>&lt;td&gt;&lt;/td&gt;</v>
      </c>
      <c r="N1162" s="9" t="str">
        <f>CONCATENATE("&lt;td&gt;",LEFT(TEXT(Zamia!E1162,"DD/MM/AAAA hh:mm:ss"),10),"&lt;/td&gt;")</f>
        <v>&lt;td&gt;00/01/1900&lt;/td&gt;</v>
      </c>
      <c r="O1162" t="str">
        <f>CONCATENATE("&lt;td&gt;",Zamia!H1162,"&lt;/td&gt;")</f>
        <v>&lt;td&gt;&lt;/td&gt;</v>
      </c>
      <c r="P1162" t="str">
        <f>CONCATENATE("&lt;td&gt;",Zamia!I1162,"&lt;/td&gt;")</f>
        <v>&lt;td&gt;&lt;/td&gt;</v>
      </c>
      <c r="Q1162" t="str">
        <f t="shared" si="151"/>
        <v/>
      </c>
    </row>
    <row r="1163" spans="1:17" x14ac:dyDescent="0.25">
      <c r="A1163">
        <f>Zamia!F1163</f>
        <v>0</v>
      </c>
      <c r="B1163" t="str">
        <f t="shared" si="147"/>
        <v>-</v>
      </c>
      <c r="C1163" t="str">
        <f t="shared" si="148"/>
        <v>-</v>
      </c>
      <c r="D1163" t="str">
        <f t="shared" si="152"/>
        <v>-</v>
      </c>
      <c r="E1163" t="str">
        <f t="shared" si="153"/>
        <v>-</v>
      </c>
      <c r="F1163" t="str">
        <f t="shared" si="154"/>
        <v>-</v>
      </c>
      <c r="G1163" t="str">
        <f t="shared" si="149"/>
        <v>- -</v>
      </c>
      <c r="H1163" t="str">
        <f>IFERROR(VLOOKUP(G1163,Tesaure!A1163:B8161,2),"-")</f>
        <v>-</v>
      </c>
      <c r="K1163" t="str">
        <f t="shared" si="150"/>
        <v>&lt;td&gt;0&lt;/td&gt;</v>
      </c>
      <c r="L1163" t="str">
        <f>CONCATENATE("&lt;td&gt;",Zamia!A1163,"&lt;/td&gt;")</f>
        <v>&lt;td&gt;&lt;/td&gt;</v>
      </c>
      <c r="M1163" t="str">
        <f>CONCATENATE("&lt;td&gt;",Zamia!K1163,"&lt;/td&gt;")</f>
        <v>&lt;td&gt;&lt;/td&gt;</v>
      </c>
      <c r="N1163" s="9" t="str">
        <f>CONCATENATE("&lt;td&gt;",LEFT(TEXT(Zamia!E1163,"DD/MM/AAAA hh:mm:ss"),10),"&lt;/td&gt;")</f>
        <v>&lt;td&gt;00/01/1900&lt;/td&gt;</v>
      </c>
      <c r="O1163" t="str">
        <f>CONCATENATE("&lt;td&gt;",Zamia!H1163,"&lt;/td&gt;")</f>
        <v>&lt;td&gt;&lt;/td&gt;</v>
      </c>
      <c r="P1163" t="str">
        <f>CONCATENATE("&lt;td&gt;",Zamia!I1163,"&lt;/td&gt;")</f>
        <v>&lt;td&gt;&lt;/td&gt;</v>
      </c>
      <c r="Q1163" t="str">
        <f t="shared" si="151"/>
        <v/>
      </c>
    </row>
    <row r="1164" spans="1:17" x14ac:dyDescent="0.25">
      <c r="A1164">
        <f>Zamia!F1164</f>
        <v>0</v>
      </c>
      <c r="B1164" t="str">
        <f t="shared" si="147"/>
        <v>-</v>
      </c>
      <c r="C1164" t="str">
        <f t="shared" si="148"/>
        <v>-</v>
      </c>
      <c r="D1164" t="str">
        <f t="shared" si="152"/>
        <v>-</v>
      </c>
      <c r="E1164" t="str">
        <f t="shared" si="153"/>
        <v>-</v>
      </c>
      <c r="F1164" t="str">
        <f t="shared" si="154"/>
        <v>-</v>
      </c>
      <c r="G1164" t="str">
        <f t="shared" si="149"/>
        <v>- -</v>
      </c>
      <c r="H1164" t="str">
        <f>IFERROR(VLOOKUP(G1164,Tesaure!A1164:B8162,2),"-")</f>
        <v>-</v>
      </c>
      <c r="K1164" t="str">
        <f t="shared" si="150"/>
        <v>&lt;td&gt;0&lt;/td&gt;</v>
      </c>
      <c r="L1164" t="str">
        <f>CONCATENATE("&lt;td&gt;",Zamia!A1164,"&lt;/td&gt;")</f>
        <v>&lt;td&gt;&lt;/td&gt;</v>
      </c>
      <c r="M1164" t="str">
        <f>CONCATENATE("&lt;td&gt;",Zamia!K1164,"&lt;/td&gt;")</f>
        <v>&lt;td&gt;&lt;/td&gt;</v>
      </c>
      <c r="N1164" s="9" t="str">
        <f>CONCATENATE("&lt;td&gt;",LEFT(TEXT(Zamia!E1164,"DD/MM/AAAA hh:mm:ss"),10),"&lt;/td&gt;")</f>
        <v>&lt;td&gt;00/01/1900&lt;/td&gt;</v>
      </c>
      <c r="O1164" t="str">
        <f>CONCATENATE("&lt;td&gt;",Zamia!H1164,"&lt;/td&gt;")</f>
        <v>&lt;td&gt;&lt;/td&gt;</v>
      </c>
      <c r="P1164" t="str">
        <f>CONCATENATE("&lt;td&gt;",Zamia!I1164,"&lt;/td&gt;")</f>
        <v>&lt;td&gt;&lt;/td&gt;</v>
      </c>
      <c r="Q1164" t="str">
        <f t="shared" si="151"/>
        <v/>
      </c>
    </row>
    <row r="1165" spans="1:17" x14ac:dyDescent="0.25">
      <c r="A1165">
        <f>Zamia!F1165</f>
        <v>0</v>
      </c>
      <c r="B1165" t="str">
        <f t="shared" si="147"/>
        <v>-</v>
      </c>
      <c r="C1165" t="str">
        <f t="shared" si="148"/>
        <v>-</v>
      </c>
      <c r="D1165" t="str">
        <f t="shared" si="152"/>
        <v>-</v>
      </c>
      <c r="E1165" t="str">
        <f t="shared" si="153"/>
        <v>-</v>
      </c>
      <c r="F1165" t="str">
        <f t="shared" si="154"/>
        <v>-</v>
      </c>
      <c r="G1165" t="str">
        <f t="shared" si="149"/>
        <v>- -</v>
      </c>
      <c r="H1165" t="str">
        <f>IFERROR(VLOOKUP(G1165,Tesaure!A1165:B8163,2),"-")</f>
        <v>-</v>
      </c>
      <c r="K1165" t="str">
        <f t="shared" si="150"/>
        <v>&lt;td&gt;0&lt;/td&gt;</v>
      </c>
      <c r="L1165" t="str">
        <f>CONCATENATE("&lt;td&gt;",Zamia!A1165,"&lt;/td&gt;")</f>
        <v>&lt;td&gt;&lt;/td&gt;</v>
      </c>
      <c r="M1165" t="str">
        <f>CONCATENATE("&lt;td&gt;",Zamia!K1165,"&lt;/td&gt;")</f>
        <v>&lt;td&gt;&lt;/td&gt;</v>
      </c>
      <c r="N1165" s="9" t="str">
        <f>CONCATENATE("&lt;td&gt;",LEFT(TEXT(Zamia!E1165,"DD/MM/AAAA hh:mm:ss"),10),"&lt;/td&gt;")</f>
        <v>&lt;td&gt;00/01/1900&lt;/td&gt;</v>
      </c>
      <c r="O1165" t="str">
        <f>CONCATENATE("&lt;td&gt;",Zamia!H1165,"&lt;/td&gt;")</f>
        <v>&lt;td&gt;&lt;/td&gt;</v>
      </c>
      <c r="P1165" t="str">
        <f>CONCATENATE("&lt;td&gt;",Zamia!I1165,"&lt;/td&gt;")</f>
        <v>&lt;td&gt;&lt;/td&gt;</v>
      </c>
      <c r="Q1165" t="str">
        <f t="shared" si="151"/>
        <v/>
      </c>
    </row>
    <row r="1166" spans="1:17" x14ac:dyDescent="0.25">
      <c r="A1166">
        <f>Zamia!F1166</f>
        <v>0</v>
      </c>
      <c r="B1166" t="str">
        <f t="shared" si="147"/>
        <v>-</v>
      </c>
      <c r="C1166" t="str">
        <f t="shared" si="148"/>
        <v>-</v>
      </c>
      <c r="D1166" t="str">
        <f t="shared" si="152"/>
        <v>-</v>
      </c>
      <c r="E1166" t="str">
        <f t="shared" si="153"/>
        <v>-</v>
      </c>
      <c r="F1166" t="str">
        <f t="shared" si="154"/>
        <v>-</v>
      </c>
      <c r="G1166" t="str">
        <f t="shared" si="149"/>
        <v>- -</v>
      </c>
      <c r="H1166" t="str">
        <f>IFERROR(VLOOKUP(G1166,Tesaure!A1166:B8164,2),"-")</f>
        <v>-</v>
      </c>
      <c r="K1166" t="str">
        <f t="shared" si="150"/>
        <v>&lt;td&gt;0&lt;/td&gt;</v>
      </c>
      <c r="L1166" t="str">
        <f>CONCATENATE("&lt;td&gt;",Zamia!A1166,"&lt;/td&gt;")</f>
        <v>&lt;td&gt;&lt;/td&gt;</v>
      </c>
      <c r="M1166" t="str">
        <f>CONCATENATE("&lt;td&gt;",Zamia!K1166,"&lt;/td&gt;")</f>
        <v>&lt;td&gt;&lt;/td&gt;</v>
      </c>
      <c r="N1166" s="9" t="str">
        <f>CONCATENATE("&lt;td&gt;",LEFT(TEXT(Zamia!E1166,"DD/MM/AAAA hh:mm:ss"),10),"&lt;/td&gt;")</f>
        <v>&lt;td&gt;00/01/1900&lt;/td&gt;</v>
      </c>
      <c r="O1166" t="str">
        <f>CONCATENATE("&lt;td&gt;",Zamia!H1166,"&lt;/td&gt;")</f>
        <v>&lt;td&gt;&lt;/td&gt;</v>
      </c>
      <c r="P1166" t="str">
        <f>CONCATENATE("&lt;td&gt;",Zamia!I1166,"&lt;/td&gt;")</f>
        <v>&lt;td&gt;&lt;/td&gt;</v>
      </c>
      <c r="Q1166" t="str">
        <f t="shared" si="151"/>
        <v/>
      </c>
    </row>
    <row r="1167" spans="1:17" x14ac:dyDescent="0.25">
      <c r="A1167">
        <f>Zamia!F1167</f>
        <v>0</v>
      </c>
      <c r="B1167" t="str">
        <f t="shared" si="147"/>
        <v>-</v>
      </c>
      <c r="C1167" t="str">
        <f t="shared" si="148"/>
        <v>-</v>
      </c>
      <c r="D1167" t="str">
        <f t="shared" si="152"/>
        <v>-</v>
      </c>
      <c r="E1167" t="str">
        <f t="shared" si="153"/>
        <v>-</v>
      </c>
      <c r="F1167" t="str">
        <f t="shared" si="154"/>
        <v>-</v>
      </c>
      <c r="G1167" t="str">
        <f t="shared" si="149"/>
        <v>- -</v>
      </c>
      <c r="H1167" t="str">
        <f>IFERROR(VLOOKUP(G1167,Tesaure!A1167:B8165,2),"-")</f>
        <v>-</v>
      </c>
      <c r="K1167" t="str">
        <f t="shared" si="150"/>
        <v>&lt;td&gt;0&lt;/td&gt;</v>
      </c>
      <c r="L1167" t="str">
        <f>CONCATENATE("&lt;td&gt;",Zamia!A1167,"&lt;/td&gt;")</f>
        <v>&lt;td&gt;&lt;/td&gt;</v>
      </c>
      <c r="M1167" t="str">
        <f>CONCATENATE("&lt;td&gt;",Zamia!K1167,"&lt;/td&gt;")</f>
        <v>&lt;td&gt;&lt;/td&gt;</v>
      </c>
      <c r="N1167" s="9" t="str">
        <f>CONCATENATE("&lt;td&gt;",LEFT(TEXT(Zamia!E1167,"DD/MM/AAAA hh:mm:ss"),10),"&lt;/td&gt;")</f>
        <v>&lt;td&gt;00/01/1900&lt;/td&gt;</v>
      </c>
      <c r="O1167" t="str">
        <f>CONCATENATE("&lt;td&gt;",Zamia!H1167,"&lt;/td&gt;")</f>
        <v>&lt;td&gt;&lt;/td&gt;</v>
      </c>
      <c r="P1167" t="str">
        <f>CONCATENATE("&lt;td&gt;",Zamia!I1167,"&lt;/td&gt;")</f>
        <v>&lt;td&gt;&lt;/td&gt;</v>
      </c>
      <c r="Q1167" t="str">
        <f t="shared" si="151"/>
        <v/>
      </c>
    </row>
    <row r="1168" spans="1:17" x14ac:dyDescent="0.25">
      <c r="A1168">
        <f>Zamia!F1168</f>
        <v>0</v>
      </c>
      <c r="B1168" t="str">
        <f t="shared" si="147"/>
        <v>-</v>
      </c>
      <c r="C1168" t="str">
        <f t="shared" si="148"/>
        <v>-</v>
      </c>
      <c r="D1168" t="str">
        <f t="shared" si="152"/>
        <v>-</v>
      </c>
      <c r="E1168" t="str">
        <f t="shared" si="153"/>
        <v>-</v>
      </c>
      <c r="F1168" t="str">
        <f t="shared" si="154"/>
        <v>-</v>
      </c>
      <c r="G1168" t="str">
        <f t="shared" si="149"/>
        <v>- -</v>
      </c>
      <c r="H1168" t="str">
        <f>IFERROR(VLOOKUP(G1168,Tesaure!A1168:B8166,2),"-")</f>
        <v>-</v>
      </c>
      <c r="K1168" t="str">
        <f t="shared" si="150"/>
        <v>&lt;td&gt;0&lt;/td&gt;</v>
      </c>
      <c r="L1168" t="str">
        <f>CONCATENATE("&lt;td&gt;",Zamia!A1168,"&lt;/td&gt;")</f>
        <v>&lt;td&gt;&lt;/td&gt;</v>
      </c>
      <c r="M1168" t="str">
        <f>CONCATENATE("&lt;td&gt;",Zamia!K1168,"&lt;/td&gt;")</f>
        <v>&lt;td&gt;&lt;/td&gt;</v>
      </c>
      <c r="N1168" s="9" t="str">
        <f>CONCATENATE("&lt;td&gt;",LEFT(TEXT(Zamia!E1168,"DD/MM/AAAA hh:mm:ss"),10),"&lt;/td&gt;")</f>
        <v>&lt;td&gt;00/01/1900&lt;/td&gt;</v>
      </c>
      <c r="O1168" t="str">
        <f>CONCATENATE("&lt;td&gt;",Zamia!H1168,"&lt;/td&gt;")</f>
        <v>&lt;td&gt;&lt;/td&gt;</v>
      </c>
      <c r="P1168" t="str">
        <f>CONCATENATE("&lt;td&gt;",Zamia!I1168,"&lt;/td&gt;")</f>
        <v>&lt;td&gt;&lt;/td&gt;</v>
      </c>
      <c r="Q1168" t="str">
        <f t="shared" si="151"/>
        <v/>
      </c>
    </row>
    <row r="1169" spans="1:17" x14ac:dyDescent="0.25">
      <c r="A1169">
        <f>Zamia!F1169</f>
        <v>0</v>
      </c>
      <c r="B1169" t="str">
        <f t="shared" si="147"/>
        <v>-</v>
      </c>
      <c r="C1169" t="str">
        <f t="shared" si="148"/>
        <v>-</v>
      </c>
      <c r="D1169" t="str">
        <f t="shared" si="152"/>
        <v>-</v>
      </c>
      <c r="E1169" t="str">
        <f t="shared" si="153"/>
        <v>-</v>
      </c>
      <c r="F1169" t="str">
        <f t="shared" si="154"/>
        <v>-</v>
      </c>
      <c r="G1169" t="str">
        <f t="shared" si="149"/>
        <v>- -</v>
      </c>
      <c r="H1169" t="str">
        <f>IFERROR(VLOOKUP(G1169,Tesaure!A1169:B8167,2),"-")</f>
        <v>-</v>
      </c>
      <c r="K1169" t="str">
        <f t="shared" si="150"/>
        <v>&lt;td&gt;0&lt;/td&gt;</v>
      </c>
      <c r="L1169" t="str">
        <f>CONCATENATE("&lt;td&gt;",Zamia!A1169,"&lt;/td&gt;")</f>
        <v>&lt;td&gt;&lt;/td&gt;</v>
      </c>
      <c r="M1169" t="str">
        <f>CONCATENATE("&lt;td&gt;",Zamia!K1169,"&lt;/td&gt;")</f>
        <v>&lt;td&gt;&lt;/td&gt;</v>
      </c>
      <c r="N1169" s="9" t="str">
        <f>CONCATENATE("&lt;td&gt;",LEFT(TEXT(Zamia!E1169,"DD/MM/AAAA hh:mm:ss"),10),"&lt;/td&gt;")</f>
        <v>&lt;td&gt;00/01/1900&lt;/td&gt;</v>
      </c>
      <c r="O1169" t="str">
        <f>CONCATENATE("&lt;td&gt;",Zamia!H1169,"&lt;/td&gt;")</f>
        <v>&lt;td&gt;&lt;/td&gt;</v>
      </c>
      <c r="P1169" t="str">
        <f>CONCATENATE("&lt;td&gt;",Zamia!I1169,"&lt;/td&gt;")</f>
        <v>&lt;td&gt;&lt;/td&gt;</v>
      </c>
      <c r="Q1169" t="str">
        <f t="shared" si="151"/>
        <v/>
      </c>
    </row>
    <row r="1170" spans="1:17" x14ac:dyDescent="0.25">
      <c r="A1170">
        <f>Zamia!F1170</f>
        <v>0</v>
      </c>
      <c r="B1170" t="str">
        <f t="shared" si="147"/>
        <v>-</v>
      </c>
      <c r="C1170" t="str">
        <f t="shared" si="148"/>
        <v>-</v>
      </c>
      <c r="D1170" t="str">
        <f t="shared" si="152"/>
        <v>-</v>
      </c>
      <c r="E1170" t="str">
        <f t="shared" si="153"/>
        <v>-</v>
      </c>
      <c r="F1170" t="str">
        <f t="shared" si="154"/>
        <v>-</v>
      </c>
      <c r="G1170" t="str">
        <f t="shared" si="149"/>
        <v>- -</v>
      </c>
      <c r="H1170" t="str">
        <f>IFERROR(VLOOKUP(G1170,Tesaure!A1170:B8168,2),"-")</f>
        <v>-</v>
      </c>
      <c r="K1170" t="str">
        <f t="shared" si="150"/>
        <v>&lt;td&gt;0&lt;/td&gt;</v>
      </c>
      <c r="L1170" t="str">
        <f>CONCATENATE("&lt;td&gt;",Zamia!A1170,"&lt;/td&gt;")</f>
        <v>&lt;td&gt;&lt;/td&gt;</v>
      </c>
      <c r="M1170" t="str">
        <f>CONCATENATE("&lt;td&gt;",Zamia!K1170,"&lt;/td&gt;")</f>
        <v>&lt;td&gt;&lt;/td&gt;</v>
      </c>
      <c r="N1170" s="9" t="str">
        <f>CONCATENATE("&lt;td&gt;",LEFT(TEXT(Zamia!E1170,"DD/MM/AAAA hh:mm:ss"),10),"&lt;/td&gt;")</f>
        <v>&lt;td&gt;00/01/1900&lt;/td&gt;</v>
      </c>
      <c r="O1170" t="str">
        <f>CONCATENATE("&lt;td&gt;",Zamia!H1170,"&lt;/td&gt;")</f>
        <v>&lt;td&gt;&lt;/td&gt;</v>
      </c>
      <c r="P1170" t="str">
        <f>CONCATENATE("&lt;td&gt;",Zamia!I1170,"&lt;/td&gt;")</f>
        <v>&lt;td&gt;&lt;/td&gt;</v>
      </c>
      <c r="Q1170" t="str">
        <f t="shared" si="151"/>
        <v/>
      </c>
    </row>
    <row r="1171" spans="1:17" x14ac:dyDescent="0.25">
      <c r="A1171">
        <f>Zamia!F1171</f>
        <v>0</v>
      </c>
      <c r="B1171" t="str">
        <f t="shared" si="147"/>
        <v>-</v>
      </c>
      <c r="C1171" t="str">
        <f t="shared" si="148"/>
        <v>-</v>
      </c>
      <c r="D1171" t="str">
        <f t="shared" si="152"/>
        <v>-</v>
      </c>
      <c r="E1171" t="str">
        <f t="shared" si="153"/>
        <v>-</v>
      </c>
      <c r="F1171" t="str">
        <f t="shared" si="154"/>
        <v>-</v>
      </c>
      <c r="G1171" t="str">
        <f t="shared" si="149"/>
        <v>- -</v>
      </c>
      <c r="H1171" t="str">
        <f>IFERROR(VLOOKUP(G1171,Tesaure!A1171:B8169,2),"-")</f>
        <v>-</v>
      </c>
      <c r="K1171" t="str">
        <f t="shared" si="150"/>
        <v>&lt;td&gt;0&lt;/td&gt;</v>
      </c>
      <c r="L1171" t="str">
        <f>CONCATENATE("&lt;td&gt;",Zamia!A1171,"&lt;/td&gt;")</f>
        <v>&lt;td&gt;&lt;/td&gt;</v>
      </c>
      <c r="M1171" t="str">
        <f>CONCATENATE("&lt;td&gt;",Zamia!K1171,"&lt;/td&gt;")</f>
        <v>&lt;td&gt;&lt;/td&gt;</v>
      </c>
      <c r="N1171" s="9" t="str">
        <f>CONCATENATE("&lt;td&gt;",LEFT(TEXT(Zamia!E1171,"DD/MM/AAAA hh:mm:ss"),10),"&lt;/td&gt;")</f>
        <v>&lt;td&gt;00/01/1900&lt;/td&gt;</v>
      </c>
      <c r="O1171" t="str">
        <f>CONCATENATE("&lt;td&gt;",Zamia!H1171,"&lt;/td&gt;")</f>
        <v>&lt;td&gt;&lt;/td&gt;</v>
      </c>
      <c r="P1171" t="str">
        <f>CONCATENATE("&lt;td&gt;",Zamia!I1171,"&lt;/td&gt;")</f>
        <v>&lt;td&gt;&lt;/td&gt;</v>
      </c>
      <c r="Q1171" t="str">
        <f t="shared" si="151"/>
        <v/>
      </c>
    </row>
    <row r="1172" spans="1:17" x14ac:dyDescent="0.25">
      <c r="A1172">
        <f>Zamia!F1172</f>
        <v>0</v>
      </c>
      <c r="B1172" t="str">
        <f t="shared" si="147"/>
        <v>-</v>
      </c>
      <c r="C1172" t="str">
        <f t="shared" si="148"/>
        <v>-</v>
      </c>
      <c r="D1172" t="str">
        <f t="shared" si="152"/>
        <v>-</v>
      </c>
      <c r="E1172" t="str">
        <f t="shared" si="153"/>
        <v>-</v>
      </c>
      <c r="F1172" t="str">
        <f t="shared" si="154"/>
        <v>-</v>
      </c>
      <c r="G1172" t="str">
        <f t="shared" si="149"/>
        <v>- -</v>
      </c>
      <c r="H1172" t="str">
        <f>IFERROR(VLOOKUP(G1172,Tesaure!A1172:B8170,2),"-")</f>
        <v>-</v>
      </c>
      <c r="K1172" t="str">
        <f t="shared" si="150"/>
        <v>&lt;td&gt;0&lt;/td&gt;</v>
      </c>
      <c r="L1172" t="str">
        <f>CONCATENATE("&lt;td&gt;",Zamia!A1172,"&lt;/td&gt;")</f>
        <v>&lt;td&gt;&lt;/td&gt;</v>
      </c>
      <c r="M1172" t="str">
        <f>CONCATENATE("&lt;td&gt;",Zamia!K1172,"&lt;/td&gt;")</f>
        <v>&lt;td&gt;&lt;/td&gt;</v>
      </c>
      <c r="N1172" s="9" t="str">
        <f>CONCATENATE("&lt;td&gt;",LEFT(TEXT(Zamia!E1172,"DD/MM/AAAA hh:mm:ss"),10),"&lt;/td&gt;")</f>
        <v>&lt;td&gt;00/01/1900&lt;/td&gt;</v>
      </c>
      <c r="O1172" t="str">
        <f>CONCATENATE("&lt;td&gt;",Zamia!H1172,"&lt;/td&gt;")</f>
        <v>&lt;td&gt;&lt;/td&gt;</v>
      </c>
      <c r="P1172" t="str">
        <f>CONCATENATE("&lt;td&gt;",Zamia!I1172,"&lt;/td&gt;")</f>
        <v>&lt;td&gt;&lt;/td&gt;</v>
      </c>
      <c r="Q1172" t="str">
        <f t="shared" si="151"/>
        <v/>
      </c>
    </row>
    <row r="1173" spans="1:17" x14ac:dyDescent="0.25">
      <c r="A1173">
        <f>Zamia!F1173</f>
        <v>0</v>
      </c>
      <c r="B1173" t="str">
        <f t="shared" si="147"/>
        <v>-</v>
      </c>
      <c r="C1173" t="str">
        <f t="shared" si="148"/>
        <v>-</v>
      </c>
      <c r="D1173" t="str">
        <f t="shared" si="152"/>
        <v>-</v>
      </c>
      <c r="E1173" t="str">
        <f t="shared" si="153"/>
        <v>-</v>
      </c>
      <c r="F1173" t="str">
        <f t="shared" si="154"/>
        <v>-</v>
      </c>
      <c r="G1173" t="str">
        <f t="shared" si="149"/>
        <v>- -</v>
      </c>
      <c r="H1173" t="str">
        <f>IFERROR(VLOOKUP(G1173,Tesaure!A1173:B8171,2),"-")</f>
        <v>-</v>
      </c>
      <c r="K1173" t="str">
        <f t="shared" si="150"/>
        <v>&lt;td&gt;0&lt;/td&gt;</v>
      </c>
      <c r="L1173" t="str">
        <f>CONCATENATE("&lt;td&gt;",Zamia!A1173,"&lt;/td&gt;")</f>
        <v>&lt;td&gt;&lt;/td&gt;</v>
      </c>
      <c r="M1173" t="str">
        <f>CONCATENATE("&lt;td&gt;",Zamia!K1173,"&lt;/td&gt;")</f>
        <v>&lt;td&gt;&lt;/td&gt;</v>
      </c>
      <c r="N1173" s="9" t="str">
        <f>CONCATENATE("&lt;td&gt;",LEFT(TEXT(Zamia!E1173,"DD/MM/AAAA hh:mm:ss"),10),"&lt;/td&gt;")</f>
        <v>&lt;td&gt;00/01/1900&lt;/td&gt;</v>
      </c>
      <c r="O1173" t="str">
        <f>CONCATENATE("&lt;td&gt;",Zamia!H1173,"&lt;/td&gt;")</f>
        <v>&lt;td&gt;&lt;/td&gt;</v>
      </c>
      <c r="P1173" t="str">
        <f>CONCATENATE("&lt;td&gt;",Zamia!I1173,"&lt;/td&gt;")</f>
        <v>&lt;td&gt;&lt;/td&gt;</v>
      </c>
      <c r="Q1173" t="str">
        <f t="shared" si="151"/>
        <v/>
      </c>
    </row>
    <row r="1174" spans="1:17" x14ac:dyDescent="0.25">
      <c r="A1174">
        <f>Zamia!F1174</f>
        <v>0</v>
      </c>
      <c r="B1174" t="str">
        <f t="shared" si="147"/>
        <v>-</v>
      </c>
      <c r="C1174" t="str">
        <f t="shared" si="148"/>
        <v>-</v>
      </c>
      <c r="D1174" t="str">
        <f t="shared" si="152"/>
        <v>-</v>
      </c>
      <c r="E1174" t="str">
        <f t="shared" si="153"/>
        <v>-</v>
      </c>
      <c r="F1174" t="str">
        <f t="shared" si="154"/>
        <v>-</v>
      </c>
      <c r="G1174" t="str">
        <f t="shared" si="149"/>
        <v>- -</v>
      </c>
      <c r="H1174" t="str">
        <f>IFERROR(VLOOKUP(G1174,Tesaure!A1174:B8172,2),"-")</f>
        <v>-</v>
      </c>
      <c r="K1174" t="str">
        <f t="shared" si="150"/>
        <v>&lt;td&gt;0&lt;/td&gt;</v>
      </c>
      <c r="L1174" t="str">
        <f>CONCATENATE("&lt;td&gt;",Zamia!A1174,"&lt;/td&gt;")</f>
        <v>&lt;td&gt;&lt;/td&gt;</v>
      </c>
      <c r="M1174" t="str">
        <f>CONCATENATE("&lt;td&gt;",Zamia!K1174,"&lt;/td&gt;")</f>
        <v>&lt;td&gt;&lt;/td&gt;</v>
      </c>
      <c r="N1174" s="9" t="str">
        <f>CONCATENATE("&lt;td&gt;",LEFT(TEXT(Zamia!E1174,"DD/MM/AAAA hh:mm:ss"),10),"&lt;/td&gt;")</f>
        <v>&lt;td&gt;00/01/1900&lt;/td&gt;</v>
      </c>
      <c r="O1174" t="str">
        <f>CONCATENATE("&lt;td&gt;",Zamia!H1174,"&lt;/td&gt;")</f>
        <v>&lt;td&gt;&lt;/td&gt;</v>
      </c>
      <c r="P1174" t="str">
        <f>CONCATENATE("&lt;td&gt;",Zamia!I1174,"&lt;/td&gt;")</f>
        <v>&lt;td&gt;&lt;/td&gt;</v>
      </c>
      <c r="Q1174" t="str">
        <f t="shared" si="151"/>
        <v/>
      </c>
    </row>
    <row r="1175" spans="1:17" x14ac:dyDescent="0.25">
      <c r="A1175">
        <f>Zamia!F1175</f>
        <v>0</v>
      </c>
      <c r="B1175" t="str">
        <f t="shared" si="147"/>
        <v>-</v>
      </c>
      <c r="C1175" t="str">
        <f t="shared" si="148"/>
        <v>-</v>
      </c>
      <c r="D1175" t="str">
        <f t="shared" si="152"/>
        <v>-</v>
      </c>
      <c r="E1175" t="str">
        <f t="shared" si="153"/>
        <v>-</v>
      </c>
      <c r="F1175" t="str">
        <f t="shared" si="154"/>
        <v>-</v>
      </c>
      <c r="G1175" t="str">
        <f t="shared" si="149"/>
        <v>- -</v>
      </c>
      <c r="H1175" t="str">
        <f>IFERROR(VLOOKUP(G1175,Tesaure!A1175:B8173,2),"-")</f>
        <v>-</v>
      </c>
      <c r="K1175" t="str">
        <f t="shared" si="150"/>
        <v>&lt;td&gt;0&lt;/td&gt;</v>
      </c>
      <c r="L1175" t="str">
        <f>CONCATENATE("&lt;td&gt;",Zamia!A1175,"&lt;/td&gt;")</f>
        <v>&lt;td&gt;&lt;/td&gt;</v>
      </c>
      <c r="M1175" t="str">
        <f>CONCATENATE("&lt;td&gt;",Zamia!K1175,"&lt;/td&gt;")</f>
        <v>&lt;td&gt;&lt;/td&gt;</v>
      </c>
      <c r="N1175" s="9" t="str">
        <f>CONCATENATE("&lt;td&gt;",LEFT(TEXT(Zamia!E1175,"DD/MM/AAAA hh:mm:ss"),10),"&lt;/td&gt;")</f>
        <v>&lt;td&gt;00/01/1900&lt;/td&gt;</v>
      </c>
      <c r="O1175" t="str">
        <f>CONCATENATE("&lt;td&gt;",Zamia!H1175,"&lt;/td&gt;")</f>
        <v>&lt;td&gt;&lt;/td&gt;</v>
      </c>
      <c r="P1175" t="str">
        <f>CONCATENATE("&lt;td&gt;",Zamia!I1175,"&lt;/td&gt;")</f>
        <v>&lt;td&gt;&lt;/td&gt;</v>
      </c>
      <c r="Q1175" t="str">
        <f t="shared" si="151"/>
        <v/>
      </c>
    </row>
    <row r="1176" spans="1:17" x14ac:dyDescent="0.25">
      <c r="A1176">
        <f>Zamia!F1176</f>
        <v>0</v>
      </c>
      <c r="B1176" t="str">
        <f t="shared" si="147"/>
        <v>-</v>
      </c>
      <c r="C1176" t="str">
        <f t="shared" si="148"/>
        <v>-</v>
      </c>
      <c r="D1176" t="str">
        <f t="shared" si="152"/>
        <v>-</v>
      </c>
      <c r="E1176" t="str">
        <f t="shared" si="153"/>
        <v>-</v>
      </c>
      <c r="F1176" t="str">
        <f t="shared" si="154"/>
        <v>-</v>
      </c>
      <c r="G1176" t="str">
        <f t="shared" si="149"/>
        <v>- -</v>
      </c>
      <c r="H1176" t="str">
        <f>IFERROR(VLOOKUP(G1176,Tesaure!A1176:B8174,2),"-")</f>
        <v>-</v>
      </c>
      <c r="K1176" t="str">
        <f t="shared" si="150"/>
        <v>&lt;td&gt;0&lt;/td&gt;</v>
      </c>
      <c r="L1176" t="str">
        <f>CONCATENATE("&lt;td&gt;",Zamia!A1176,"&lt;/td&gt;")</f>
        <v>&lt;td&gt;&lt;/td&gt;</v>
      </c>
      <c r="M1176" t="str">
        <f>CONCATENATE("&lt;td&gt;",Zamia!K1176,"&lt;/td&gt;")</f>
        <v>&lt;td&gt;&lt;/td&gt;</v>
      </c>
      <c r="N1176" s="9" t="str">
        <f>CONCATENATE("&lt;td&gt;",LEFT(TEXT(Zamia!E1176,"DD/MM/AAAA hh:mm:ss"),10),"&lt;/td&gt;")</f>
        <v>&lt;td&gt;00/01/1900&lt;/td&gt;</v>
      </c>
      <c r="O1176" t="str">
        <f>CONCATENATE("&lt;td&gt;",Zamia!H1176,"&lt;/td&gt;")</f>
        <v>&lt;td&gt;&lt;/td&gt;</v>
      </c>
      <c r="P1176" t="str">
        <f>CONCATENATE("&lt;td&gt;",Zamia!I1176,"&lt;/td&gt;")</f>
        <v>&lt;td&gt;&lt;/td&gt;</v>
      </c>
      <c r="Q1176" t="str">
        <f t="shared" si="151"/>
        <v/>
      </c>
    </row>
    <row r="1177" spans="1:17" x14ac:dyDescent="0.25">
      <c r="A1177">
        <f>Zamia!F1177</f>
        <v>0</v>
      </c>
      <c r="B1177" t="str">
        <f t="shared" si="147"/>
        <v>-</v>
      </c>
      <c r="C1177" t="str">
        <f t="shared" si="148"/>
        <v>-</v>
      </c>
      <c r="D1177" t="str">
        <f t="shared" si="152"/>
        <v>-</v>
      </c>
      <c r="E1177" t="str">
        <f t="shared" si="153"/>
        <v>-</v>
      </c>
      <c r="F1177" t="str">
        <f t="shared" si="154"/>
        <v>-</v>
      </c>
      <c r="G1177" t="str">
        <f t="shared" si="149"/>
        <v>- -</v>
      </c>
      <c r="H1177" t="str">
        <f>IFERROR(VLOOKUP(G1177,Tesaure!A1177:B8175,2),"-")</f>
        <v>-</v>
      </c>
      <c r="K1177" t="str">
        <f t="shared" si="150"/>
        <v>&lt;td&gt;0&lt;/td&gt;</v>
      </c>
      <c r="L1177" t="str">
        <f>CONCATENATE("&lt;td&gt;",Zamia!A1177,"&lt;/td&gt;")</f>
        <v>&lt;td&gt;&lt;/td&gt;</v>
      </c>
      <c r="M1177" t="str">
        <f>CONCATENATE("&lt;td&gt;",Zamia!K1177,"&lt;/td&gt;")</f>
        <v>&lt;td&gt;&lt;/td&gt;</v>
      </c>
      <c r="N1177" s="9" t="str">
        <f>CONCATENATE("&lt;td&gt;",LEFT(TEXT(Zamia!E1177,"DD/MM/AAAA hh:mm:ss"),10),"&lt;/td&gt;")</f>
        <v>&lt;td&gt;00/01/1900&lt;/td&gt;</v>
      </c>
      <c r="O1177" t="str">
        <f>CONCATENATE("&lt;td&gt;",Zamia!H1177,"&lt;/td&gt;")</f>
        <v>&lt;td&gt;&lt;/td&gt;</v>
      </c>
      <c r="P1177" t="str">
        <f>CONCATENATE("&lt;td&gt;",Zamia!I1177,"&lt;/td&gt;")</f>
        <v>&lt;td&gt;&lt;/td&gt;</v>
      </c>
      <c r="Q1177" t="str">
        <f t="shared" si="151"/>
        <v/>
      </c>
    </row>
    <row r="1178" spans="1:17" x14ac:dyDescent="0.25">
      <c r="A1178">
        <f>Zamia!F1178</f>
        <v>0</v>
      </c>
      <c r="B1178" t="str">
        <f t="shared" si="147"/>
        <v>-</v>
      </c>
      <c r="C1178" t="str">
        <f t="shared" si="148"/>
        <v>-</v>
      </c>
      <c r="D1178" t="str">
        <f t="shared" si="152"/>
        <v>-</v>
      </c>
      <c r="E1178" t="str">
        <f t="shared" si="153"/>
        <v>-</v>
      </c>
      <c r="F1178" t="str">
        <f t="shared" si="154"/>
        <v>-</v>
      </c>
      <c r="G1178" t="str">
        <f t="shared" si="149"/>
        <v>- -</v>
      </c>
      <c r="H1178" t="str">
        <f>IFERROR(VLOOKUP(G1178,Tesaure!A1178:B8176,2),"-")</f>
        <v>-</v>
      </c>
      <c r="K1178" t="str">
        <f t="shared" si="150"/>
        <v>&lt;td&gt;0&lt;/td&gt;</v>
      </c>
      <c r="L1178" t="str">
        <f>CONCATENATE("&lt;td&gt;",Zamia!A1178,"&lt;/td&gt;")</f>
        <v>&lt;td&gt;&lt;/td&gt;</v>
      </c>
      <c r="M1178" t="str">
        <f>CONCATENATE("&lt;td&gt;",Zamia!K1178,"&lt;/td&gt;")</f>
        <v>&lt;td&gt;&lt;/td&gt;</v>
      </c>
      <c r="N1178" s="9" t="str">
        <f>CONCATENATE("&lt;td&gt;",LEFT(TEXT(Zamia!E1178,"DD/MM/AAAA hh:mm:ss"),10),"&lt;/td&gt;")</f>
        <v>&lt;td&gt;00/01/1900&lt;/td&gt;</v>
      </c>
      <c r="O1178" t="str">
        <f>CONCATENATE("&lt;td&gt;",Zamia!H1178,"&lt;/td&gt;")</f>
        <v>&lt;td&gt;&lt;/td&gt;</v>
      </c>
      <c r="P1178" t="str">
        <f>CONCATENATE("&lt;td&gt;",Zamia!I1178,"&lt;/td&gt;")</f>
        <v>&lt;td&gt;&lt;/td&gt;</v>
      </c>
      <c r="Q1178" t="str">
        <f t="shared" si="151"/>
        <v/>
      </c>
    </row>
    <row r="1179" spans="1:17" x14ac:dyDescent="0.25">
      <c r="A1179">
        <f>Zamia!F1179</f>
        <v>0</v>
      </c>
      <c r="B1179" t="str">
        <f t="shared" si="147"/>
        <v>-</v>
      </c>
      <c r="C1179" t="str">
        <f t="shared" si="148"/>
        <v>-</v>
      </c>
      <c r="D1179" t="str">
        <f t="shared" si="152"/>
        <v>-</v>
      </c>
      <c r="E1179" t="str">
        <f t="shared" si="153"/>
        <v>-</v>
      </c>
      <c r="F1179" t="str">
        <f t="shared" si="154"/>
        <v>-</v>
      </c>
      <c r="G1179" t="str">
        <f t="shared" si="149"/>
        <v>- -</v>
      </c>
      <c r="H1179" t="str">
        <f>IFERROR(VLOOKUP(G1179,Tesaure!A1179:B8177,2),"-")</f>
        <v>-</v>
      </c>
      <c r="K1179" t="str">
        <f t="shared" si="150"/>
        <v>&lt;td&gt;0&lt;/td&gt;</v>
      </c>
      <c r="L1179" t="str">
        <f>CONCATENATE("&lt;td&gt;",Zamia!A1179,"&lt;/td&gt;")</f>
        <v>&lt;td&gt;&lt;/td&gt;</v>
      </c>
      <c r="M1179" t="str">
        <f>CONCATENATE("&lt;td&gt;",Zamia!K1179,"&lt;/td&gt;")</f>
        <v>&lt;td&gt;&lt;/td&gt;</v>
      </c>
      <c r="N1179" s="9" t="str">
        <f>CONCATENATE("&lt;td&gt;",LEFT(TEXT(Zamia!E1179,"DD/MM/AAAA hh:mm:ss"),10),"&lt;/td&gt;")</f>
        <v>&lt;td&gt;00/01/1900&lt;/td&gt;</v>
      </c>
      <c r="O1179" t="str">
        <f>CONCATENATE("&lt;td&gt;",Zamia!H1179,"&lt;/td&gt;")</f>
        <v>&lt;td&gt;&lt;/td&gt;</v>
      </c>
      <c r="P1179" t="str">
        <f>CONCATENATE("&lt;td&gt;",Zamia!I1179,"&lt;/td&gt;")</f>
        <v>&lt;td&gt;&lt;/td&gt;</v>
      </c>
      <c r="Q1179" t="str">
        <f t="shared" si="151"/>
        <v/>
      </c>
    </row>
    <row r="1180" spans="1:17" x14ac:dyDescent="0.25">
      <c r="A1180">
        <f>Zamia!F1180</f>
        <v>0</v>
      </c>
      <c r="B1180" t="str">
        <f t="shared" si="147"/>
        <v>-</v>
      </c>
      <c r="C1180" t="str">
        <f t="shared" si="148"/>
        <v>-</v>
      </c>
      <c r="D1180" t="str">
        <f t="shared" si="152"/>
        <v>-</v>
      </c>
      <c r="E1180" t="str">
        <f t="shared" si="153"/>
        <v>-</v>
      </c>
      <c r="F1180" t="str">
        <f t="shared" si="154"/>
        <v>-</v>
      </c>
      <c r="G1180" t="str">
        <f t="shared" si="149"/>
        <v>- -</v>
      </c>
      <c r="H1180" t="str">
        <f>IFERROR(VLOOKUP(G1180,Tesaure!A1180:B8178,2),"-")</f>
        <v>-</v>
      </c>
      <c r="K1180" t="str">
        <f t="shared" si="150"/>
        <v>&lt;td&gt;0&lt;/td&gt;</v>
      </c>
      <c r="L1180" t="str">
        <f>CONCATENATE("&lt;td&gt;",Zamia!A1180,"&lt;/td&gt;")</f>
        <v>&lt;td&gt;&lt;/td&gt;</v>
      </c>
      <c r="M1180" t="str">
        <f>CONCATENATE("&lt;td&gt;",Zamia!K1180,"&lt;/td&gt;")</f>
        <v>&lt;td&gt;&lt;/td&gt;</v>
      </c>
      <c r="N1180" s="9" t="str">
        <f>CONCATENATE("&lt;td&gt;",LEFT(TEXT(Zamia!E1180,"DD/MM/AAAA hh:mm:ss"),10),"&lt;/td&gt;")</f>
        <v>&lt;td&gt;00/01/1900&lt;/td&gt;</v>
      </c>
      <c r="O1180" t="str">
        <f>CONCATENATE("&lt;td&gt;",Zamia!H1180,"&lt;/td&gt;")</f>
        <v>&lt;td&gt;&lt;/td&gt;</v>
      </c>
      <c r="P1180" t="str">
        <f>CONCATENATE("&lt;td&gt;",Zamia!I1180,"&lt;/td&gt;")</f>
        <v>&lt;td&gt;&lt;/td&gt;</v>
      </c>
      <c r="Q1180" t="str">
        <f t="shared" si="151"/>
        <v/>
      </c>
    </row>
    <row r="1181" spans="1:17" x14ac:dyDescent="0.25">
      <c r="A1181">
        <f>Zamia!F1181</f>
        <v>0</v>
      </c>
      <c r="B1181" t="str">
        <f t="shared" si="147"/>
        <v>-</v>
      </c>
      <c r="C1181" t="str">
        <f t="shared" si="148"/>
        <v>-</v>
      </c>
      <c r="D1181" t="str">
        <f t="shared" si="152"/>
        <v>-</v>
      </c>
      <c r="E1181" t="str">
        <f t="shared" si="153"/>
        <v>-</v>
      </c>
      <c r="F1181" t="str">
        <f t="shared" si="154"/>
        <v>-</v>
      </c>
      <c r="G1181" t="str">
        <f t="shared" si="149"/>
        <v>- -</v>
      </c>
      <c r="H1181" t="str">
        <f>IFERROR(VLOOKUP(G1181,Tesaure!A1181:B8179,2),"-")</f>
        <v>-</v>
      </c>
      <c r="K1181" t="str">
        <f t="shared" si="150"/>
        <v>&lt;td&gt;0&lt;/td&gt;</v>
      </c>
      <c r="L1181" t="str">
        <f>CONCATENATE("&lt;td&gt;",Zamia!A1181,"&lt;/td&gt;")</f>
        <v>&lt;td&gt;&lt;/td&gt;</v>
      </c>
      <c r="M1181" t="str">
        <f>CONCATENATE("&lt;td&gt;",Zamia!K1181,"&lt;/td&gt;")</f>
        <v>&lt;td&gt;&lt;/td&gt;</v>
      </c>
      <c r="N1181" s="9" t="str">
        <f>CONCATENATE("&lt;td&gt;",LEFT(TEXT(Zamia!E1181,"DD/MM/AAAA hh:mm:ss"),10),"&lt;/td&gt;")</f>
        <v>&lt;td&gt;00/01/1900&lt;/td&gt;</v>
      </c>
      <c r="O1181" t="str">
        <f>CONCATENATE("&lt;td&gt;",Zamia!H1181,"&lt;/td&gt;")</f>
        <v>&lt;td&gt;&lt;/td&gt;</v>
      </c>
      <c r="P1181" t="str">
        <f>CONCATENATE("&lt;td&gt;",Zamia!I1181,"&lt;/td&gt;")</f>
        <v>&lt;td&gt;&lt;/td&gt;</v>
      </c>
      <c r="Q1181" t="str">
        <f t="shared" si="151"/>
        <v/>
      </c>
    </row>
    <row r="1182" spans="1:17" x14ac:dyDescent="0.25">
      <c r="A1182">
        <f>Zamia!F1182</f>
        <v>0</v>
      </c>
      <c r="B1182" t="str">
        <f t="shared" si="147"/>
        <v>-</v>
      </c>
      <c r="C1182" t="str">
        <f t="shared" si="148"/>
        <v>-</v>
      </c>
      <c r="D1182" t="str">
        <f t="shared" si="152"/>
        <v>-</v>
      </c>
      <c r="E1182" t="str">
        <f t="shared" si="153"/>
        <v>-</v>
      </c>
      <c r="F1182" t="str">
        <f t="shared" si="154"/>
        <v>-</v>
      </c>
      <c r="G1182" t="str">
        <f t="shared" si="149"/>
        <v>- -</v>
      </c>
      <c r="H1182" t="str">
        <f>IFERROR(VLOOKUP(G1182,Tesaure!A1182:B8180,2),"-")</f>
        <v>-</v>
      </c>
      <c r="K1182" t="str">
        <f t="shared" si="150"/>
        <v>&lt;td&gt;0&lt;/td&gt;</v>
      </c>
      <c r="L1182" t="str">
        <f>CONCATENATE("&lt;td&gt;",Zamia!A1182,"&lt;/td&gt;")</f>
        <v>&lt;td&gt;&lt;/td&gt;</v>
      </c>
      <c r="M1182" t="str">
        <f>CONCATENATE("&lt;td&gt;",Zamia!K1182,"&lt;/td&gt;")</f>
        <v>&lt;td&gt;&lt;/td&gt;</v>
      </c>
      <c r="N1182" s="9" t="str">
        <f>CONCATENATE("&lt;td&gt;",LEFT(TEXT(Zamia!E1182,"DD/MM/AAAA hh:mm:ss"),10),"&lt;/td&gt;")</f>
        <v>&lt;td&gt;00/01/1900&lt;/td&gt;</v>
      </c>
      <c r="O1182" t="str">
        <f>CONCATENATE("&lt;td&gt;",Zamia!H1182,"&lt;/td&gt;")</f>
        <v>&lt;td&gt;&lt;/td&gt;</v>
      </c>
      <c r="P1182" t="str">
        <f>CONCATENATE("&lt;td&gt;",Zamia!I1182,"&lt;/td&gt;")</f>
        <v>&lt;td&gt;&lt;/td&gt;</v>
      </c>
      <c r="Q1182" t="str">
        <f t="shared" si="151"/>
        <v/>
      </c>
    </row>
    <row r="1183" spans="1:17" x14ac:dyDescent="0.25">
      <c r="A1183">
        <f>Zamia!F1183</f>
        <v>0</v>
      </c>
      <c r="B1183" t="str">
        <f t="shared" si="147"/>
        <v>-</v>
      </c>
      <c r="C1183" t="str">
        <f t="shared" si="148"/>
        <v>-</v>
      </c>
      <c r="D1183" t="str">
        <f t="shared" si="152"/>
        <v>-</v>
      </c>
      <c r="E1183" t="str">
        <f t="shared" si="153"/>
        <v>-</v>
      </c>
      <c r="F1183" t="str">
        <f t="shared" si="154"/>
        <v>-</v>
      </c>
      <c r="G1183" t="str">
        <f t="shared" si="149"/>
        <v>- -</v>
      </c>
      <c r="H1183" t="str">
        <f>IFERROR(VLOOKUP(G1183,Tesaure!A1183:B8181,2),"-")</f>
        <v>-</v>
      </c>
      <c r="K1183" t="str">
        <f t="shared" si="150"/>
        <v>&lt;td&gt;0&lt;/td&gt;</v>
      </c>
      <c r="L1183" t="str">
        <f>CONCATENATE("&lt;td&gt;",Zamia!A1183,"&lt;/td&gt;")</f>
        <v>&lt;td&gt;&lt;/td&gt;</v>
      </c>
      <c r="M1183" t="str">
        <f>CONCATENATE("&lt;td&gt;",Zamia!K1183,"&lt;/td&gt;")</f>
        <v>&lt;td&gt;&lt;/td&gt;</v>
      </c>
      <c r="N1183" s="9" t="str">
        <f>CONCATENATE("&lt;td&gt;",LEFT(TEXT(Zamia!E1183,"DD/MM/AAAA hh:mm:ss"),10),"&lt;/td&gt;")</f>
        <v>&lt;td&gt;00/01/1900&lt;/td&gt;</v>
      </c>
      <c r="O1183" t="str">
        <f>CONCATENATE("&lt;td&gt;",Zamia!H1183,"&lt;/td&gt;")</f>
        <v>&lt;td&gt;&lt;/td&gt;</v>
      </c>
      <c r="P1183" t="str">
        <f>CONCATENATE("&lt;td&gt;",Zamia!I1183,"&lt;/td&gt;")</f>
        <v>&lt;td&gt;&lt;/td&gt;</v>
      </c>
      <c r="Q1183" t="str">
        <f t="shared" si="151"/>
        <v/>
      </c>
    </row>
    <row r="1184" spans="1:17" x14ac:dyDescent="0.25">
      <c r="A1184">
        <f>Zamia!F1184</f>
        <v>0</v>
      </c>
      <c r="B1184" t="str">
        <f t="shared" si="147"/>
        <v>-</v>
      </c>
      <c r="C1184" t="str">
        <f t="shared" si="148"/>
        <v>-</v>
      </c>
      <c r="D1184" t="str">
        <f t="shared" si="152"/>
        <v>-</v>
      </c>
      <c r="E1184" t="str">
        <f t="shared" si="153"/>
        <v>-</v>
      </c>
      <c r="F1184" t="str">
        <f t="shared" si="154"/>
        <v>-</v>
      </c>
      <c r="G1184" t="str">
        <f t="shared" si="149"/>
        <v>- -</v>
      </c>
      <c r="H1184" t="str">
        <f>IFERROR(VLOOKUP(G1184,Tesaure!A1184:B8182,2),"-")</f>
        <v>-</v>
      </c>
      <c r="K1184" t="str">
        <f t="shared" si="150"/>
        <v>&lt;td&gt;0&lt;/td&gt;</v>
      </c>
      <c r="L1184" t="str">
        <f>CONCATENATE("&lt;td&gt;",Zamia!A1184,"&lt;/td&gt;")</f>
        <v>&lt;td&gt;&lt;/td&gt;</v>
      </c>
      <c r="M1184" t="str">
        <f>CONCATENATE("&lt;td&gt;",Zamia!K1184,"&lt;/td&gt;")</f>
        <v>&lt;td&gt;&lt;/td&gt;</v>
      </c>
      <c r="N1184" s="9" t="str">
        <f>CONCATENATE("&lt;td&gt;",LEFT(TEXT(Zamia!E1184,"DD/MM/AAAA hh:mm:ss"),10),"&lt;/td&gt;")</f>
        <v>&lt;td&gt;00/01/1900&lt;/td&gt;</v>
      </c>
      <c r="O1184" t="str">
        <f>CONCATENATE("&lt;td&gt;",Zamia!H1184,"&lt;/td&gt;")</f>
        <v>&lt;td&gt;&lt;/td&gt;</v>
      </c>
      <c r="P1184" t="str">
        <f>CONCATENATE("&lt;td&gt;",Zamia!I1184,"&lt;/td&gt;")</f>
        <v>&lt;td&gt;&lt;/td&gt;</v>
      </c>
      <c r="Q1184" t="str">
        <f t="shared" si="151"/>
        <v/>
      </c>
    </row>
    <row r="1185" spans="1:17" x14ac:dyDescent="0.25">
      <c r="A1185">
        <f>Zamia!F1185</f>
        <v>0</v>
      </c>
      <c r="B1185" t="str">
        <f t="shared" si="147"/>
        <v>-</v>
      </c>
      <c r="C1185" t="str">
        <f t="shared" si="148"/>
        <v>-</v>
      </c>
      <c r="D1185" t="str">
        <f t="shared" si="152"/>
        <v>-</v>
      </c>
      <c r="E1185" t="str">
        <f t="shared" si="153"/>
        <v>-</v>
      </c>
      <c r="F1185" t="str">
        <f t="shared" si="154"/>
        <v>-</v>
      </c>
      <c r="G1185" t="str">
        <f t="shared" si="149"/>
        <v>- -</v>
      </c>
      <c r="H1185" t="str">
        <f>IFERROR(VLOOKUP(G1185,Tesaure!A1185:B8183,2),"-")</f>
        <v>-</v>
      </c>
      <c r="K1185" t="str">
        <f t="shared" si="150"/>
        <v>&lt;td&gt;0&lt;/td&gt;</v>
      </c>
      <c r="L1185" t="str">
        <f>CONCATENATE("&lt;td&gt;",Zamia!A1185,"&lt;/td&gt;")</f>
        <v>&lt;td&gt;&lt;/td&gt;</v>
      </c>
      <c r="M1185" t="str">
        <f>CONCATENATE("&lt;td&gt;",Zamia!K1185,"&lt;/td&gt;")</f>
        <v>&lt;td&gt;&lt;/td&gt;</v>
      </c>
      <c r="N1185" s="9" t="str">
        <f>CONCATENATE("&lt;td&gt;",LEFT(TEXT(Zamia!E1185,"DD/MM/AAAA hh:mm:ss"),10),"&lt;/td&gt;")</f>
        <v>&lt;td&gt;00/01/1900&lt;/td&gt;</v>
      </c>
      <c r="O1185" t="str">
        <f>CONCATENATE("&lt;td&gt;",Zamia!H1185,"&lt;/td&gt;")</f>
        <v>&lt;td&gt;&lt;/td&gt;</v>
      </c>
      <c r="P1185" t="str">
        <f>CONCATENATE("&lt;td&gt;",Zamia!I1185,"&lt;/td&gt;")</f>
        <v>&lt;td&gt;&lt;/td&gt;</v>
      </c>
      <c r="Q1185" t="str">
        <f t="shared" si="151"/>
        <v/>
      </c>
    </row>
    <row r="1186" spans="1:17" x14ac:dyDescent="0.25">
      <c r="A1186">
        <f>Zamia!F1186</f>
        <v>0</v>
      </c>
      <c r="B1186" t="str">
        <f t="shared" si="147"/>
        <v>-</v>
      </c>
      <c r="C1186" t="str">
        <f t="shared" si="148"/>
        <v>-</v>
      </c>
      <c r="D1186" t="str">
        <f t="shared" si="152"/>
        <v>-</v>
      </c>
      <c r="E1186" t="str">
        <f t="shared" si="153"/>
        <v>-</v>
      </c>
      <c r="F1186" t="str">
        <f t="shared" si="154"/>
        <v>-</v>
      </c>
      <c r="G1186" t="str">
        <f t="shared" si="149"/>
        <v>- -</v>
      </c>
      <c r="H1186" t="str">
        <f>IFERROR(VLOOKUP(G1186,Tesaure!A1186:B8184,2),"-")</f>
        <v>-</v>
      </c>
      <c r="K1186" t="str">
        <f t="shared" si="150"/>
        <v>&lt;td&gt;0&lt;/td&gt;</v>
      </c>
      <c r="L1186" t="str">
        <f>CONCATENATE("&lt;td&gt;",Zamia!A1186,"&lt;/td&gt;")</f>
        <v>&lt;td&gt;&lt;/td&gt;</v>
      </c>
      <c r="M1186" t="str">
        <f>CONCATENATE("&lt;td&gt;",Zamia!K1186,"&lt;/td&gt;")</f>
        <v>&lt;td&gt;&lt;/td&gt;</v>
      </c>
      <c r="N1186" s="9" t="str">
        <f>CONCATENATE("&lt;td&gt;",LEFT(TEXT(Zamia!E1186,"DD/MM/AAAA hh:mm:ss"),10),"&lt;/td&gt;")</f>
        <v>&lt;td&gt;00/01/1900&lt;/td&gt;</v>
      </c>
      <c r="O1186" t="str">
        <f>CONCATENATE("&lt;td&gt;",Zamia!H1186,"&lt;/td&gt;")</f>
        <v>&lt;td&gt;&lt;/td&gt;</v>
      </c>
      <c r="P1186" t="str">
        <f>CONCATENATE("&lt;td&gt;",Zamia!I1186,"&lt;/td&gt;")</f>
        <v>&lt;td&gt;&lt;/td&gt;</v>
      </c>
      <c r="Q1186" t="str">
        <f t="shared" si="151"/>
        <v/>
      </c>
    </row>
    <row r="1187" spans="1:17" x14ac:dyDescent="0.25">
      <c r="A1187">
        <f>Zamia!F1187</f>
        <v>0</v>
      </c>
      <c r="B1187" t="str">
        <f t="shared" si="147"/>
        <v>-</v>
      </c>
      <c r="C1187" t="str">
        <f t="shared" si="148"/>
        <v>-</v>
      </c>
      <c r="D1187" t="str">
        <f t="shared" si="152"/>
        <v>-</v>
      </c>
      <c r="E1187" t="str">
        <f t="shared" si="153"/>
        <v>-</v>
      </c>
      <c r="F1187" t="str">
        <f t="shared" si="154"/>
        <v>-</v>
      </c>
      <c r="G1187" t="str">
        <f t="shared" si="149"/>
        <v>- -</v>
      </c>
      <c r="H1187" t="str">
        <f>IFERROR(VLOOKUP(G1187,Tesaure!A1187:B8185,2),"-")</f>
        <v>-</v>
      </c>
      <c r="K1187" t="str">
        <f t="shared" si="150"/>
        <v>&lt;td&gt;0&lt;/td&gt;</v>
      </c>
      <c r="L1187" t="str">
        <f>CONCATENATE("&lt;td&gt;",Zamia!A1187,"&lt;/td&gt;")</f>
        <v>&lt;td&gt;&lt;/td&gt;</v>
      </c>
      <c r="M1187" t="str">
        <f>CONCATENATE("&lt;td&gt;",Zamia!K1187,"&lt;/td&gt;")</f>
        <v>&lt;td&gt;&lt;/td&gt;</v>
      </c>
      <c r="N1187" s="9" t="str">
        <f>CONCATENATE("&lt;td&gt;",LEFT(TEXT(Zamia!E1187,"DD/MM/AAAA hh:mm:ss"),10),"&lt;/td&gt;")</f>
        <v>&lt;td&gt;00/01/1900&lt;/td&gt;</v>
      </c>
      <c r="O1187" t="str">
        <f>CONCATENATE("&lt;td&gt;",Zamia!H1187,"&lt;/td&gt;")</f>
        <v>&lt;td&gt;&lt;/td&gt;</v>
      </c>
      <c r="P1187" t="str">
        <f>CONCATENATE("&lt;td&gt;",Zamia!I1187,"&lt;/td&gt;")</f>
        <v>&lt;td&gt;&lt;/td&gt;</v>
      </c>
      <c r="Q1187" t="str">
        <f t="shared" si="151"/>
        <v/>
      </c>
    </row>
    <row r="1188" spans="1:17" x14ac:dyDescent="0.25">
      <c r="A1188">
        <f>Zamia!F1188</f>
        <v>0</v>
      </c>
      <c r="B1188" t="str">
        <f t="shared" si="147"/>
        <v>-</v>
      </c>
      <c r="C1188" t="str">
        <f t="shared" si="148"/>
        <v>-</v>
      </c>
      <c r="D1188" t="str">
        <f t="shared" si="152"/>
        <v>-</v>
      </c>
      <c r="E1188" t="str">
        <f t="shared" si="153"/>
        <v>-</v>
      </c>
      <c r="F1188" t="str">
        <f t="shared" si="154"/>
        <v>-</v>
      </c>
      <c r="G1188" t="str">
        <f t="shared" si="149"/>
        <v>- -</v>
      </c>
      <c r="H1188" t="str">
        <f>IFERROR(VLOOKUP(G1188,Tesaure!A1188:B8186,2),"-")</f>
        <v>-</v>
      </c>
      <c r="K1188" t="str">
        <f t="shared" si="150"/>
        <v>&lt;td&gt;0&lt;/td&gt;</v>
      </c>
      <c r="L1188" t="str">
        <f>CONCATENATE("&lt;td&gt;",Zamia!A1188,"&lt;/td&gt;")</f>
        <v>&lt;td&gt;&lt;/td&gt;</v>
      </c>
      <c r="M1188" t="str">
        <f>CONCATENATE("&lt;td&gt;",Zamia!K1188,"&lt;/td&gt;")</f>
        <v>&lt;td&gt;&lt;/td&gt;</v>
      </c>
      <c r="N1188" s="9" t="str">
        <f>CONCATENATE("&lt;td&gt;",LEFT(TEXT(Zamia!E1188,"DD/MM/AAAA hh:mm:ss"),10),"&lt;/td&gt;")</f>
        <v>&lt;td&gt;00/01/1900&lt;/td&gt;</v>
      </c>
      <c r="O1188" t="str">
        <f>CONCATENATE("&lt;td&gt;",Zamia!H1188,"&lt;/td&gt;")</f>
        <v>&lt;td&gt;&lt;/td&gt;</v>
      </c>
      <c r="P1188" t="str">
        <f>CONCATENATE("&lt;td&gt;",Zamia!I1188,"&lt;/td&gt;")</f>
        <v>&lt;td&gt;&lt;/td&gt;</v>
      </c>
      <c r="Q1188" t="str">
        <f t="shared" si="151"/>
        <v/>
      </c>
    </row>
    <row r="1189" spans="1:17" x14ac:dyDescent="0.25">
      <c r="A1189">
        <f>Zamia!F1189</f>
        <v>0</v>
      </c>
      <c r="B1189" t="str">
        <f t="shared" si="147"/>
        <v>-</v>
      </c>
      <c r="C1189" t="str">
        <f t="shared" si="148"/>
        <v>-</v>
      </c>
      <c r="D1189" t="str">
        <f t="shared" si="152"/>
        <v>-</v>
      </c>
      <c r="E1189" t="str">
        <f t="shared" si="153"/>
        <v>-</v>
      </c>
      <c r="F1189" t="str">
        <f t="shared" si="154"/>
        <v>-</v>
      </c>
      <c r="G1189" t="str">
        <f t="shared" si="149"/>
        <v>- -</v>
      </c>
      <c r="H1189" t="str">
        <f>IFERROR(VLOOKUP(G1189,Tesaure!A1189:B8187,2),"-")</f>
        <v>-</v>
      </c>
      <c r="K1189" t="str">
        <f t="shared" si="150"/>
        <v>&lt;td&gt;0&lt;/td&gt;</v>
      </c>
      <c r="L1189" t="str">
        <f>CONCATENATE("&lt;td&gt;",Zamia!A1189,"&lt;/td&gt;")</f>
        <v>&lt;td&gt;&lt;/td&gt;</v>
      </c>
      <c r="M1189" t="str">
        <f>CONCATENATE("&lt;td&gt;",Zamia!K1189,"&lt;/td&gt;")</f>
        <v>&lt;td&gt;&lt;/td&gt;</v>
      </c>
      <c r="N1189" s="9" t="str">
        <f>CONCATENATE("&lt;td&gt;",LEFT(TEXT(Zamia!E1189,"DD/MM/AAAA hh:mm:ss"),10),"&lt;/td&gt;")</f>
        <v>&lt;td&gt;00/01/1900&lt;/td&gt;</v>
      </c>
      <c r="O1189" t="str">
        <f>CONCATENATE("&lt;td&gt;",Zamia!H1189,"&lt;/td&gt;")</f>
        <v>&lt;td&gt;&lt;/td&gt;</v>
      </c>
      <c r="P1189" t="str">
        <f>CONCATENATE("&lt;td&gt;",Zamia!I1189,"&lt;/td&gt;")</f>
        <v>&lt;td&gt;&lt;/td&gt;</v>
      </c>
      <c r="Q1189" t="str">
        <f t="shared" si="151"/>
        <v/>
      </c>
    </row>
    <row r="1190" spans="1:17" x14ac:dyDescent="0.25">
      <c r="A1190">
        <f>Zamia!F1190</f>
        <v>0</v>
      </c>
      <c r="B1190" t="str">
        <f t="shared" si="147"/>
        <v>-</v>
      </c>
      <c r="C1190" t="str">
        <f t="shared" si="148"/>
        <v>-</v>
      </c>
      <c r="D1190" t="str">
        <f t="shared" si="152"/>
        <v>-</v>
      </c>
      <c r="E1190" t="str">
        <f t="shared" si="153"/>
        <v>-</v>
      </c>
      <c r="F1190" t="str">
        <f t="shared" si="154"/>
        <v>-</v>
      </c>
      <c r="G1190" t="str">
        <f t="shared" si="149"/>
        <v>- -</v>
      </c>
      <c r="H1190" t="str">
        <f>IFERROR(VLOOKUP(G1190,Tesaure!A1190:B8188,2),"-")</f>
        <v>-</v>
      </c>
      <c r="K1190" t="str">
        <f t="shared" si="150"/>
        <v>&lt;td&gt;0&lt;/td&gt;</v>
      </c>
      <c r="L1190" t="str">
        <f>CONCATENATE("&lt;td&gt;",Zamia!A1190,"&lt;/td&gt;")</f>
        <v>&lt;td&gt;&lt;/td&gt;</v>
      </c>
      <c r="M1190" t="str">
        <f>CONCATENATE("&lt;td&gt;",Zamia!K1190,"&lt;/td&gt;")</f>
        <v>&lt;td&gt;&lt;/td&gt;</v>
      </c>
      <c r="N1190" s="9" t="str">
        <f>CONCATENATE("&lt;td&gt;",LEFT(TEXT(Zamia!E1190,"DD/MM/AAAA hh:mm:ss"),10),"&lt;/td&gt;")</f>
        <v>&lt;td&gt;00/01/1900&lt;/td&gt;</v>
      </c>
      <c r="O1190" t="str">
        <f>CONCATENATE("&lt;td&gt;",Zamia!H1190,"&lt;/td&gt;")</f>
        <v>&lt;td&gt;&lt;/td&gt;</v>
      </c>
      <c r="P1190" t="str">
        <f>CONCATENATE("&lt;td&gt;",Zamia!I1190,"&lt;/td&gt;")</f>
        <v>&lt;td&gt;&lt;/td&gt;</v>
      </c>
      <c r="Q1190" t="str">
        <f t="shared" si="151"/>
        <v/>
      </c>
    </row>
    <row r="1191" spans="1:17" x14ac:dyDescent="0.25">
      <c r="A1191">
        <f>Zamia!F1191</f>
        <v>0</v>
      </c>
      <c r="B1191" t="str">
        <f t="shared" ref="B1191:B1254" si="155">IF(A1191&lt;&gt;0,LEFT(A1191,SEARCH(" ",A1191)-1),"-")</f>
        <v>-</v>
      </c>
      <c r="C1191" t="str">
        <f t="shared" ref="C1191:C1254" si="156">IF(A1191&lt;&gt;0,RIGHT(A1191,LEN(A1191)-SEARCH(" ",A1191)),"-")</f>
        <v>-</v>
      </c>
      <c r="D1191" t="str">
        <f t="shared" si="152"/>
        <v>-</v>
      </c>
      <c r="E1191" t="str">
        <f t="shared" si="153"/>
        <v>-</v>
      </c>
      <c r="F1191" t="str">
        <f t="shared" si="154"/>
        <v>-</v>
      </c>
      <c r="G1191" t="str">
        <f t="shared" si="149"/>
        <v>- -</v>
      </c>
      <c r="H1191" t="str">
        <f>IFERROR(VLOOKUP(G1191,Tesaure!A1191:B8189,2),"-")</f>
        <v>-</v>
      </c>
      <c r="K1191" t="str">
        <f t="shared" si="150"/>
        <v>&lt;td&gt;0&lt;/td&gt;</v>
      </c>
      <c r="L1191" t="str">
        <f>CONCATENATE("&lt;td&gt;",Zamia!A1191,"&lt;/td&gt;")</f>
        <v>&lt;td&gt;&lt;/td&gt;</v>
      </c>
      <c r="M1191" t="str">
        <f>CONCATENATE("&lt;td&gt;",Zamia!K1191,"&lt;/td&gt;")</f>
        <v>&lt;td&gt;&lt;/td&gt;</v>
      </c>
      <c r="N1191" s="9" t="str">
        <f>CONCATENATE("&lt;td&gt;",LEFT(TEXT(Zamia!E1191,"DD/MM/AAAA hh:mm:ss"),10),"&lt;/td&gt;")</f>
        <v>&lt;td&gt;00/01/1900&lt;/td&gt;</v>
      </c>
      <c r="O1191" t="str">
        <f>CONCATENATE("&lt;td&gt;",Zamia!H1191,"&lt;/td&gt;")</f>
        <v>&lt;td&gt;&lt;/td&gt;</v>
      </c>
      <c r="P1191" t="str">
        <f>CONCATENATE("&lt;td&gt;",Zamia!I1191,"&lt;/td&gt;")</f>
        <v>&lt;td&gt;&lt;/td&gt;</v>
      </c>
      <c r="Q1191" t="str">
        <f t="shared" si="151"/>
        <v/>
      </c>
    </row>
    <row r="1192" spans="1:17" x14ac:dyDescent="0.25">
      <c r="A1192">
        <f>Zamia!F1192</f>
        <v>0</v>
      </c>
      <c r="B1192" t="str">
        <f t="shared" si="155"/>
        <v>-</v>
      </c>
      <c r="C1192" t="str">
        <f t="shared" si="156"/>
        <v>-</v>
      </c>
      <c r="D1192" t="str">
        <f t="shared" si="152"/>
        <v>-</v>
      </c>
      <c r="E1192" t="str">
        <f t="shared" si="153"/>
        <v>-</v>
      </c>
      <c r="F1192" t="str">
        <f t="shared" si="154"/>
        <v>-</v>
      </c>
      <c r="G1192" t="str">
        <f t="shared" si="149"/>
        <v>- -</v>
      </c>
      <c r="H1192" t="str">
        <f>IFERROR(VLOOKUP(G1192,Tesaure!A1192:B8190,2),"-")</f>
        <v>-</v>
      </c>
      <c r="K1192" t="str">
        <f t="shared" si="150"/>
        <v>&lt;td&gt;0&lt;/td&gt;</v>
      </c>
      <c r="L1192" t="str">
        <f>CONCATENATE("&lt;td&gt;",Zamia!A1192,"&lt;/td&gt;")</f>
        <v>&lt;td&gt;&lt;/td&gt;</v>
      </c>
      <c r="M1192" t="str">
        <f>CONCATENATE("&lt;td&gt;",Zamia!K1192,"&lt;/td&gt;")</f>
        <v>&lt;td&gt;&lt;/td&gt;</v>
      </c>
      <c r="N1192" s="9" t="str">
        <f>CONCATENATE("&lt;td&gt;",LEFT(TEXT(Zamia!E1192,"DD/MM/AAAA hh:mm:ss"),10),"&lt;/td&gt;")</f>
        <v>&lt;td&gt;00/01/1900&lt;/td&gt;</v>
      </c>
      <c r="O1192" t="str">
        <f>CONCATENATE("&lt;td&gt;",Zamia!H1192,"&lt;/td&gt;")</f>
        <v>&lt;td&gt;&lt;/td&gt;</v>
      </c>
      <c r="P1192" t="str">
        <f>CONCATENATE("&lt;td&gt;",Zamia!I1192,"&lt;/td&gt;")</f>
        <v>&lt;td&gt;&lt;/td&gt;</v>
      </c>
      <c r="Q1192" t="str">
        <f t="shared" si="151"/>
        <v/>
      </c>
    </row>
    <row r="1193" spans="1:17" x14ac:dyDescent="0.25">
      <c r="A1193">
        <f>Zamia!F1193</f>
        <v>0</v>
      </c>
      <c r="B1193" t="str">
        <f t="shared" si="155"/>
        <v>-</v>
      </c>
      <c r="C1193" t="str">
        <f t="shared" si="156"/>
        <v>-</v>
      </c>
      <c r="D1193" t="str">
        <f t="shared" si="152"/>
        <v>-</v>
      </c>
      <c r="E1193" t="str">
        <f t="shared" si="153"/>
        <v>-</v>
      </c>
      <c r="F1193" t="str">
        <f t="shared" si="154"/>
        <v>-</v>
      </c>
      <c r="G1193" t="str">
        <f t="shared" si="149"/>
        <v>- -</v>
      </c>
      <c r="H1193" t="str">
        <f>IFERROR(VLOOKUP(G1193,Tesaure!A1193:B8191,2),"-")</f>
        <v>-</v>
      </c>
      <c r="K1193" t="str">
        <f t="shared" si="150"/>
        <v>&lt;td&gt;0&lt;/td&gt;</v>
      </c>
      <c r="L1193" t="str">
        <f>CONCATENATE("&lt;td&gt;",Zamia!A1193,"&lt;/td&gt;")</f>
        <v>&lt;td&gt;&lt;/td&gt;</v>
      </c>
      <c r="M1193" t="str">
        <f>CONCATENATE("&lt;td&gt;",Zamia!K1193,"&lt;/td&gt;")</f>
        <v>&lt;td&gt;&lt;/td&gt;</v>
      </c>
      <c r="N1193" s="9" t="str">
        <f>CONCATENATE("&lt;td&gt;",LEFT(TEXT(Zamia!E1193,"DD/MM/AAAA hh:mm:ss"),10),"&lt;/td&gt;")</f>
        <v>&lt;td&gt;00/01/1900&lt;/td&gt;</v>
      </c>
      <c r="O1193" t="str">
        <f>CONCATENATE("&lt;td&gt;",Zamia!H1193,"&lt;/td&gt;")</f>
        <v>&lt;td&gt;&lt;/td&gt;</v>
      </c>
      <c r="P1193" t="str">
        <f>CONCATENATE("&lt;td&gt;",Zamia!I1193,"&lt;/td&gt;")</f>
        <v>&lt;td&gt;&lt;/td&gt;</v>
      </c>
      <c r="Q1193" t="str">
        <f t="shared" si="151"/>
        <v/>
      </c>
    </row>
    <row r="1194" spans="1:17" x14ac:dyDescent="0.25">
      <c r="A1194">
        <f>Zamia!F1194</f>
        <v>0</v>
      </c>
      <c r="B1194" t="str">
        <f t="shared" si="155"/>
        <v>-</v>
      </c>
      <c r="C1194" t="str">
        <f t="shared" si="156"/>
        <v>-</v>
      </c>
      <c r="D1194" t="str">
        <f t="shared" si="152"/>
        <v>-</v>
      </c>
      <c r="E1194" t="str">
        <f t="shared" si="153"/>
        <v>-</v>
      </c>
      <c r="F1194" t="str">
        <f t="shared" si="154"/>
        <v>-</v>
      </c>
      <c r="G1194" t="str">
        <f t="shared" si="149"/>
        <v>- -</v>
      </c>
      <c r="H1194" t="str">
        <f>IFERROR(VLOOKUP(G1194,Tesaure!A1194:B8192,2),"-")</f>
        <v>-</v>
      </c>
      <c r="K1194" t="str">
        <f t="shared" si="150"/>
        <v>&lt;td&gt;0&lt;/td&gt;</v>
      </c>
      <c r="L1194" t="str">
        <f>CONCATENATE("&lt;td&gt;",Zamia!A1194,"&lt;/td&gt;")</f>
        <v>&lt;td&gt;&lt;/td&gt;</v>
      </c>
      <c r="M1194" t="str">
        <f>CONCATENATE("&lt;td&gt;",Zamia!K1194,"&lt;/td&gt;")</f>
        <v>&lt;td&gt;&lt;/td&gt;</v>
      </c>
      <c r="N1194" s="9" t="str">
        <f>CONCATENATE("&lt;td&gt;",LEFT(TEXT(Zamia!E1194,"DD/MM/AAAA hh:mm:ss"),10),"&lt;/td&gt;")</f>
        <v>&lt;td&gt;00/01/1900&lt;/td&gt;</v>
      </c>
      <c r="O1194" t="str">
        <f>CONCATENATE("&lt;td&gt;",Zamia!H1194,"&lt;/td&gt;")</f>
        <v>&lt;td&gt;&lt;/td&gt;</v>
      </c>
      <c r="P1194" t="str">
        <f>CONCATENATE("&lt;td&gt;",Zamia!I1194,"&lt;/td&gt;")</f>
        <v>&lt;td&gt;&lt;/td&gt;</v>
      </c>
      <c r="Q1194" t="str">
        <f t="shared" si="151"/>
        <v/>
      </c>
    </row>
    <row r="1195" spans="1:17" x14ac:dyDescent="0.25">
      <c r="A1195">
        <f>Zamia!F1195</f>
        <v>0</v>
      </c>
      <c r="B1195" t="str">
        <f t="shared" si="155"/>
        <v>-</v>
      </c>
      <c r="C1195" t="str">
        <f t="shared" si="156"/>
        <v>-</v>
      </c>
      <c r="D1195" t="str">
        <f t="shared" si="152"/>
        <v>-</v>
      </c>
      <c r="E1195" t="str">
        <f t="shared" si="153"/>
        <v>-</v>
      </c>
      <c r="F1195" t="str">
        <f t="shared" si="154"/>
        <v>-</v>
      </c>
      <c r="G1195" t="str">
        <f t="shared" si="149"/>
        <v>- -</v>
      </c>
      <c r="H1195" t="str">
        <f>IFERROR(VLOOKUP(G1195,Tesaure!A1195:B8193,2),"-")</f>
        <v>-</v>
      </c>
      <c r="K1195" t="str">
        <f t="shared" si="150"/>
        <v>&lt;td&gt;0&lt;/td&gt;</v>
      </c>
      <c r="L1195" t="str">
        <f>CONCATENATE("&lt;td&gt;",Zamia!A1195,"&lt;/td&gt;")</f>
        <v>&lt;td&gt;&lt;/td&gt;</v>
      </c>
      <c r="M1195" t="str">
        <f>CONCATENATE("&lt;td&gt;",Zamia!K1195,"&lt;/td&gt;")</f>
        <v>&lt;td&gt;&lt;/td&gt;</v>
      </c>
      <c r="N1195" s="9" t="str">
        <f>CONCATENATE("&lt;td&gt;",LEFT(TEXT(Zamia!E1195,"DD/MM/AAAA hh:mm:ss"),10),"&lt;/td&gt;")</f>
        <v>&lt;td&gt;00/01/1900&lt;/td&gt;</v>
      </c>
      <c r="O1195" t="str">
        <f>CONCATENATE("&lt;td&gt;",Zamia!H1195,"&lt;/td&gt;")</f>
        <v>&lt;td&gt;&lt;/td&gt;</v>
      </c>
      <c r="P1195" t="str">
        <f>CONCATENATE("&lt;td&gt;",Zamia!I1195,"&lt;/td&gt;")</f>
        <v>&lt;td&gt;&lt;/td&gt;</v>
      </c>
      <c r="Q1195" t="str">
        <f t="shared" si="151"/>
        <v/>
      </c>
    </row>
    <row r="1196" spans="1:17" x14ac:dyDescent="0.25">
      <c r="A1196">
        <f>Zamia!F1196</f>
        <v>0</v>
      </c>
      <c r="B1196" t="str">
        <f t="shared" si="155"/>
        <v>-</v>
      </c>
      <c r="C1196" t="str">
        <f t="shared" si="156"/>
        <v>-</v>
      </c>
      <c r="D1196" t="str">
        <f t="shared" si="152"/>
        <v>-</v>
      </c>
      <c r="E1196" t="str">
        <f t="shared" si="153"/>
        <v>-</v>
      </c>
      <c r="F1196" t="str">
        <f t="shared" si="154"/>
        <v>-</v>
      </c>
      <c r="G1196" t="str">
        <f t="shared" si="149"/>
        <v>- -</v>
      </c>
      <c r="H1196" t="str">
        <f>IFERROR(VLOOKUP(G1196,Tesaure!A1196:B8194,2),"-")</f>
        <v>-</v>
      </c>
      <c r="K1196" t="str">
        <f t="shared" si="150"/>
        <v>&lt;td&gt;0&lt;/td&gt;</v>
      </c>
      <c r="L1196" t="str">
        <f>CONCATENATE("&lt;td&gt;",Zamia!A1196,"&lt;/td&gt;")</f>
        <v>&lt;td&gt;&lt;/td&gt;</v>
      </c>
      <c r="M1196" t="str">
        <f>CONCATENATE("&lt;td&gt;",Zamia!K1196,"&lt;/td&gt;")</f>
        <v>&lt;td&gt;&lt;/td&gt;</v>
      </c>
      <c r="N1196" s="9" t="str">
        <f>CONCATENATE("&lt;td&gt;",LEFT(TEXT(Zamia!E1196,"DD/MM/AAAA hh:mm:ss"),10),"&lt;/td&gt;")</f>
        <v>&lt;td&gt;00/01/1900&lt;/td&gt;</v>
      </c>
      <c r="O1196" t="str">
        <f>CONCATENATE("&lt;td&gt;",Zamia!H1196,"&lt;/td&gt;")</f>
        <v>&lt;td&gt;&lt;/td&gt;</v>
      </c>
      <c r="P1196" t="str">
        <f>CONCATENATE("&lt;td&gt;",Zamia!I1196,"&lt;/td&gt;")</f>
        <v>&lt;td&gt;&lt;/td&gt;</v>
      </c>
      <c r="Q1196" t="str">
        <f t="shared" si="151"/>
        <v/>
      </c>
    </row>
    <row r="1197" spans="1:17" x14ac:dyDescent="0.25">
      <c r="A1197">
        <f>Zamia!F1197</f>
        <v>0</v>
      </c>
      <c r="B1197" t="str">
        <f t="shared" si="155"/>
        <v>-</v>
      </c>
      <c r="C1197" t="str">
        <f t="shared" si="156"/>
        <v>-</v>
      </c>
      <c r="D1197" t="str">
        <f t="shared" si="152"/>
        <v>-</v>
      </c>
      <c r="E1197" t="str">
        <f t="shared" si="153"/>
        <v>-</v>
      </c>
      <c r="F1197" t="str">
        <f t="shared" si="154"/>
        <v>-</v>
      </c>
      <c r="G1197" t="str">
        <f t="shared" si="149"/>
        <v>- -</v>
      </c>
      <c r="H1197" t="str">
        <f>IFERROR(VLOOKUP(G1197,Tesaure!A1197:B8195,2),"-")</f>
        <v>-</v>
      </c>
      <c r="K1197" t="str">
        <f t="shared" si="150"/>
        <v>&lt;td&gt;0&lt;/td&gt;</v>
      </c>
      <c r="L1197" t="str">
        <f>CONCATENATE("&lt;td&gt;",Zamia!A1197,"&lt;/td&gt;")</f>
        <v>&lt;td&gt;&lt;/td&gt;</v>
      </c>
      <c r="M1197" t="str">
        <f>CONCATENATE("&lt;td&gt;",Zamia!K1197,"&lt;/td&gt;")</f>
        <v>&lt;td&gt;&lt;/td&gt;</v>
      </c>
      <c r="N1197" s="9" t="str">
        <f>CONCATENATE("&lt;td&gt;",LEFT(TEXT(Zamia!E1197,"DD/MM/AAAA hh:mm:ss"),10),"&lt;/td&gt;")</f>
        <v>&lt;td&gt;00/01/1900&lt;/td&gt;</v>
      </c>
      <c r="O1197" t="str">
        <f>CONCATENATE("&lt;td&gt;",Zamia!H1197,"&lt;/td&gt;")</f>
        <v>&lt;td&gt;&lt;/td&gt;</v>
      </c>
      <c r="P1197" t="str">
        <f>CONCATENATE("&lt;td&gt;",Zamia!I1197,"&lt;/td&gt;")</f>
        <v>&lt;td&gt;&lt;/td&gt;</v>
      </c>
      <c r="Q1197" t="str">
        <f t="shared" si="151"/>
        <v/>
      </c>
    </row>
    <row r="1198" spans="1:17" x14ac:dyDescent="0.25">
      <c r="A1198">
        <f>Zamia!F1198</f>
        <v>0</v>
      </c>
      <c r="B1198" t="str">
        <f t="shared" si="155"/>
        <v>-</v>
      </c>
      <c r="C1198" t="str">
        <f t="shared" si="156"/>
        <v>-</v>
      </c>
      <c r="D1198" t="str">
        <f t="shared" si="152"/>
        <v>-</v>
      </c>
      <c r="E1198" t="str">
        <f t="shared" si="153"/>
        <v>-</v>
      </c>
      <c r="F1198" t="str">
        <f t="shared" si="154"/>
        <v>-</v>
      </c>
      <c r="G1198" t="str">
        <f t="shared" si="149"/>
        <v>- -</v>
      </c>
      <c r="H1198" t="str">
        <f>IFERROR(VLOOKUP(G1198,Tesaure!A1198:B8196,2),"-")</f>
        <v>-</v>
      </c>
      <c r="K1198" t="str">
        <f t="shared" si="150"/>
        <v>&lt;td&gt;0&lt;/td&gt;</v>
      </c>
      <c r="L1198" t="str">
        <f>CONCATENATE("&lt;td&gt;",Zamia!A1198,"&lt;/td&gt;")</f>
        <v>&lt;td&gt;&lt;/td&gt;</v>
      </c>
      <c r="M1198" t="str">
        <f>CONCATENATE("&lt;td&gt;",Zamia!K1198,"&lt;/td&gt;")</f>
        <v>&lt;td&gt;&lt;/td&gt;</v>
      </c>
      <c r="N1198" s="9" t="str">
        <f>CONCATENATE("&lt;td&gt;",LEFT(TEXT(Zamia!E1198,"DD/MM/AAAA hh:mm:ss"),10),"&lt;/td&gt;")</f>
        <v>&lt;td&gt;00/01/1900&lt;/td&gt;</v>
      </c>
      <c r="O1198" t="str">
        <f>CONCATENATE("&lt;td&gt;",Zamia!H1198,"&lt;/td&gt;")</f>
        <v>&lt;td&gt;&lt;/td&gt;</v>
      </c>
      <c r="P1198" t="str">
        <f>CONCATENATE("&lt;td&gt;",Zamia!I1198,"&lt;/td&gt;")</f>
        <v>&lt;td&gt;&lt;/td&gt;</v>
      </c>
      <c r="Q1198" t="str">
        <f t="shared" si="151"/>
        <v/>
      </c>
    </row>
    <row r="1199" spans="1:17" x14ac:dyDescent="0.25">
      <c r="A1199">
        <f>Zamia!F1199</f>
        <v>0</v>
      </c>
      <c r="B1199" t="str">
        <f t="shared" si="155"/>
        <v>-</v>
      </c>
      <c r="C1199" t="str">
        <f t="shared" si="156"/>
        <v>-</v>
      </c>
      <c r="D1199" t="str">
        <f t="shared" si="152"/>
        <v>-</v>
      </c>
      <c r="E1199" t="str">
        <f t="shared" si="153"/>
        <v>-</v>
      </c>
      <c r="F1199" t="str">
        <f t="shared" si="154"/>
        <v>-</v>
      </c>
      <c r="G1199" t="str">
        <f t="shared" si="149"/>
        <v>- -</v>
      </c>
      <c r="H1199" t="str">
        <f>IFERROR(VLOOKUP(G1199,Tesaure!A1199:B8197,2),"-")</f>
        <v>-</v>
      </c>
      <c r="K1199" t="str">
        <f t="shared" si="150"/>
        <v>&lt;td&gt;0&lt;/td&gt;</v>
      </c>
      <c r="L1199" t="str">
        <f>CONCATENATE("&lt;td&gt;",Zamia!A1199,"&lt;/td&gt;")</f>
        <v>&lt;td&gt;&lt;/td&gt;</v>
      </c>
      <c r="M1199" t="str">
        <f>CONCATENATE("&lt;td&gt;",Zamia!K1199,"&lt;/td&gt;")</f>
        <v>&lt;td&gt;&lt;/td&gt;</v>
      </c>
      <c r="N1199" s="9" t="str">
        <f>CONCATENATE("&lt;td&gt;",LEFT(TEXT(Zamia!E1199,"DD/MM/AAAA hh:mm:ss"),10),"&lt;/td&gt;")</f>
        <v>&lt;td&gt;00/01/1900&lt;/td&gt;</v>
      </c>
      <c r="O1199" t="str">
        <f>CONCATENATE("&lt;td&gt;",Zamia!H1199,"&lt;/td&gt;")</f>
        <v>&lt;td&gt;&lt;/td&gt;</v>
      </c>
      <c r="P1199" t="str">
        <f>CONCATENATE("&lt;td&gt;",Zamia!I1199,"&lt;/td&gt;")</f>
        <v>&lt;td&gt;&lt;/td&gt;</v>
      </c>
      <c r="Q1199" t="str">
        <f t="shared" si="151"/>
        <v/>
      </c>
    </row>
    <row r="1200" spans="1:17" x14ac:dyDescent="0.25">
      <c r="A1200">
        <f>Zamia!F1200</f>
        <v>0</v>
      </c>
      <c r="B1200" t="str">
        <f t="shared" si="155"/>
        <v>-</v>
      </c>
      <c r="C1200" t="str">
        <f t="shared" si="156"/>
        <v>-</v>
      </c>
      <c r="D1200" t="str">
        <f t="shared" si="152"/>
        <v>-</v>
      </c>
      <c r="E1200" t="str">
        <f t="shared" si="153"/>
        <v>-</v>
      </c>
      <c r="F1200" t="str">
        <f t="shared" si="154"/>
        <v>-</v>
      </c>
      <c r="G1200" t="str">
        <f t="shared" si="149"/>
        <v>- -</v>
      </c>
      <c r="H1200" t="str">
        <f>IFERROR(VLOOKUP(G1200,Tesaure!A1200:B8198,2),"-")</f>
        <v>-</v>
      </c>
      <c r="K1200" t="str">
        <f t="shared" si="150"/>
        <v>&lt;td&gt;0&lt;/td&gt;</v>
      </c>
      <c r="L1200" t="str">
        <f>CONCATENATE("&lt;td&gt;",Zamia!A1200,"&lt;/td&gt;")</f>
        <v>&lt;td&gt;&lt;/td&gt;</v>
      </c>
      <c r="M1200" t="str">
        <f>CONCATENATE("&lt;td&gt;",Zamia!K1200,"&lt;/td&gt;")</f>
        <v>&lt;td&gt;&lt;/td&gt;</v>
      </c>
      <c r="N1200" s="9" t="str">
        <f>CONCATENATE("&lt;td&gt;",LEFT(TEXT(Zamia!E1200,"DD/MM/AAAA hh:mm:ss"),10),"&lt;/td&gt;")</f>
        <v>&lt;td&gt;00/01/1900&lt;/td&gt;</v>
      </c>
      <c r="O1200" t="str">
        <f>CONCATENATE("&lt;td&gt;",Zamia!H1200,"&lt;/td&gt;")</f>
        <v>&lt;td&gt;&lt;/td&gt;</v>
      </c>
      <c r="P1200" t="str">
        <f>CONCATENATE("&lt;td&gt;",Zamia!I1200,"&lt;/td&gt;")</f>
        <v>&lt;td&gt;&lt;/td&gt;</v>
      </c>
      <c r="Q1200" t="str">
        <f t="shared" si="151"/>
        <v/>
      </c>
    </row>
    <row r="1201" spans="1:17" x14ac:dyDescent="0.25">
      <c r="A1201">
        <f>Zamia!F1201</f>
        <v>0</v>
      </c>
      <c r="B1201" t="str">
        <f t="shared" si="155"/>
        <v>-</v>
      </c>
      <c r="C1201" t="str">
        <f t="shared" si="156"/>
        <v>-</v>
      </c>
      <c r="D1201" t="str">
        <f t="shared" si="152"/>
        <v>-</v>
      </c>
      <c r="E1201" t="str">
        <f t="shared" si="153"/>
        <v>-</v>
      </c>
      <c r="F1201" t="str">
        <f t="shared" si="154"/>
        <v>-</v>
      </c>
      <c r="G1201" t="str">
        <f t="shared" si="149"/>
        <v>- -</v>
      </c>
      <c r="H1201" t="str">
        <f>IFERROR(VLOOKUP(G1201,Tesaure!A1201:B8199,2),"-")</f>
        <v>-</v>
      </c>
      <c r="K1201" t="str">
        <f t="shared" si="150"/>
        <v>&lt;td&gt;0&lt;/td&gt;</v>
      </c>
      <c r="L1201" t="str">
        <f>CONCATENATE("&lt;td&gt;",Zamia!A1201,"&lt;/td&gt;")</f>
        <v>&lt;td&gt;&lt;/td&gt;</v>
      </c>
      <c r="M1201" t="str">
        <f>CONCATENATE("&lt;td&gt;",Zamia!K1201,"&lt;/td&gt;")</f>
        <v>&lt;td&gt;&lt;/td&gt;</v>
      </c>
      <c r="N1201" s="9" t="str">
        <f>CONCATENATE("&lt;td&gt;",LEFT(TEXT(Zamia!E1201,"DD/MM/AAAA hh:mm:ss"),10),"&lt;/td&gt;")</f>
        <v>&lt;td&gt;00/01/1900&lt;/td&gt;</v>
      </c>
      <c r="O1201" t="str">
        <f>CONCATENATE("&lt;td&gt;",Zamia!H1201,"&lt;/td&gt;")</f>
        <v>&lt;td&gt;&lt;/td&gt;</v>
      </c>
      <c r="P1201" t="str">
        <f>CONCATENATE("&lt;td&gt;",Zamia!I1201,"&lt;/td&gt;")</f>
        <v>&lt;td&gt;&lt;/td&gt;</v>
      </c>
      <c r="Q1201" t="str">
        <f t="shared" si="151"/>
        <v/>
      </c>
    </row>
    <row r="1202" spans="1:17" x14ac:dyDescent="0.25">
      <c r="A1202">
        <f>Zamia!F1202</f>
        <v>0</v>
      </c>
      <c r="B1202" t="str">
        <f t="shared" si="155"/>
        <v>-</v>
      </c>
      <c r="C1202" t="str">
        <f t="shared" si="156"/>
        <v>-</v>
      </c>
      <c r="D1202" t="str">
        <f t="shared" si="152"/>
        <v>-</v>
      </c>
      <c r="E1202" t="str">
        <f t="shared" si="153"/>
        <v>-</v>
      </c>
      <c r="F1202" t="str">
        <f t="shared" si="154"/>
        <v>-</v>
      </c>
      <c r="G1202" t="str">
        <f t="shared" si="149"/>
        <v>- -</v>
      </c>
      <c r="H1202" t="str">
        <f>IFERROR(VLOOKUP(G1202,Tesaure!A1202:B8200,2),"-")</f>
        <v>-</v>
      </c>
      <c r="K1202" t="str">
        <f t="shared" si="150"/>
        <v>&lt;td&gt;0&lt;/td&gt;</v>
      </c>
      <c r="L1202" t="str">
        <f>CONCATENATE("&lt;td&gt;",Zamia!A1202,"&lt;/td&gt;")</f>
        <v>&lt;td&gt;&lt;/td&gt;</v>
      </c>
      <c r="M1202" t="str">
        <f>CONCATENATE("&lt;td&gt;",Zamia!K1202,"&lt;/td&gt;")</f>
        <v>&lt;td&gt;&lt;/td&gt;</v>
      </c>
      <c r="N1202" s="9" t="str">
        <f>CONCATENATE("&lt;td&gt;",LEFT(TEXT(Zamia!E1202,"DD/MM/AAAA hh:mm:ss"),10),"&lt;/td&gt;")</f>
        <v>&lt;td&gt;00/01/1900&lt;/td&gt;</v>
      </c>
      <c r="O1202" t="str">
        <f>CONCATENATE("&lt;td&gt;",Zamia!H1202,"&lt;/td&gt;")</f>
        <v>&lt;td&gt;&lt;/td&gt;</v>
      </c>
      <c r="P1202" t="str">
        <f>CONCATENATE("&lt;td&gt;",Zamia!I1202,"&lt;/td&gt;")</f>
        <v>&lt;td&gt;&lt;/td&gt;</v>
      </c>
      <c r="Q1202" t="str">
        <f t="shared" si="151"/>
        <v/>
      </c>
    </row>
    <row r="1203" spans="1:17" x14ac:dyDescent="0.25">
      <c r="A1203">
        <f>Zamia!F1203</f>
        <v>0</v>
      </c>
      <c r="B1203" t="str">
        <f t="shared" si="155"/>
        <v>-</v>
      </c>
      <c r="C1203" t="str">
        <f t="shared" si="156"/>
        <v>-</v>
      </c>
      <c r="D1203" t="str">
        <f t="shared" si="152"/>
        <v>-</v>
      </c>
      <c r="E1203" t="str">
        <f t="shared" si="153"/>
        <v>-</v>
      </c>
      <c r="F1203" t="str">
        <f t="shared" si="154"/>
        <v>-</v>
      </c>
      <c r="G1203" t="str">
        <f t="shared" si="149"/>
        <v>- -</v>
      </c>
      <c r="H1203" t="str">
        <f>IFERROR(VLOOKUP(G1203,Tesaure!A1203:B8201,2),"-")</f>
        <v>-</v>
      </c>
      <c r="K1203" t="str">
        <f t="shared" si="150"/>
        <v>&lt;td&gt;0&lt;/td&gt;</v>
      </c>
      <c r="L1203" t="str">
        <f>CONCATENATE("&lt;td&gt;",Zamia!A1203,"&lt;/td&gt;")</f>
        <v>&lt;td&gt;&lt;/td&gt;</v>
      </c>
      <c r="M1203" t="str">
        <f>CONCATENATE("&lt;td&gt;",Zamia!K1203,"&lt;/td&gt;")</f>
        <v>&lt;td&gt;&lt;/td&gt;</v>
      </c>
      <c r="N1203" s="9" t="str">
        <f>CONCATENATE("&lt;td&gt;",LEFT(TEXT(Zamia!E1203,"DD/MM/AAAA hh:mm:ss"),10),"&lt;/td&gt;")</f>
        <v>&lt;td&gt;00/01/1900&lt;/td&gt;</v>
      </c>
      <c r="O1203" t="str">
        <f>CONCATENATE("&lt;td&gt;",Zamia!H1203,"&lt;/td&gt;")</f>
        <v>&lt;td&gt;&lt;/td&gt;</v>
      </c>
      <c r="P1203" t="str">
        <f>CONCATENATE("&lt;td&gt;",Zamia!I1203,"&lt;/td&gt;")</f>
        <v>&lt;td&gt;&lt;/td&gt;</v>
      </c>
      <c r="Q1203" t="str">
        <f t="shared" si="151"/>
        <v/>
      </c>
    </row>
    <row r="1204" spans="1:17" x14ac:dyDescent="0.25">
      <c r="A1204">
        <f>Zamia!F1204</f>
        <v>0</v>
      </c>
      <c r="B1204" t="str">
        <f t="shared" si="155"/>
        <v>-</v>
      </c>
      <c r="C1204" t="str">
        <f t="shared" si="156"/>
        <v>-</v>
      </c>
      <c r="D1204" t="str">
        <f t="shared" si="152"/>
        <v>-</v>
      </c>
      <c r="E1204" t="str">
        <f t="shared" si="153"/>
        <v>-</v>
      </c>
      <c r="F1204" t="str">
        <f t="shared" si="154"/>
        <v>-</v>
      </c>
      <c r="G1204" t="str">
        <f t="shared" si="149"/>
        <v>- -</v>
      </c>
      <c r="H1204" t="str">
        <f>IFERROR(VLOOKUP(G1204,Tesaure!A1204:B8202,2),"-")</f>
        <v>-</v>
      </c>
      <c r="K1204" t="str">
        <f t="shared" si="150"/>
        <v>&lt;td&gt;0&lt;/td&gt;</v>
      </c>
      <c r="L1204" t="str">
        <f>CONCATENATE("&lt;td&gt;",Zamia!A1204,"&lt;/td&gt;")</f>
        <v>&lt;td&gt;&lt;/td&gt;</v>
      </c>
      <c r="M1204" t="str">
        <f>CONCATENATE("&lt;td&gt;",Zamia!K1204,"&lt;/td&gt;")</f>
        <v>&lt;td&gt;&lt;/td&gt;</v>
      </c>
      <c r="N1204" s="9" t="str">
        <f>CONCATENATE("&lt;td&gt;",LEFT(TEXT(Zamia!E1204,"DD/MM/AAAA hh:mm:ss"),10),"&lt;/td&gt;")</f>
        <v>&lt;td&gt;00/01/1900&lt;/td&gt;</v>
      </c>
      <c r="O1204" t="str">
        <f>CONCATENATE("&lt;td&gt;",Zamia!H1204,"&lt;/td&gt;")</f>
        <v>&lt;td&gt;&lt;/td&gt;</v>
      </c>
      <c r="P1204" t="str">
        <f>CONCATENATE("&lt;td&gt;",Zamia!I1204,"&lt;/td&gt;")</f>
        <v>&lt;td&gt;&lt;/td&gt;</v>
      </c>
      <c r="Q1204" t="str">
        <f t="shared" si="151"/>
        <v/>
      </c>
    </row>
    <row r="1205" spans="1:17" x14ac:dyDescent="0.25">
      <c r="A1205">
        <f>Zamia!F1205</f>
        <v>0</v>
      </c>
      <c r="B1205" t="str">
        <f t="shared" si="155"/>
        <v>-</v>
      </c>
      <c r="C1205" t="str">
        <f t="shared" si="156"/>
        <v>-</v>
      </c>
      <c r="D1205" t="str">
        <f t="shared" si="152"/>
        <v>-</v>
      </c>
      <c r="E1205" t="str">
        <f t="shared" si="153"/>
        <v>-</v>
      </c>
      <c r="F1205" t="str">
        <f t="shared" si="154"/>
        <v>-</v>
      </c>
      <c r="G1205" t="str">
        <f t="shared" si="149"/>
        <v>- -</v>
      </c>
      <c r="H1205" t="str">
        <f>IFERROR(VLOOKUP(G1205,Tesaure!A1205:B8203,2),"-")</f>
        <v>-</v>
      </c>
      <c r="K1205" t="str">
        <f t="shared" si="150"/>
        <v>&lt;td&gt;0&lt;/td&gt;</v>
      </c>
      <c r="L1205" t="str">
        <f>CONCATENATE("&lt;td&gt;",Zamia!A1205,"&lt;/td&gt;")</f>
        <v>&lt;td&gt;&lt;/td&gt;</v>
      </c>
      <c r="M1205" t="str">
        <f>CONCATENATE("&lt;td&gt;",Zamia!K1205,"&lt;/td&gt;")</f>
        <v>&lt;td&gt;&lt;/td&gt;</v>
      </c>
      <c r="N1205" s="9" t="str">
        <f>CONCATENATE("&lt;td&gt;",LEFT(TEXT(Zamia!E1205,"DD/MM/AAAA hh:mm:ss"),10),"&lt;/td&gt;")</f>
        <v>&lt;td&gt;00/01/1900&lt;/td&gt;</v>
      </c>
      <c r="O1205" t="str">
        <f>CONCATENATE("&lt;td&gt;",Zamia!H1205,"&lt;/td&gt;")</f>
        <v>&lt;td&gt;&lt;/td&gt;</v>
      </c>
      <c r="P1205" t="str">
        <f>CONCATENATE("&lt;td&gt;",Zamia!I1205,"&lt;/td&gt;")</f>
        <v>&lt;td&gt;&lt;/td&gt;</v>
      </c>
      <c r="Q1205" t="str">
        <f t="shared" si="151"/>
        <v/>
      </c>
    </row>
    <row r="1206" spans="1:17" x14ac:dyDescent="0.25">
      <c r="A1206">
        <f>Zamia!F1206</f>
        <v>0</v>
      </c>
      <c r="B1206" t="str">
        <f t="shared" si="155"/>
        <v>-</v>
      </c>
      <c r="C1206" t="str">
        <f t="shared" si="156"/>
        <v>-</v>
      </c>
      <c r="D1206" t="str">
        <f t="shared" si="152"/>
        <v>-</v>
      </c>
      <c r="E1206" t="str">
        <f t="shared" si="153"/>
        <v>-</v>
      </c>
      <c r="F1206" t="str">
        <f t="shared" si="154"/>
        <v>-</v>
      </c>
      <c r="G1206" t="str">
        <f t="shared" si="149"/>
        <v>- -</v>
      </c>
      <c r="H1206" t="str">
        <f>IFERROR(VLOOKUP(G1206,Tesaure!A1206:B8204,2),"-")</f>
        <v>-</v>
      </c>
      <c r="K1206" t="str">
        <f t="shared" si="150"/>
        <v>&lt;td&gt;0&lt;/td&gt;</v>
      </c>
      <c r="L1206" t="str">
        <f>CONCATENATE("&lt;td&gt;",Zamia!A1206,"&lt;/td&gt;")</f>
        <v>&lt;td&gt;&lt;/td&gt;</v>
      </c>
      <c r="M1206" t="str">
        <f>CONCATENATE("&lt;td&gt;",Zamia!K1206,"&lt;/td&gt;")</f>
        <v>&lt;td&gt;&lt;/td&gt;</v>
      </c>
      <c r="N1206" s="9" t="str">
        <f>CONCATENATE("&lt;td&gt;",LEFT(TEXT(Zamia!E1206,"DD/MM/AAAA hh:mm:ss"),10),"&lt;/td&gt;")</f>
        <v>&lt;td&gt;00/01/1900&lt;/td&gt;</v>
      </c>
      <c r="O1206" t="str">
        <f>CONCATENATE("&lt;td&gt;",Zamia!H1206,"&lt;/td&gt;")</f>
        <v>&lt;td&gt;&lt;/td&gt;</v>
      </c>
      <c r="P1206" t="str">
        <f>CONCATENATE("&lt;td&gt;",Zamia!I1206,"&lt;/td&gt;")</f>
        <v>&lt;td&gt;&lt;/td&gt;</v>
      </c>
      <c r="Q1206" t="str">
        <f t="shared" si="151"/>
        <v/>
      </c>
    </row>
    <row r="1207" spans="1:17" x14ac:dyDescent="0.25">
      <c r="A1207">
        <f>Zamia!F1207</f>
        <v>0</v>
      </c>
      <c r="B1207" t="str">
        <f t="shared" si="155"/>
        <v>-</v>
      </c>
      <c r="C1207" t="str">
        <f t="shared" si="156"/>
        <v>-</v>
      </c>
      <c r="D1207" t="str">
        <f t="shared" si="152"/>
        <v>-</v>
      </c>
      <c r="E1207" t="str">
        <f t="shared" si="153"/>
        <v>-</v>
      </c>
      <c r="F1207" t="str">
        <f t="shared" si="154"/>
        <v>-</v>
      </c>
      <c r="G1207" t="str">
        <f t="shared" si="149"/>
        <v>- -</v>
      </c>
      <c r="H1207" t="str">
        <f>IFERROR(VLOOKUP(G1207,Tesaure!A1207:B8205,2),"-")</f>
        <v>-</v>
      </c>
      <c r="K1207" t="str">
        <f t="shared" si="150"/>
        <v>&lt;td&gt;0&lt;/td&gt;</v>
      </c>
      <c r="L1207" t="str">
        <f>CONCATENATE("&lt;td&gt;",Zamia!A1207,"&lt;/td&gt;")</f>
        <v>&lt;td&gt;&lt;/td&gt;</v>
      </c>
      <c r="M1207" t="str">
        <f>CONCATENATE("&lt;td&gt;",Zamia!K1207,"&lt;/td&gt;")</f>
        <v>&lt;td&gt;&lt;/td&gt;</v>
      </c>
      <c r="N1207" s="9" t="str">
        <f>CONCATENATE("&lt;td&gt;",LEFT(TEXT(Zamia!E1207,"DD/MM/AAAA hh:mm:ss"),10),"&lt;/td&gt;")</f>
        <v>&lt;td&gt;00/01/1900&lt;/td&gt;</v>
      </c>
      <c r="O1207" t="str">
        <f>CONCATENATE("&lt;td&gt;",Zamia!H1207,"&lt;/td&gt;")</f>
        <v>&lt;td&gt;&lt;/td&gt;</v>
      </c>
      <c r="P1207" t="str">
        <f>CONCATENATE("&lt;td&gt;",Zamia!I1207,"&lt;/td&gt;")</f>
        <v>&lt;td&gt;&lt;/td&gt;</v>
      </c>
      <c r="Q1207" t="str">
        <f t="shared" si="151"/>
        <v/>
      </c>
    </row>
    <row r="1208" spans="1:17" x14ac:dyDescent="0.25">
      <c r="A1208">
        <f>Zamia!F1208</f>
        <v>0</v>
      </c>
      <c r="B1208" t="str">
        <f t="shared" si="155"/>
        <v>-</v>
      </c>
      <c r="C1208" t="str">
        <f t="shared" si="156"/>
        <v>-</v>
      </c>
      <c r="D1208" t="str">
        <f t="shared" si="152"/>
        <v>-</v>
      </c>
      <c r="E1208" t="str">
        <f t="shared" si="153"/>
        <v>-</v>
      </c>
      <c r="F1208" t="str">
        <f t="shared" si="154"/>
        <v>-</v>
      </c>
      <c r="G1208" t="str">
        <f t="shared" si="149"/>
        <v>- -</v>
      </c>
      <c r="H1208" t="str">
        <f>IFERROR(VLOOKUP(G1208,Tesaure!A1208:B8206,2),"-")</f>
        <v>-</v>
      </c>
      <c r="K1208" t="str">
        <f t="shared" si="150"/>
        <v>&lt;td&gt;0&lt;/td&gt;</v>
      </c>
      <c r="L1208" t="str">
        <f>CONCATENATE("&lt;td&gt;",Zamia!A1208,"&lt;/td&gt;")</f>
        <v>&lt;td&gt;&lt;/td&gt;</v>
      </c>
      <c r="M1208" t="str">
        <f>CONCATENATE("&lt;td&gt;",Zamia!K1208,"&lt;/td&gt;")</f>
        <v>&lt;td&gt;&lt;/td&gt;</v>
      </c>
      <c r="N1208" s="9" t="str">
        <f>CONCATENATE("&lt;td&gt;",LEFT(TEXT(Zamia!E1208,"DD/MM/AAAA hh:mm:ss"),10),"&lt;/td&gt;")</f>
        <v>&lt;td&gt;00/01/1900&lt;/td&gt;</v>
      </c>
      <c r="O1208" t="str">
        <f>CONCATENATE("&lt;td&gt;",Zamia!H1208,"&lt;/td&gt;")</f>
        <v>&lt;td&gt;&lt;/td&gt;</v>
      </c>
      <c r="P1208" t="str">
        <f>CONCATENATE("&lt;td&gt;",Zamia!I1208,"&lt;/td&gt;")</f>
        <v>&lt;td&gt;&lt;/td&gt;</v>
      </c>
      <c r="Q1208" t="str">
        <f t="shared" si="151"/>
        <v/>
      </c>
    </row>
    <row r="1209" spans="1:17" x14ac:dyDescent="0.25">
      <c r="A1209">
        <f>Zamia!F1209</f>
        <v>0</v>
      </c>
      <c r="B1209" t="str">
        <f t="shared" si="155"/>
        <v>-</v>
      </c>
      <c r="C1209" t="str">
        <f t="shared" si="156"/>
        <v>-</v>
      </c>
      <c r="D1209" t="str">
        <f t="shared" si="152"/>
        <v>-</v>
      </c>
      <c r="E1209" t="str">
        <f t="shared" si="153"/>
        <v>-</v>
      </c>
      <c r="F1209" t="str">
        <f t="shared" si="154"/>
        <v>-</v>
      </c>
      <c r="G1209" t="str">
        <f t="shared" si="149"/>
        <v>- -</v>
      </c>
      <c r="H1209" t="str">
        <f>IFERROR(VLOOKUP(G1209,Tesaure!A1209:B8207,2),"-")</f>
        <v>-</v>
      </c>
      <c r="K1209" t="str">
        <f t="shared" si="150"/>
        <v>&lt;td&gt;0&lt;/td&gt;</v>
      </c>
      <c r="L1209" t="str">
        <f>CONCATENATE("&lt;td&gt;",Zamia!A1209,"&lt;/td&gt;")</f>
        <v>&lt;td&gt;&lt;/td&gt;</v>
      </c>
      <c r="M1209" t="str">
        <f>CONCATENATE("&lt;td&gt;",Zamia!K1209,"&lt;/td&gt;")</f>
        <v>&lt;td&gt;&lt;/td&gt;</v>
      </c>
      <c r="N1209" s="9" t="str">
        <f>CONCATENATE("&lt;td&gt;",LEFT(TEXT(Zamia!E1209,"DD/MM/AAAA hh:mm:ss"),10),"&lt;/td&gt;")</f>
        <v>&lt;td&gt;00/01/1900&lt;/td&gt;</v>
      </c>
      <c r="O1209" t="str">
        <f>CONCATENATE("&lt;td&gt;",Zamia!H1209,"&lt;/td&gt;")</f>
        <v>&lt;td&gt;&lt;/td&gt;</v>
      </c>
      <c r="P1209" t="str">
        <f>CONCATENATE("&lt;td&gt;",Zamia!I1209,"&lt;/td&gt;")</f>
        <v>&lt;td&gt;&lt;/td&gt;</v>
      </c>
      <c r="Q1209" t="str">
        <f t="shared" si="151"/>
        <v/>
      </c>
    </row>
    <row r="1210" spans="1:17" x14ac:dyDescent="0.25">
      <c r="A1210">
        <f>Zamia!F1210</f>
        <v>0</v>
      </c>
      <c r="B1210" t="str">
        <f t="shared" si="155"/>
        <v>-</v>
      </c>
      <c r="C1210" t="str">
        <f t="shared" si="156"/>
        <v>-</v>
      </c>
      <c r="D1210" t="str">
        <f t="shared" si="152"/>
        <v>-</v>
      </c>
      <c r="E1210" t="str">
        <f t="shared" si="153"/>
        <v>-</v>
      </c>
      <c r="F1210" t="str">
        <f t="shared" si="154"/>
        <v>-</v>
      </c>
      <c r="G1210" t="str">
        <f t="shared" si="149"/>
        <v>- -</v>
      </c>
      <c r="H1210" t="str">
        <f>IFERROR(VLOOKUP(G1210,Tesaure!A1210:B8208,2),"-")</f>
        <v>-</v>
      </c>
      <c r="K1210" t="str">
        <f t="shared" si="150"/>
        <v>&lt;td&gt;0&lt;/td&gt;</v>
      </c>
      <c r="L1210" t="str">
        <f>CONCATENATE("&lt;td&gt;",Zamia!A1210,"&lt;/td&gt;")</f>
        <v>&lt;td&gt;&lt;/td&gt;</v>
      </c>
      <c r="M1210" t="str">
        <f>CONCATENATE("&lt;td&gt;",Zamia!K1210,"&lt;/td&gt;")</f>
        <v>&lt;td&gt;&lt;/td&gt;</v>
      </c>
      <c r="N1210" s="9" t="str">
        <f>CONCATENATE("&lt;td&gt;",LEFT(TEXT(Zamia!E1210,"DD/MM/AAAA hh:mm:ss"),10),"&lt;/td&gt;")</f>
        <v>&lt;td&gt;00/01/1900&lt;/td&gt;</v>
      </c>
      <c r="O1210" t="str">
        <f>CONCATENATE("&lt;td&gt;",Zamia!H1210,"&lt;/td&gt;")</f>
        <v>&lt;td&gt;&lt;/td&gt;</v>
      </c>
      <c r="P1210" t="str">
        <f>CONCATENATE("&lt;td&gt;",Zamia!I1210,"&lt;/td&gt;")</f>
        <v>&lt;td&gt;&lt;/td&gt;</v>
      </c>
      <c r="Q1210" t="str">
        <f t="shared" si="151"/>
        <v/>
      </c>
    </row>
    <row r="1211" spans="1:17" x14ac:dyDescent="0.25">
      <c r="A1211">
        <f>Zamia!F1211</f>
        <v>0</v>
      </c>
      <c r="B1211" t="str">
        <f t="shared" si="155"/>
        <v>-</v>
      </c>
      <c r="C1211" t="str">
        <f t="shared" si="156"/>
        <v>-</v>
      </c>
      <c r="D1211" t="str">
        <f t="shared" si="152"/>
        <v>-</v>
      </c>
      <c r="E1211" t="str">
        <f t="shared" si="153"/>
        <v>-</v>
      </c>
      <c r="F1211" t="str">
        <f t="shared" si="154"/>
        <v>-</v>
      </c>
      <c r="G1211" t="str">
        <f t="shared" si="149"/>
        <v>- -</v>
      </c>
      <c r="H1211" t="str">
        <f>IFERROR(VLOOKUP(G1211,Tesaure!A1211:B8209,2),"-")</f>
        <v>-</v>
      </c>
      <c r="K1211" t="str">
        <f t="shared" si="150"/>
        <v>&lt;td&gt;0&lt;/td&gt;</v>
      </c>
      <c r="L1211" t="str">
        <f>CONCATENATE("&lt;td&gt;",Zamia!A1211,"&lt;/td&gt;")</f>
        <v>&lt;td&gt;&lt;/td&gt;</v>
      </c>
      <c r="M1211" t="str">
        <f>CONCATENATE("&lt;td&gt;",Zamia!K1211,"&lt;/td&gt;")</f>
        <v>&lt;td&gt;&lt;/td&gt;</v>
      </c>
      <c r="N1211" s="9" t="str">
        <f>CONCATENATE("&lt;td&gt;",LEFT(TEXT(Zamia!E1211,"DD/MM/AAAA hh:mm:ss"),10),"&lt;/td&gt;")</f>
        <v>&lt;td&gt;00/01/1900&lt;/td&gt;</v>
      </c>
      <c r="O1211" t="str">
        <f>CONCATENATE("&lt;td&gt;",Zamia!H1211,"&lt;/td&gt;")</f>
        <v>&lt;td&gt;&lt;/td&gt;</v>
      </c>
      <c r="P1211" t="str">
        <f>CONCATENATE("&lt;td&gt;",Zamia!I1211,"&lt;/td&gt;")</f>
        <v>&lt;td&gt;&lt;/td&gt;</v>
      </c>
      <c r="Q1211" t="str">
        <f t="shared" si="151"/>
        <v/>
      </c>
    </row>
    <row r="1212" spans="1:17" x14ac:dyDescent="0.25">
      <c r="A1212">
        <f>Zamia!F1212</f>
        <v>0</v>
      </c>
      <c r="B1212" t="str">
        <f t="shared" si="155"/>
        <v>-</v>
      </c>
      <c r="C1212" t="str">
        <f t="shared" si="156"/>
        <v>-</v>
      </c>
      <c r="D1212" t="str">
        <f t="shared" si="152"/>
        <v>-</v>
      </c>
      <c r="E1212" t="str">
        <f t="shared" si="153"/>
        <v>-</v>
      </c>
      <c r="F1212" t="str">
        <f t="shared" si="154"/>
        <v>-</v>
      </c>
      <c r="G1212" t="str">
        <f t="shared" si="149"/>
        <v>- -</v>
      </c>
      <c r="H1212" t="str">
        <f>IFERROR(VLOOKUP(G1212,Tesaure!A1212:B8210,2),"-")</f>
        <v>-</v>
      </c>
      <c r="K1212" t="str">
        <f t="shared" si="150"/>
        <v>&lt;td&gt;0&lt;/td&gt;</v>
      </c>
      <c r="L1212" t="str">
        <f>CONCATENATE("&lt;td&gt;",Zamia!A1212,"&lt;/td&gt;")</f>
        <v>&lt;td&gt;&lt;/td&gt;</v>
      </c>
      <c r="M1212" t="str">
        <f>CONCATENATE("&lt;td&gt;",Zamia!K1212,"&lt;/td&gt;")</f>
        <v>&lt;td&gt;&lt;/td&gt;</v>
      </c>
      <c r="N1212" s="9" t="str">
        <f>CONCATENATE("&lt;td&gt;",LEFT(TEXT(Zamia!E1212,"DD/MM/AAAA hh:mm:ss"),10),"&lt;/td&gt;")</f>
        <v>&lt;td&gt;00/01/1900&lt;/td&gt;</v>
      </c>
      <c r="O1212" t="str">
        <f>CONCATENATE("&lt;td&gt;",Zamia!H1212,"&lt;/td&gt;")</f>
        <v>&lt;td&gt;&lt;/td&gt;</v>
      </c>
      <c r="P1212" t="str">
        <f>CONCATENATE("&lt;td&gt;",Zamia!I1212,"&lt;/td&gt;")</f>
        <v>&lt;td&gt;&lt;/td&gt;</v>
      </c>
      <c r="Q1212" t="str">
        <f t="shared" si="151"/>
        <v/>
      </c>
    </row>
    <row r="1213" spans="1:17" x14ac:dyDescent="0.25">
      <c r="A1213">
        <f>Zamia!F1213</f>
        <v>0</v>
      </c>
      <c r="B1213" t="str">
        <f t="shared" si="155"/>
        <v>-</v>
      </c>
      <c r="C1213" t="str">
        <f t="shared" si="156"/>
        <v>-</v>
      </c>
      <c r="D1213" t="str">
        <f t="shared" si="152"/>
        <v>-</v>
      </c>
      <c r="E1213" t="str">
        <f t="shared" si="153"/>
        <v>-</v>
      </c>
      <c r="F1213" t="str">
        <f t="shared" si="154"/>
        <v>-</v>
      </c>
      <c r="G1213" t="str">
        <f t="shared" si="149"/>
        <v>- -</v>
      </c>
      <c r="H1213" t="str">
        <f>IFERROR(VLOOKUP(G1213,Tesaure!A1213:B8211,2),"-")</f>
        <v>-</v>
      </c>
      <c r="K1213" t="str">
        <f t="shared" si="150"/>
        <v>&lt;td&gt;0&lt;/td&gt;</v>
      </c>
      <c r="L1213" t="str">
        <f>CONCATENATE("&lt;td&gt;",Zamia!A1213,"&lt;/td&gt;")</f>
        <v>&lt;td&gt;&lt;/td&gt;</v>
      </c>
      <c r="M1213" t="str">
        <f>CONCATENATE("&lt;td&gt;",Zamia!K1213,"&lt;/td&gt;")</f>
        <v>&lt;td&gt;&lt;/td&gt;</v>
      </c>
      <c r="N1213" s="9" t="str">
        <f>CONCATENATE("&lt;td&gt;",LEFT(TEXT(Zamia!E1213,"DD/MM/AAAA hh:mm:ss"),10),"&lt;/td&gt;")</f>
        <v>&lt;td&gt;00/01/1900&lt;/td&gt;</v>
      </c>
      <c r="O1213" t="str">
        <f>CONCATENATE("&lt;td&gt;",Zamia!H1213,"&lt;/td&gt;")</f>
        <v>&lt;td&gt;&lt;/td&gt;</v>
      </c>
      <c r="P1213" t="str">
        <f>CONCATENATE("&lt;td&gt;",Zamia!I1213,"&lt;/td&gt;")</f>
        <v>&lt;td&gt;&lt;/td&gt;</v>
      </c>
      <c r="Q1213" t="str">
        <f t="shared" si="151"/>
        <v/>
      </c>
    </row>
    <row r="1214" spans="1:17" x14ac:dyDescent="0.25">
      <c r="A1214">
        <f>Zamia!F1214</f>
        <v>0</v>
      </c>
      <c r="B1214" t="str">
        <f t="shared" si="155"/>
        <v>-</v>
      </c>
      <c r="C1214" t="str">
        <f t="shared" si="156"/>
        <v>-</v>
      </c>
      <c r="D1214" t="str">
        <f t="shared" si="152"/>
        <v>-</v>
      </c>
      <c r="E1214" t="str">
        <f t="shared" si="153"/>
        <v>-</v>
      </c>
      <c r="F1214" t="str">
        <f t="shared" si="154"/>
        <v>-</v>
      </c>
      <c r="G1214" t="str">
        <f t="shared" si="149"/>
        <v>- -</v>
      </c>
      <c r="H1214" t="str">
        <f>IFERROR(VLOOKUP(G1214,Tesaure!A1214:B8212,2),"-")</f>
        <v>-</v>
      </c>
      <c r="K1214" t="str">
        <f t="shared" si="150"/>
        <v>&lt;td&gt;0&lt;/td&gt;</v>
      </c>
      <c r="L1214" t="str">
        <f>CONCATENATE("&lt;td&gt;",Zamia!A1214,"&lt;/td&gt;")</f>
        <v>&lt;td&gt;&lt;/td&gt;</v>
      </c>
      <c r="M1214" t="str">
        <f>CONCATENATE("&lt;td&gt;",Zamia!K1214,"&lt;/td&gt;")</f>
        <v>&lt;td&gt;&lt;/td&gt;</v>
      </c>
      <c r="N1214" s="9" t="str">
        <f>CONCATENATE("&lt;td&gt;",LEFT(TEXT(Zamia!E1214,"DD/MM/AAAA hh:mm:ss"),10),"&lt;/td&gt;")</f>
        <v>&lt;td&gt;00/01/1900&lt;/td&gt;</v>
      </c>
      <c r="O1214" t="str">
        <f>CONCATENATE("&lt;td&gt;",Zamia!H1214,"&lt;/td&gt;")</f>
        <v>&lt;td&gt;&lt;/td&gt;</v>
      </c>
      <c r="P1214" t="str">
        <f>CONCATENATE("&lt;td&gt;",Zamia!I1214,"&lt;/td&gt;")</f>
        <v>&lt;td&gt;&lt;/td&gt;</v>
      </c>
      <c r="Q1214" t="str">
        <f t="shared" si="151"/>
        <v/>
      </c>
    </row>
    <row r="1215" spans="1:17" x14ac:dyDescent="0.25">
      <c r="A1215">
        <f>Zamia!F1215</f>
        <v>0</v>
      </c>
      <c r="B1215" t="str">
        <f t="shared" si="155"/>
        <v>-</v>
      </c>
      <c r="C1215" t="str">
        <f t="shared" si="156"/>
        <v>-</v>
      </c>
      <c r="D1215" t="str">
        <f t="shared" si="152"/>
        <v>-</v>
      </c>
      <c r="E1215" t="str">
        <f t="shared" si="153"/>
        <v>-</v>
      </c>
      <c r="F1215" t="str">
        <f t="shared" si="154"/>
        <v>-</v>
      </c>
      <c r="G1215" t="str">
        <f t="shared" si="149"/>
        <v>- -</v>
      </c>
      <c r="H1215" t="str">
        <f>IFERROR(VLOOKUP(G1215,Tesaure!A1215:B8213,2),"-")</f>
        <v>-</v>
      </c>
      <c r="K1215" t="str">
        <f t="shared" si="150"/>
        <v>&lt;td&gt;0&lt;/td&gt;</v>
      </c>
      <c r="L1215" t="str">
        <f>CONCATENATE("&lt;td&gt;",Zamia!A1215,"&lt;/td&gt;")</f>
        <v>&lt;td&gt;&lt;/td&gt;</v>
      </c>
      <c r="M1215" t="str">
        <f>CONCATENATE("&lt;td&gt;",Zamia!K1215,"&lt;/td&gt;")</f>
        <v>&lt;td&gt;&lt;/td&gt;</v>
      </c>
      <c r="N1215" s="9" t="str">
        <f>CONCATENATE("&lt;td&gt;",LEFT(TEXT(Zamia!E1215,"DD/MM/AAAA hh:mm:ss"),10),"&lt;/td&gt;")</f>
        <v>&lt;td&gt;00/01/1900&lt;/td&gt;</v>
      </c>
      <c r="O1215" t="str">
        <f>CONCATENATE("&lt;td&gt;",Zamia!H1215,"&lt;/td&gt;")</f>
        <v>&lt;td&gt;&lt;/td&gt;</v>
      </c>
      <c r="P1215" t="str">
        <f>CONCATENATE("&lt;td&gt;",Zamia!I1215,"&lt;/td&gt;")</f>
        <v>&lt;td&gt;&lt;/td&gt;</v>
      </c>
      <c r="Q1215" t="str">
        <f t="shared" si="151"/>
        <v/>
      </c>
    </row>
    <row r="1216" spans="1:17" x14ac:dyDescent="0.25">
      <c r="A1216">
        <f>Zamia!F1216</f>
        <v>0</v>
      </c>
      <c r="B1216" t="str">
        <f t="shared" si="155"/>
        <v>-</v>
      </c>
      <c r="C1216" t="str">
        <f t="shared" si="156"/>
        <v>-</v>
      </c>
      <c r="D1216" t="str">
        <f t="shared" si="152"/>
        <v>-</v>
      </c>
      <c r="E1216" t="str">
        <f t="shared" si="153"/>
        <v>-</v>
      </c>
      <c r="F1216" t="str">
        <f t="shared" si="154"/>
        <v>-</v>
      </c>
      <c r="G1216" t="str">
        <f t="shared" si="149"/>
        <v>- -</v>
      </c>
      <c r="H1216" t="str">
        <f>IFERROR(VLOOKUP(G1216,Tesaure!A1216:B8214,2),"-")</f>
        <v>-</v>
      </c>
      <c r="K1216" t="str">
        <f t="shared" si="150"/>
        <v>&lt;td&gt;0&lt;/td&gt;</v>
      </c>
      <c r="L1216" t="str">
        <f>CONCATENATE("&lt;td&gt;",Zamia!A1216,"&lt;/td&gt;")</f>
        <v>&lt;td&gt;&lt;/td&gt;</v>
      </c>
      <c r="M1216" t="str">
        <f>CONCATENATE("&lt;td&gt;",Zamia!K1216,"&lt;/td&gt;")</f>
        <v>&lt;td&gt;&lt;/td&gt;</v>
      </c>
      <c r="N1216" s="9" t="str">
        <f>CONCATENATE("&lt;td&gt;",LEFT(TEXT(Zamia!E1216,"DD/MM/AAAA hh:mm:ss"),10),"&lt;/td&gt;")</f>
        <v>&lt;td&gt;00/01/1900&lt;/td&gt;</v>
      </c>
      <c r="O1216" t="str">
        <f>CONCATENATE("&lt;td&gt;",Zamia!H1216,"&lt;/td&gt;")</f>
        <v>&lt;td&gt;&lt;/td&gt;</v>
      </c>
      <c r="P1216" t="str">
        <f>CONCATENATE("&lt;td&gt;",Zamia!I1216,"&lt;/td&gt;")</f>
        <v>&lt;td&gt;&lt;/td&gt;</v>
      </c>
      <c r="Q1216" t="str">
        <f t="shared" si="151"/>
        <v/>
      </c>
    </row>
    <row r="1217" spans="1:17" x14ac:dyDescent="0.25">
      <c r="A1217">
        <f>Zamia!F1217</f>
        <v>0</v>
      </c>
      <c r="B1217" t="str">
        <f t="shared" si="155"/>
        <v>-</v>
      </c>
      <c r="C1217" t="str">
        <f t="shared" si="156"/>
        <v>-</v>
      </c>
      <c r="D1217" t="str">
        <f t="shared" si="152"/>
        <v>-</v>
      </c>
      <c r="E1217" t="str">
        <f t="shared" si="153"/>
        <v>-</v>
      </c>
      <c r="F1217" t="str">
        <f t="shared" si="154"/>
        <v>-</v>
      </c>
      <c r="G1217" t="str">
        <f t="shared" si="149"/>
        <v>- -</v>
      </c>
      <c r="H1217" t="str">
        <f>IFERROR(VLOOKUP(G1217,Tesaure!A1217:B8215,2),"-")</f>
        <v>-</v>
      </c>
      <c r="K1217" t="str">
        <f t="shared" si="150"/>
        <v>&lt;td&gt;0&lt;/td&gt;</v>
      </c>
      <c r="L1217" t="str">
        <f>CONCATENATE("&lt;td&gt;",Zamia!A1217,"&lt;/td&gt;")</f>
        <v>&lt;td&gt;&lt;/td&gt;</v>
      </c>
      <c r="M1217" t="str">
        <f>CONCATENATE("&lt;td&gt;",Zamia!K1217,"&lt;/td&gt;")</f>
        <v>&lt;td&gt;&lt;/td&gt;</v>
      </c>
      <c r="N1217" s="9" t="str">
        <f>CONCATENATE("&lt;td&gt;",LEFT(TEXT(Zamia!E1217,"DD/MM/AAAA hh:mm:ss"),10),"&lt;/td&gt;")</f>
        <v>&lt;td&gt;00/01/1900&lt;/td&gt;</v>
      </c>
      <c r="O1217" t="str">
        <f>CONCATENATE("&lt;td&gt;",Zamia!H1217,"&lt;/td&gt;")</f>
        <v>&lt;td&gt;&lt;/td&gt;</v>
      </c>
      <c r="P1217" t="str">
        <f>CONCATENATE("&lt;td&gt;",Zamia!I1217,"&lt;/td&gt;")</f>
        <v>&lt;td&gt;&lt;/td&gt;</v>
      </c>
      <c r="Q1217" t="str">
        <f t="shared" si="151"/>
        <v/>
      </c>
    </row>
    <row r="1218" spans="1:17" x14ac:dyDescent="0.25">
      <c r="A1218">
        <f>Zamia!F1218</f>
        <v>0</v>
      </c>
      <c r="B1218" t="str">
        <f t="shared" si="155"/>
        <v>-</v>
      </c>
      <c r="C1218" t="str">
        <f t="shared" si="156"/>
        <v>-</v>
      </c>
      <c r="D1218" t="str">
        <f t="shared" si="152"/>
        <v>-</v>
      </c>
      <c r="E1218" t="str">
        <f t="shared" si="153"/>
        <v>-</v>
      </c>
      <c r="F1218" t="str">
        <f t="shared" si="154"/>
        <v>-</v>
      </c>
      <c r="G1218" t="str">
        <f t="shared" si="149"/>
        <v>- -</v>
      </c>
      <c r="H1218" t="str">
        <f>IFERROR(VLOOKUP(G1218,Tesaure!A1218:B8216,2),"-")</f>
        <v>-</v>
      </c>
      <c r="K1218" t="str">
        <f t="shared" si="150"/>
        <v>&lt;td&gt;0&lt;/td&gt;</v>
      </c>
      <c r="L1218" t="str">
        <f>CONCATENATE("&lt;td&gt;",Zamia!A1218,"&lt;/td&gt;")</f>
        <v>&lt;td&gt;&lt;/td&gt;</v>
      </c>
      <c r="M1218" t="str">
        <f>CONCATENATE("&lt;td&gt;",Zamia!K1218,"&lt;/td&gt;")</f>
        <v>&lt;td&gt;&lt;/td&gt;</v>
      </c>
      <c r="N1218" s="9" t="str">
        <f>CONCATENATE("&lt;td&gt;",LEFT(TEXT(Zamia!E1218,"DD/MM/AAAA hh:mm:ss"),10),"&lt;/td&gt;")</f>
        <v>&lt;td&gt;00/01/1900&lt;/td&gt;</v>
      </c>
      <c r="O1218" t="str">
        <f>CONCATENATE("&lt;td&gt;",Zamia!H1218,"&lt;/td&gt;")</f>
        <v>&lt;td&gt;&lt;/td&gt;</v>
      </c>
      <c r="P1218" t="str">
        <f>CONCATENATE("&lt;td&gt;",Zamia!I1218,"&lt;/td&gt;")</f>
        <v>&lt;td&gt;&lt;/td&gt;</v>
      </c>
      <c r="Q1218" t="str">
        <f t="shared" si="151"/>
        <v/>
      </c>
    </row>
    <row r="1219" spans="1:17" x14ac:dyDescent="0.25">
      <c r="A1219">
        <f>Zamia!F1219</f>
        <v>0</v>
      </c>
      <c r="B1219" t="str">
        <f t="shared" si="155"/>
        <v>-</v>
      </c>
      <c r="C1219" t="str">
        <f t="shared" si="156"/>
        <v>-</v>
      </c>
      <c r="D1219" t="str">
        <f t="shared" si="152"/>
        <v>-</v>
      </c>
      <c r="E1219" t="str">
        <f t="shared" si="153"/>
        <v>-</v>
      </c>
      <c r="F1219" t="str">
        <f t="shared" si="154"/>
        <v>-</v>
      </c>
      <c r="G1219" t="str">
        <f t="shared" ref="G1219:G1282" si="157">IF(F1219="-",CONCATENATE(B1219," ",D1219),CONCATENATE(B1219," ",D1219," subsp. ",F1219))</f>
        <v>- -</v>
      </c>
      <c r="H1219" t="str">
        <f>IFERROR(VLOOKUP(G1219,Tesaure!A1219:B8217,2),"-")</f>
        <v>-</v>
      </c>
      <c r="K1219" t="str">
        <f t="shared" ref="K1219:K1282" si="158">IF(H1219&lt;&gt;"-",CONCATENATE("&lt;td&gt;&lt;a target=",CHAR(34),"_blank",CHAR(34), " href=",CHAR(34),H1219,CHAR(34),"&gt;",A1219,"&lt;/a&gt;&lt;/td&gt;"),CONCATENATE("&lt;td&gt;",A1219,"&lt;/td&gt;"))</f>
        <v>&lt;td&gt;0&lt;/td&gt;</v>
      </c>
      <c r="L1219" t="str">
        <f>CONCATENATE("&lt;td&gt;",Zamia!A1219,"&lt;/td&gt;")</f>
        <v>&lt;td&gt;&lt;/td&gt;</v>
      </c>
      <c r="M1219" t="str">
        <f>CONCATENATE("&lt;td&gt;",Zamia!K1219,"&lt;/td&gt;")</f>
        <v>&lt;td&gt;&lt;/td&gt;</v>
      </c>
      <c r="N1219" s="9" t="str">
        <f>CONCATENATE("&lt;td&gt;",LEFT(TEXT(Zamia!E1219,"DD/MM/AAAA hh:mm:ss"),10),"&lt;/td&gt;")</f>
        <v>&lt;td&gt;00/01/1900&lt;/td&gt;</v>
      </c>
      <c r="O1219" t="str">
        <f>CONCATENATE("&lt;td&gt;",Zamia!H1219,"&lt;/td&gt;")</f>
        <v>&lt;td&gt;&lt;/td&gt;</v>
      </c>
      <c r="P1219" t="str">
        <f>CONCATENATE("&lt;td&gt;",Zamia!I1219,"&lt;/td&gt;")</f>
        <v>&lt;td&gt;&lt;/td&gt;</v>
      </c>
      <c r="Q1219" t="str">
        <f t="shared" ref="Q1219:Q1282" si="159">IF(A1219&lt;&gt;0,CONCATENATE("&lt;tr&gt;",K1219,L1219,M1219,N1219,O1219,P1219,"&lt;/tr&gt;"),"")</f>
        <v/>
      </c>
    </row>
    <row r="1220" spans="1:17" x14ac:dyDescent="0.25">
      <c r="A1220">
        <f>Zamia!F1220</f>
        <v>0</v>
      </c>
      <c r="B1220" t="str">
        <f t="shared" si="155"/>
        <v>-</v>
      </c>
      <c r="C1220" t="str">
        <f t="shared" si="156"/>
        <v>-</v>
      </c>
      <c r="D1220" t="str">
        <f t="shared" si="152"/>
        <v>-</v>
      </c>
      <c r="E1220" t="str">
        <f t="shared" si="153"/>
        <v>-</v>
      </c>
      <c r="F1220" t="str">
        <f t="shared" si="154"/>
        <v>-</v>
      </c>
      <c r="G1220" t="str">
        <f t="shared" si="157"/>
        <v>- -</v>
      </c>
      <c r="H1220" t="str">
        <f>IFERROR(VLOOKUP(G1220,Tesaure!A1220:B8218,2),"-")</f>
        <v>-</v>
      </c>
      <c r="K1220" t="str">
        <f t="shared" si="158"/>
        <v>&lt;td&gt;0&lt;/td&gt;</v>
      </c>
      <c r="L1220" t="str">
        <f>CONCATENATE("&lt;td&gt;",Zamia!A1220,"&lt;/td&gt;")</f>
        <v>&lt;td&gt;&lt;/td&gt;</v>
      </c>
      <c r="M1220" t="str">
        <f>CONCATENATE("&lt;td&gt;",Zamia!K1220,"&lt;/td&gt;")</f>
        <v>&lt;td&gt;&lt;/td&gt;</v>
      </c>
      <c r="N1220" s="9" t="str">
        <f>CONCATENATE("&lt;td&gt;",LEFT(TEXT(Zamia!E1220,"DD/MM/AAAA hh:mm:ss"),10),"&lt;/td&gt;")</f>
        <v>&lt;td&gt;00/01/1900&lt;/td&gt;</v>
      </c>
      <c r="O1220" t="str">
        <f>CONCATENATE("&lt;td&gt;",Zamia!H1220,"&lt;/td&gt;")</f>
        <v>&lt;td&gt;&lt;/td&gt;</v>
      </c>
      <c r="P1220" t="str">
        <f>CONCATENATE("&lt;td&gt;",Zamia!I1220,"&lt;/td&gt;")</f>
        <v>&lt;td&gt;&lt;/td&gt;</v>
      </c>
      <c r="Q1220" t="str">
        <f t="shared" si="159"/>
        <v/>
      </c>
    </row>
    <row r="1221" spans="1:17" x14ac:dyDescent="0.25">
      <c r="A1221">
        <f>Zamia!F1221</f>
        <v>0</v>
      </c>
      <c r="B1221" t="str">
        <f t="shared" si="155"/>
        <v>-</v>
      </c>
      <c r="C1221" t="str">
        <f t="shared" si="156"/>
        <v>-</v>
      </c>
      <c r="D1221" t="str">
        <f t="shared" si="152"/>
        <v>-</v>
      </c>
      <c r="E1221" t="str">
        <f t="shared" si="153"/>
        <v>-</v>
      </c>
      <c r="F1221" t="str">
        <f t="shared" si="154"/>
        <v>-</v>
      </c>
      <c r="G1221" t="str">
        <f t="shared" si="157"/>
        <v>- -</v>
      </c>
      <c r="H1221" t="str">
        <f>IFERROR(VLOOKUP(G1221,Tesaure!A1221:B8219,2),"-")</f>
        <v>-</v>
      </c>
      <c r="K1221" t="str">
        <f t="shared" si="158"/>
        <v>&lt;td&gt;0&lt;/td&gt;</v>
      </c>
      <c r="L1221" t="str">
        <f>CONCATENATE("&lt;td&gt;",Zamia!A1221,"&lt;/td&gt;")</f>
        <v>&lt;td&gt;&lt;/td&gt;</v>
      </c>
      <c r="M1221" t="str">
        <f>CONCATENATE("&lt;td&gt;",Zamia!K1221,"&lt;/td&gt;")</f>
        <v>&lt;td&gt;&lt;/td&gt;</v>
      </c>
      <c r="N1221" s="9" t="str">
        <f>CONCATENATE("&lt;td&gt;",LEFT(TEXT(Zamia!E1221,"DD/MM/AAAA hh:mm:ss"),10),"&lt;/td&gt;")</f>
        <v>&lt;td&gt;00/01/1900&lt;/td&gt;</v>
      </c>
      <c r="O1221" t="str">
        <f>CONCATENATE("&lt;td&gt;",Zamia!H1221,"&lt;/td&gt;")</f>
        <v>&lt;td&gt;&lt;/td&gt;</v>
      </c>
      <c r="P1221" t="str">
        <f>CONCATENATE("&lt;td&gt;",Zamia!I1221,"&lt;/td&gt;")</f>
        <v>&lt;td&gt;&lt;/td&gt;</v>
      </c>
      <c r="Q1221" t="str">
        <f t="shared" si="159"/>
        <v/>
      </c>
    </row>
    <row r="1222" spans="1:17" x14ac:dyDescent="0.25">
      <c r="A1222">
        <f>Zamia!F1222</f>
        <v>0</v>
      </c>
      <c r="B1222" t="str">
        <f t="shared" si="155"/>
        <v>-</v>
      </c>
      <c r="C1222" t="str">
        <f t="shared" si="156"/>
        <v>-</v>
      </c>
      <c r="D1222" t="str">
        <f t="shared" ref="D1222:D1285" si="160">IFERROR(LEFT(C1222,SEARCH(" ",C1222)-1),C1222)</f>
        <v>-</v>
      </c>
      <c r="E1222" t="str">
        <f t="shared" si="153"/>
        <v>-</v>
      </c>
      <c r="F1222" t="str">
        <f t="shared" si="154"/>
        <v>-</v>
      </c>
      <c r="G1222" t="str">
        <f t="shared" si="157"/>
        <v>- -</v>
      </c>
      <c r="H1222" t="str">
        <f>IFERROR(VLOOKUP(G1222,Tesaure!A1222:B8220,2),"-")</f>
        <v>-</v>
      </c>
      <c r="K1222" t="str">
        <f t="shared" si="158"/>
        <v>&lt;td&gt;0&lt;/td&gt;</v>
      </c>
      <c r="L1222" t="str">
        <f>CONCATENATE("&lt;td&gt;",Zamia!A1222,"&lt;/td&gt;")</f>
        <v>&lt;td&gt;&lt;/td&gt;</v>
      </c>
      <c r="M1222" t="str">
        <f>CONCATENATE("&lt;td&gt;",Zamia!K1222,"&lt;/td&gt;")</f>
        <v>&lt;td&gt;&lt;/td&gt;</v>
      </c>
      <c r="N1222" s="9" t="str">
        <f>CONCATENATE("&lt;td&gt;",LEFT(TEXT(Zamia!E1222,"DD/MM/AAAA hh:mm:ss"),10),"&lt;/td&gt;")</f>
        <v>&lt;td&gt;00/01/1900&lt;/td&gt;</v>
      </c>
      <c r="O1222" t="str">
        <f>CONCATENATE("&lt;td&gt;",Zamia!H1222,"&lt;/td&gt;")</f>
        <v>&lt;td&gt;&lt;/td&gt;</v>
      </c>
      <c r="P1222" t="str">
        <f>CONCATENATE("&lt;td&gt;",Zamia!I1222,"&lt;/td&gt;")</f>
        <v>&lt;td&gt;&lt;/td&gt;</v>
      </c>
      <c r="Q1222" t="str">
        <f t="shared" si="159"/>
        <v/>
      </c>
    </row>
    <row r="1223" spans="1:17" x14ac:dyDescent="0.25">
      <c r="A1223">
        <f>Zamia!F1223</f>
        <v>0</v>
      </c>
      <c r="B1223" t="str">
        <f t="shared" si="155"/>
        <v>-</v>
      </c>
      <c r="C1223" t="str">
        <f t="shared" si="156"/>
        <v>-</v>
      </c>
      <c r="D1223" t="str">
        <f t="shared" si="160"/>
        <v>-</v>
      </c>
      <c r="E1223" t="str">
        <f t="shared" ref="E1223:E1286" si="161">IFERROR(RIGHT(C1223,LEN(C1223)-(SEARCH(" subsp.",C1223)+7)),"-")</f>
        <v>-</v>
      </c>
      <c r="F1223" t="str">
        <f t="shared" ref="F1223:F1286" si="162">IF(E1223&lt;&gt;"-",IFERROR(LEFT(E1223,SEARCH(" ",E1223)-1),E1223),"-")</f>
        <v>-</v>
      </c>
      <c r="G1223" t="str">
        <f t="shared" si="157"/>
        <v>- -</v>
      </c>
      <c r="H1223" t="str">
        <f>IFERROR(VLOOKUP(G1223,Tesaure!A1223:B8221,2),"-")</f>
        <v>-</v>
      </c>
      <c r="K1223" t="str">
        <f t="shared" si="158"/>
        <v>&lt;td&gt;0&lt;/td&gt;</v>
      </c>
      <c r="L1223" t="str">
        <f>CONCATENATE("&lt;td&gt;",Zamia!A1223,"&lt;/td&gt;")</f>
        <v>&lt;td&gt;&lt;/td&gt;</v>
      </c>
      <c r="M1223" t="str">
        <f>CONCATENATE("&lt;td&gt;",Zamia!K1223,"&lt;/td&gt;")</f>
        <v>&lt;td&gt;&lt;/td&gt;</v>
      </c>
      <c r="N1223" s="9" t="str">
        <f>CONCATENATE("&lt;td&gt;",LEFT(TEXT(Zamia!E1223,"DD/MM/AAAA hh:mm:ss"),10),"&lt;/td&gt;")</f>
        <v>&lt;td&gt;00/01/1900&lt;/td&gt;</v>
      </c>
      <c r="O1223" t="str">
        <f>CONCATENATE("&lt;td&gt;",Zamia!H1223,"&lt;/td&gt;")</f>
        <v>&lt;td&gt;&lt;/td&gt;</v>
      </c>
      <c r="P1223" t="str">
        <f>CONCATENATE("&lt;td&gt;",Zamia!I1223,"&lt;/td&gt;")</f>
        <v>&lt;td&gt;&lt;/td&gt;</v>
      </c>
      <c r="Q1223" t="str">
        <f t="shared" si="159"/>
        <v/>
      </c>
    </row>
    <row r="1224" spans="1:17" x14ac:dyDescent="0.25">
      <c r="A1224">
        <f>Zamia!F1224</f>
        <v>0</v>
      </c>
      <c r="B1224" t="str">
        <f t="shared" si="155"/>
        <v>-</v>
      </c>
      <c r="C1224" t="str">
        <f t="shared" si="156"/>
        <v>-</v>
      </c>
      <c r="D1224" t="str">
        <f t="shared" si="160"/>
        <v>-</v>
      </c>
      <c r="E1224" t="str">
        <f t="shared" si="161"/>
        <v>-</v>
      </c>
      <c r="F1224" t="str">
        <f t="shared" si="162"/>
        <v>-</v>
      </c>
      <c r="G1224" t="str">
        <f t="shared" si="157"/>
        <v>- -</v>
      </c>
      <c r="H1224" t="str">
        <f>IFERROR(VLOOKUP(G1224,Tesaure!A1224:B8222,2),"-")</f>
        <v>-</v>
      </c>
      <c r="K1224" t="str">
        <f t="shared" si="158"/>
        <v>&lt;td&gt;0&lt;/td&gt;</v>
      </c>
      <c r="L1224" t="str">
        <f>CONCATENATE("&lt;td&gt;",Zamia!A1224,"&lt;/td&gt;")</f>
        <v>&lt;td&gt;&lt;/td&gt;</v>
      </c>
      <c r="M1224" t="str">
        <f>CONCATENATE("&lt;td&gt;",Zamia!K1224,"&lt;/td&gt;")</f>
        <v>&lt;td&gt;&lt;/td&gt;</v>
      </c>
      <c r="N1224" s="9" t="str">
        <f>CONCATENATE("&lt;td&gt;",LEFT(TEXT(Zamia!E1224,"DD/MM/AAAA hh:mm:ss"),10),"&lt;/td&gt;")</f>
        <v>&lt;td&gt;00/01/1900&lt;/td&gt;</v>
      </c>
      <c r="O1224" t="str">
        <f>CONCATENATE("&lt;td&gt;",Zamia!H1224,"&lt;/td&gt;")</f>
        <v>&lt;td&gt;&lt;/td&gt;</v>
      </c>
      <c r="P1224" t="str">
        <f>CONCATENATE("&lt;td&gt;",Zamia!I1224,"&lt;/td&gt;")</f>
        <v>&lt;td&gt;&lt;/td&gt;</v>
      </c>
      <c r="Q1224" t="str">
        <f t="shared" si="159"/>
        <v/>
      </c>
    </row>
    <row r="1225" spans="1:17" x14ac:dyDescent="0.25">
      <c r="A1225">
        <f>Zamia!F1225</f>
        <v>0</v>
      </c>
      <c r="B1225" t="str">
        <f t="shared" si="155"/>
        <v>-</v>
      </c>
      <c r="C1225" t="str">
        <f t="shared" si="156"/>
        <v>-</v>
      </c>
      <c r="D1225" t="str">
        <f t="shared" si="160"/>
        <v>-</v>
      </c>
      <c r="E1225" t="str">
        <f t="shared" si="161"/>
        <v>-</v>
      </c>
      <c r="F1225" t="str">
        <f t="shared" si="162"/>
        <v>-</v>
      </c>
      <c r="G1225" t="str">
        <f t="shared" si="157"/>
        <v>- -</v>
      </c>
      <c r="H1225" t="str">
        <f>IFERROR(VLOOKUP(G1225,Tesaure!A1225:B8223,2),"-")</f>
        <v>-</v>
      </c>
      <c r="K1225" t="str">
        <f t="shared" si="158"/>
        <v>&lt;td&gt;0&lt;/td&gt;</v>
      </c>
      <c r="L1225" t="str">
        <f>CONCATENATE("&lt;td&gt;",Zamia!A1225,"&lt;/td&gt;")</f>
        <v>&lt;td&gt;&lt;/td&gt;</v>
      </c>
      <c r="M1225" t="str">
        <f>CONCATENATE("&lt;td&gt;",Zamia!K1225,"&lt;/td&gt;")</f>
        <v>&lt;td&gt;&lt;/td&gt;</v>
      </c>
      <c r="N1225" s="9" t="str">
        <f>CONCATENATE("&lt;td&gt;",LEFT(TEXT(Zamia!E1225,"DD/MM/AAAA hh:mm:ss"),10),"&lt;/td&gt;")</f>
        <v>&lt;td&gt;00/01/1900&lt;/td&gt;</v>
      </c>
      <c r="O1225" t="str">
        <f>CONCATENATE("&lt;td&gt;",Zamia!H1225,"&lt;/td&gt;")</f>
        <v>&lt;td&gt;&lt;/td&gt;</v>
      </c>
      <c r="P1225" t="str">
        <f>CONCATENATE("&lt;td&gt;",Zamia!I1225,"&lt;/td&gt;")</f>
        <v>&lt;td&gt;&lt;/td&gt;</v>
      </c>
      <c r="Q1225" t="str">
        <f t="shared" si="159"/>
        <v/>
      </c>
    </row>
    <row r="1226" spans="1:17" x14ac:dyDescent="0.25">
      <c r="A1226">
        <f>Zamia!F1226</f>
        <v>0</v>
      </c>
      <c r="B1226" t="str">
        <f t="shared" si="155"/>
        <v>-</v>
      </c>
      <c r="C1226" t="str">
        <f t="shared" si="156"/>
        <v>-</v>
      </c>
      <c r="D1226" t="str">
        <f t="shared" si="160"/>
        <v>-</v>
      </c>
      <c r="E1226" t="str">
        <f t="shared" si="161"/>
        <v>-</v>
      </c>
      <c r="F1226" t="str">
        <f t="shared" si="162"/>
        <v>-</v>
      </c>
      <c r="G1226" t="str">
        <f t="shared" si="157"/>
        <v>- -</v>
      </c>
      <c r="H1226" t="str">
        <f>IFERROR(VLOOKUP(G1226,Tesaure!A1226:B8224,2),"-")</f>
        <v>-</v>
      </c>
      <c r="K1226" t="str">
        <f t="shared" si="158"/>
        <v>&lt;td&gt;0&lt;/td&gt;</v>
      </c>
      <c r="L1226" t="str">
        <f>CONCATENATE("&lt;td&gt;",Zamia!A1226,"&lt;/td&gt;")</f>
        <v>&lt;td&gt;&lt;/td&gt;</v>
      </c>
      <c r="M1226" t="str">
        <f>CONCATENATE("&lt;td&gt;",Zamia!K1226,"&lt;/td&gt;")</f>
        <v>&lt;td&gt;&lt;/td&gt;</v>
      </c>
      <c r="N1226" s="9" t="str">
        <f>CONCATENATE("&lt;td&gt;",LEFT(TEXT(Zamia!E1226,"DD/MM/AAAA hh:mm:ss"),10),"&lt;/td&gt;")</f>
        <v>&lt;td&gt;00/01/1900&lt;/td&gt;</v>
      </c>
      <c r="O1226" t="str">
        <f>CONCATENATE("&lt;td&gt;",Zamia!H1226,"&lt;/td&gt;")</f>
        <v>&lt;td&gt;&lt;/td&gt;</v>
      </c>
      <c r="P1226" t="str">
        <f>CONCATENATE("&lt;td&gt;",Zamia!I1226,"&lt;/td&gt;")</f>
        <v>&lt;td&gt;&lt;/td&gt;</v>
      </c>
      <c r="Q1226" t="str">
        <f t="shared" si="159"/>
        <v/>
      </c>
    </row>
    <row r="1227" spans="1:17" x14ac:dyDescent="0.25">
      <c r="A1227">
        <f>Zamia!F1227</f>
        <v>0</v>
      </c>
      <c r="B1227" t="str">
        <f t="shared" si="155"/>
        <v>-</v>
      </c>
      <c r="C1227" t="str">
        <f t="shared" si="156"/>
        <v>-</v>
      </c>
      <c r="D1227" t="str">
        <f t="shared" si="160"/>
        <v>-</v>
      </c>
      <c r="E1227" t="str">
        <f t="shared" si="161"/>
        <v>-</v>
      </c>
      <c r="F1227" t="str">
        <f t="shared" si="162"/>
        <v>-</v>
      </c>
      <c r="G1227" t="str">
        <f t="shared" si="157"/>
        <v>- -</v>
      </c>
      <c r="H1227" t="str">
        <f>IFERROR(VLOOKUP(G1227,Tesaure!A1227:B8225,2),"-")</f>
        <v>-</v>
      </c>
      <c r="K1227" t="str">
        <f t="shared" si="158"/>
        <v>&lt;td&gt;0&lt;/td&gt;</v>
      </c>
      <c r="L1227" t="str">
        <f>CONCATENATE("&lt;td&gt;",Zamia!A1227,"&lt;/td&gt;")</f>
        <v>&lt;td&gt;&lt;/td&gt;</v>
      </c>
      <c r="M1227" t="str">
        <f>CONCATENATE("&lt;td&gt;",Zamia!K1227,"&lt;/td&gt;")</f>
        <v>&lt;td&gt;&lt;/td&gt;</v>
      </c>
      <c r="N1227" s="9" t="str">
        <f>CONCATENATE("&lt;td&gt;",LEFT(TEXT(Zamia!E1227,"DD/MM/AAAA hh:mm:ss"),10),"&lt;/td&gt;")</f>
        <v>&lt;td&gt;00/01/1900&lt;/td&gt;</v>
      </c>
      <c r="O1227" t="str">
        <f>CONCATENATE("&lt;td&gt;",Zamia!H1227,"&lt;/td&gt;")</f>
        <v>&lt;td&gt;&lt;/td&gt;</v>
      </c>
      <c r="P1227" t="str">
        <f>CONCATENATE("&lt;td&gt;",Zamia!I1227,"&lt;/td&gt;")</f>
        <v>&lt;td&gt;&lt;/td&gt;</v>
      </c>
      <c r="Q1227" t="str">
        <f t="shared" si="159"/>
        <v/>
      </c>
    </row>
    <row r="1228" spans="1:17" x14ac:dyDescent="0.25">
      <c r="A1228">
        <f>Zamia!F1228</f>
        <v>0</v>
      </c>
      <c r="B1228" t="str">
        <f t="shared" si="155"/>
        <v>-</v>
      </c>
      <c r="C1228" t="str">
        <f t="shared" si="156"/>
        <v>-</v>
      </c>
      <c r="D1228" t="str">
        <f t="shared" si="160"/>
        <v>-</v>
      </c>
      <c r="E1228" t="str">
        <f t="shared" si="161"/>
        <v>-</v>
      </c>
      <c r="F1228" t="str">
        <f t="shared" si="162"/>
        <v>-</v>
      </c>
      <c r="G1228" t="str">
        <f t="shared" si="157"/>
        <v>- -</v>
      </c>
      <c r="H1228" t="str">
        <f>IFERROR(VLOOKUP(G1228,Tesaure!A1228:B8226,2),"-")</f>
        <v>-</v>
      </c>
      <c r="K1228" t="str">
        <f t="shared" si="158"/>
        <v>&lt;td&gt;0&lt;/td&gt;</v>
      </c>
      <c r="L1228" t="str">
        <f>CONCATENATE("&lt;td&gt;",Zamia!A1228,"&lt;/td&gt;")</f>
        <v>&lt;td&gt;&lt;/td&gt;</v>
      </c>
      <c r="M1228" t="str">
        <f>CONCATENATE("&lt;td&gt;",Zamia!K1228,"&lt;/td&gt;")</f>
        <v>&lt;td&gt;&lt;/td&gt;</v>
      </c>
      <c r="N1228" s="9" t="str">
        <f>CONCATENATE("&lt;td&gt;",LEFT(TEXT(Zamia!E1228,"DD/MM/AAAA hh:mm:ss"),10),"&lt;/td&gt;")</f>
        <v>&lt;td&gt;00/01/1900&lt;/td&gt;</v>
      </c>
      <c r="O1228" t="str">
        <f>CONCATENATE("&lt;td&gt;",Zamia!H1228,"&lt;/td&gt;")</f>
        <v>&lt;td&gt;&lt;/td&gt;</v>
      </c>
      <c r="P1228" t="str">
        <f>CONCATENATE("&lt;td&gt;",Zamia!I1228,"&lt;/td&gt;")</f>
        <v>&lt;td&gt;&lt;/td&gt;</v>
      </c>
      <c r="Q1228" t="str">
        <f t="shared" si="159"/>
        <v/>
      </c>
    </row>
    <row r="1229" spans="1:17" x14ac:dyDescent="0.25">
      <c r="A1229">
        <f>Zamia!F1229</f>
        <v>0</v>
      </c>
      <c r="B1229" t="str">
        <f t="shared" si="155"/>
        <v>-</v>
      </c>
      <c r="C1229" t="str">
        <f t="shared" si="156"/>
        <v>-</v>
      </c>
      <c r="D1229" t="str">
        <f t="shared" si="160"/>
        <v>-</v>
      </c>
      <c r="E1229" t="str">
        <f t="shared" si="161"/>
        <v>-</v>
      </c>
      <c r="F1229" t="str">
        <f t="shared" si="162"/>
        <v>-</v>
      </c>
      <c r="G1229" t="str">
        <f t="shared" si="157"/>
        <v>- -</v>
      </c>
      <c r="H1229" t="str">
        <f>IFERROR(VLOOKUP(G1229,Tesaure!A1229:B8227,2),"-")</f>
        <v>-</v>
      </c>
      <c r="K1229" t="str">
        <f t="shared" si="158"/>
        <v>&lt;td&gt;0&lt;/td&gt;</v>
      </c>
      <c r="L1229" t="str">
        <f>CONCATENATE("&lt;td&gt;",Zamia!A1229,"&lt;/td&gt;")</f>
        <v>&lt;td&gt;&lt;/td&gt;</v>
      </c>
      <c r="M1229" t="str">
        <f>CONCATENATE("&lt;td&gt;",Zamia!K1229,"&lt;/td&gt;")</f>
        <v>&lt;td&gt;&lt;/td&gt;</v>
      </c>
      <c r="N1229" s="9" t="str">
        <f>CONCATENATE("&lt;td&gt;",LEFT(TEXT(Zamia!E1229,"DD/MM/AAAA hh:mm:ss"),10),"&lt;/td&gt;")</f>
        <v>&lt;td&gt;00/01/1900&lt;/td&gt;</v>
      </c>
      <c r="O1229" t="str">
        <f>CONCATENATE("&lt;td&gt;",Zamia!H1229,"&lt;/td&gt;")</f>
        <v>&lt;td&gt;&lt;/td&gt;</v>
      </c>
      <c r="P1229" t="str">
        <f>CONCATENATE("&lt;td&gt;",Zamia!I1229,"&lt;/td&gt;")</f>
        <v>&lt;td&gt;&lt;/td&gt;</v>
      </c>
      <c r="Q1229" t="str">
        <f t="shared" si="159"/>
        <v/>
      </c>
    </row>
    <row r="1230" spans="1:17" x14ac:dyDescent="0.25">
      <c r="A1230">
        <f>Zamia!F1230</f>
        <v>0</v>
      </c>
      <c r="B1230" t="str">
        <f t="shared" si="155"/>
        <v>-</v>
      </c>
      <c r="C1230" t="str">
        <f t="shared" si="156"/>
        <v>-</v>
      </c>
      <c r="D1230" t="str">
        <f t="shared" si="160"/>
        <v>-</v>
      </c>
      <c r="E1230" t="str">
        <f t="shared" si="161"/>
        <v>-</v>
      </c>
      <c r="F1230" t="str">
        <f t="shared" si="162"/>
        <v>-</v>
      </c>
      <c r="G1230" t="str">
        <f t="shared" si="157"/>
        <v>- -</v>
      </c>
      <c r="H1230" t="str">
        <f>IFERROR(VLOOKUP(G1230,Tesaure!A1230:B8228,2),"-")</f>
        <v>-</v>
      </c>
      <c r="K1230" t="str">
        <f t="shared" si="158"/>
        <v>&lt;td&gt;0&lt;/td&gt;</v>
      </c>
      <c r="L1230" t="str">
        <f>CONCATENATE("&lt;td&gt;",Zamia!A1230,"&lt;/td&gt;")</f>
        <v>&lt;td&gt;&lt;/td&gt;</v>
      </c>
      <c r="M1230" t="str">
        <f>CONCATENATE("&lt;td&gt;",Zamia!K1230,"&lt;/td&gt;")</f>
        <v>&lt;td&gt;&lt;/td&gt;</v>
      </c>
      <c r="N1230" s="9" t="str">
        <f>CONCATENATE("&lt;td&gt;",LEFT(TEXT(Zamia!E1230,"DD/MM/AAAA hh:mm:ss"),10),"&lt;/td&gt;")</f>
        <v>&lt;td&gt;00/01/1900&lt;/td&gt;</v>
      </c>
      <c r="O1230" t="str">
        <f>CONCATENATE("&lt;td&gt;",Zamia!H1230,"&lt;/td&gt;")</f>
        <v>&lt;td&gt;&lt;/td&gt;</v>
      </c>
      <c r="P1230" t="str">
        <f>CONCATENATE("&lt;td&gt;",Zamia!I1230,"&lt;/td&gt;")</f>
        <v>&lt;td&gt;&lt;/td&gt;</v>
      </c>
      <c r="Q1230" t="str">
        <f t="shared" si="159"/>
        <v/>
      </c>
    </row>
    <row r="1231" spans="1:17" x14ac:dyDescent="0.25">
      <c r="A1231">
        <f>Zamia!F1231</f>
        <v>0</v>
      </c>
      <c r="B1231" t="str">
        <f t="shared" si="155"/>
        <v>-</v>
      </c>
      <c r="C1231" t="str">
        <f t="shared" si="156"/>
        <v>-</v>
      </c>
      <c r="D1231" t="str">
        <f t="shared" si="160"/>
        <v>-</v>
      </c>
      <c r="E1231" t="str">
        <f t="shared" si="161"/>
        <v>-</v>
      </c>
      <c r="F1231" t="str">
        <f t="shared" si="162"/>
        <v>-</v>
      </c>
      <c r="G1231" t="str">
        <f t="shared" si="157"/>
        <v>- -</v>
      </c>
      <c r="H1231" t="str">
        <f>IFERROR(VLOOKUP(G1231,Tesaure!A1231:B8229,2),"-")</f>
        <v>-</v>
      </c>
      <c r="K1231" t="str">
        <f t="shared" si="158"/>
        <v>&lt;td&gt;0&lt;/td&gt;</v>
      </c>
      <c r="L1231" t="str">
        <f>CONCATENATE("&lt;td&gt;",Zamia!A1231,"&lt;/td&gt;")</f>
        <v>&lt;td&gt;&lt;/td&gt;</v>
      </c>
      <c r="M1231" t="str">
        <f>CONCATENATE("&lt;td&gt;",Zamia!K1231,"&lt;/td&gt;")</f>
        <v>&lt;td&gt;&lt;/td&gt;</v>
      </c>
      <c r="N1231" s="9" t="str">
        <f>CONCATENATE("&lt;td&gt;",LEFT(TEXT(Zamia!E1231,"DD/MM/AAAA hh:mm:ss"),10),"&lt;/td&gt;")</f>
        <v>&lt;td&gt;00/01/1900&lt;/td&gt;</v>
      </c>
      <c r="O1231" t="str">
        <f>CONCATENATE("&lt;td&gt;",Zamia!H1231,"&lt;/td&gt;")</f>
        <v>&lt;td&gt;&lt;/td&gt;</v>
      </c>
      <c r="P1231" t="str">
        <f>CONCATENATE("&lt;td&gt;",Zamia!I1231,"&lt;/td&gt;")</f>
        <v>&lt;td&gt;&lt;/td&gt;</v>
      </c>
      <c r="Q1231" t="str">
        <f t="shared" si="159"/>
        <v/>
      </c>
    </row>
    <row r="1232" spans="1:17" x14ac:dyDescent="0.25">
      <c r="A1232">
        <f>Zamia!F1232</f>
        <v>0</v>
      </c>
      <c r="B1232" t="str">
        <f t="shared" si="155"/>
        <v>-</v>
      </c>
      <c r="C1232" t="str">
        <f t="shared" si="156"/>
        <v>-</v>
      </c>
      <c r="D1232" t="str">
        <f t="shared" si="160"/>
        <v>-</v>
      </c>
      <c r="E1232" t="str">
        <f t="shared" si="161"/>
        <v>-</v>
      </c>
      <c r="F1232" t="str">
        <f t="shared" si="162"/>
        <v>-</v>
      </c>
      <c r="G1232" t="str">
        <f t="shared" si="157"/>
        <v>- -</v>
      </c>
      <c r="H1232" t="str">
        <f>IFERROR(VLOOKUP(G1232,Tesaure!A1232:B8230,2),"-")</f>
        <v>-</v>
      </c>
      <c r="K1232" t="str">
        <f t="shared" si="158"/>
        <v>&lt;td&gt;0&lt;/td&gt;</v>
      </c>
      <c r="L1232" t="str">
        <f>CONCATENATE("&lt;td&gt;",Zamia!A1232,"&lt;/td&gt;")</f>
        <v>&lt;td&gt;&lt;/td&gt;</v>
      </c>
      <c r="M1232" t="str">
        <f>CONCATENATE("&lt;td&gt;",Zamia!K1232,"&lt;/td&gt;")</f>
        <v>&lt;td&gt;&lt;/td&gt;</v>
      </c>
      <c r="N1232" s="9" t="str">
        <f>CONCATENATE("&lt;td&gt;",LEFT(TEXT(Zamia!E1232,"DD/MM/AAAA hh:mm:ss"),10),"&lt;/td&gt;")</f>
        <v>&lt;td&gt;00/01/1900&lt;/td&gt;</v>
      </c>
      <c r="O1232" t="str">
        <f>CONCATENATE("&lt;td&gt;",Zamia!H1232,"&lt;/td&gt;")</f>
        <v>&lt;td&gt;&lt;/td&gt;</v>
      </c>
      <c r="P1232" t="str">
        <f>CONCATENATE("&lt;td&gt;",Zamia!I1232,"&lt;/td&gt;")</f>
        <v>&lt;td&gt;&lt;/td&gt;</v>
      </c>
      <c r="Q1232" t="str">
        <f t="shared" si="159"/>
        <v/>
      </c>
    </row>
    <row r="1233" spans="1:17" x14ac:dyDescent="0.25">
      <c r="A1233">
        <f>Zamia!F1233</f>
        <v>0</v>
      </c>
      <c r="B1233" t="str">
        <f t="shared" si="155"/>
        <v>-</v>
      </c>
      <c r="C1233" t="str">
        <f t="shared" si="156"/>
        <v>-</v>
      </c>
      <c r="D1233" t="str">
        <f t="shared" si="160"/>
        <v>-</v>
      </c>
      <c r="E1233" t="str">
        <f t="shared" si="161"/>
        <v>-</v>
      </c>
      <c r="F1233" t="str">
        <f t="shared" si="162"/>
        <v>-</v>
      </c>
      <c r="G1233" t="str">
        <f t="shared" si="157"/>
        <v>- -</v>
      </c>
      <c r="H1233" t="str">
        <f>IFERROR(VLOOKUP(G1233,Tesaure!A1233:B8231,2),"-")</f>
        <v>-</v>
      </c>
      <c r="K1233" t="str">
        <f t="shared" si="158"/>
        <v>&lt;td&gt;0&lt;/td&gt;</v>
      </c>
      <c r="L1233" t="str">
        <f>CONCATENATE("&lt;td&gt;",Zamia!A1233,"&lt;/td&gt;")</f>
        <v>&lt;td&gt;&lt;/td&gt;</v>
      </c>
      <c r="M1233" t="str">
        <f>CONCATENATE("&lt;td&gt;",Zamia!K1233,"&lt;/td&gt;")</f>
        <v>&lt;td&gt;&lt;/td&gt;</v>
      </c>
      <c r="N1233" s="9" t="str">
        <f>CONCATENATE("&lt;td&gt;",LEFT(TEXT(Zamia!E1233,"DD/MM/AAAA hh:mm:ss"),10),"&lt;/td&gt;")</f>
        <v>&lt;td&gt;00/01/1900&lt;/td&gt;</v>
      </c>
      <c r="O1233" t="str">
        <f>CONCATENATE("&lt;td&gt;",Zamia!H1233,"&lt;/td&gt;")</f>
        <v>&lt;td&gt;&lt;/td&gt;</v>
      </c>
      <c r="P1233" t="str">
        <f>CONCATENATE("&lt;td&gt;",Zamia!I1233,"&lt;/td&gt;")</f>
        <v>&lt;td&gt;&lt;/td&gt;</v>
      </c>
      <c r="Q1233" t="str">
        <f t="shared" si="159"/>
        <v/>
      </c>
    </row>
    <row r="1234" spans="1:17" x14ac:dyDescent="0.25">
      <c r="A1234">
        <f>Zamia!F1234</f>
        <v>0</v>
      </c>
      <c r="B1234" t="str">
        <f t="shared" si="155"/>
        <v>-</v>
      </c>
      <c r="C1234" t="str">
        <f t="shared" si="156"/>
        <v>-</v>
      </c>
      <c r="D1234" t="str">
        <f t="shared" si="160"/>
        <v>-</v>
      </c>
      <c r="E1234" t="str">
        <f t="shared" si="161"/>
        <v>-</v>
      </c>
      <c r="F1234" t="str">
        <f t="shared" si="162"/>
        <v>-</v>
      </c>
      <c r="G1234" t="str">
        <f t="shared" si="157"/>
        <v>- -</v>
      </c>
      <c r="H1234" t="str">
        <f>IFERROR(VLOOKUP(G1234,Tesaure!A1234:B8232,2),"-")</f>
        <v>-</v>
      </c>
      <c r="K1234" t="str">
        <f t="shared" si="158"/>
        <v>&lt;td&gt;0&lt;/td&gt;</v>
      </c>
      <c r="L1234" t="str">
        <f>CONCATENATE("&lt;td&gt;",Zamia!A1234,"&lt;/td&gt;")</f>
        <v>&lt;td&gt;&lt;/td&gt;</v>
      </c>
      <c r="M1234" t="str">
        <f>CONCATENATE("&lt;td&gt;",Zamia!K1234,"&lt;/td&gt;")</f>
        <v>&lt;td&gt;&lt;/td&gt;</v>
      </c>
      <c r="N1234" s="9" t="str">
        <f>CONCATENATE("&lt;td&gt;",LEFT(TEXT(Zamia!E1234,"DD/MM/AAAA hh:mm:ss"),10),"&lt;/td&gt;")</f>
        <v>&lt;td&gt;00/01/1900&lt;/td&gt;</v>
      </c>
      <c r="O1234" t="str">
        <f>CONCATENATE("&lt;td&gt;",Zamia!H1234,"&lt;/td&gt;")</f>
        <v>&lt;td&gt;&lt;/td&gt;</v>
      </c>
      <c r="P1234" t="str">
        <f>CONCATENATE("&lt;td&gt;",Zamia!I1234,"&lt;/td&gt;")</f>
        <v>&lt;td&gt;&lt;/td&gt;</v>
      </c>
      <c r="Q1234" t="str">
        <f t="shared" si="159"/>
        <v/>
      </c>
    </row>
    <row r="1235" spans="1:17" x14ac:dyDescent="0.25">
      <c r="A1235">
        <f>Zamia!F1235</f>
        <v>0</v>
      </c>
      <c r="B1235" t="str">
        <f t="shared" si="155"/>
        <v>-</v>
      </c>
      <c r="C1235" t="str">
        <f t="shared" si="156"/>
        <v>-</v>
      </c>
      <c r="D1235" t="str">
        <f t="shared" si="160"/>
        <v>-</v>
      </c>
      <c r="E1235" t="str">
        <f t="shared" si="161"/>
        <v>-</v>
      </c>
      <c r="F1235" t="str">
        <f t="shared" si="162"/>
        <v>-</v>
      </c>
      <c r="G1235" t="str">
        <f t="shared" si="157"/>
        <v>- -</v>
      </c>
      <c r="H1235" t="str">
        <f>IFERROR(VLOOKUP(G1235,Tesaure!A1235:B8233,2),"-")</f>
        <v>-</v>
      </c>
      <c r="K1235" t="str">
        <f t="shared" si="158"/>
        <v>&lt;td&gt;0&lt;/td&gt;</v>
      </c>
      <c r="L1235" t="str">
        <f>CONCATENATE("&lt;td&gt;",Zamia!A1235,"&lt;/td&gt;")</f>
        <v>&lt;td&gt;&lt;/td&gt;</v>
      </c>
      <c r="M1235" t="str">
        <f>CONCATENATE("&lt;td&gt;",Zamia!K1235,"&lt;/td&gt;")</f>
        <v>&lt;td&gt;&lt;/td&gt;</v>
      </c>
      <c r="N1235" s="9" t="str">
        <f>CONCATENATE("&lt;td&gt;",LEFT(TEXT(Zamia!E1235,"DD/MM/AAAA hh:mm:ss"),10),"&lt;/td&gt;")</f>
        <v>&lt;td&gt;00/01/1900&lt;/td&gt;</v>
      </c>
      <c r="O1235" t="str">
        <f>CONCATENATE("&lt;td&gt;",Zamia!H1235,"&lt;/td&gt;")</f>
        <v>&lt;td&gt;&lt;/td&gt;</v>
      </c>
      <c r="P1235" t="str">
        <f>CONCATENATE("&lt;td&gt;",Zamia!I1235,"&lt;/td&gt;")</f>
        <v>&lt;td&gt;&lt;/td&gt;</v>
      </c>
      <c r="Q1235" t="str">
        <f t="shared" si="159"/>
        <v/>
      </c>
    </row>
    <row r="1236" spans="1:17" x14ac:dyDescent="0.25">
      <c r="A1236">
        <f>Zamia!F1236</f>
        <v>0</v>
      </c>
      <c r="B1236" t="str">
        <f t="shared" si="155"/>
        <v>-</v>
      </c>
      <c r="C1236" t="str">
        <f t="shared" si="156"/>
        <v>-</v>
      </c>
      <c r="D1236" t="str">
        <f t="shared" si="160"/>
        <v>-</v>
      </c>
      <c r="E1236" t="str">
        <f t="shared" si="161"/>
        <v>-</v>
      </c>
      <c r="F1236" t="str">
        <f t="shared" si="162"/>
        <v>-</v>
      </c>
      <c r="G1236" t="str">
        <f t="shared" si="157"/>
        <v>- -</v>
      </c>
      <c r="H1236" t="str">
        <f>IFERROR(VLOOKUP(G1236,Tesaure!A1236:B8234,2),"-")</f>
        <v>-</v>
      </c>
      <c r="K1236" t="str">
        <f t="shared" si="158"/>
        <v>&lt;td&gt;0&lt;/td&gt;</v>
      </c>
      <c r="L1236" t="str">
        <f>CONCATENATE("&lt;td&gt;",Zamia!A1236,"&lt;/td&gt;")</f>
        <v>&lt;td&gt;&lt;/td&gt;</v>
      </c>
      <c r="M1236" t="str">
        <f>CONCATENATE("&lt;td&gt;",Zamia!K1236,"&lt;/td&gt;")</f>
        <v>&lt;td&gt;&lt;/td&gt;</v>
      </c>
      <c r="N1236" s="9" t="str">
        <f>CONCATENATE("&lt;td&gt;",LEFT(TEXT(Zamia!E1236,"DD/MM/AAAA hh:mm:ss"),10),"&lt;/td&gt;")</f>
        <v>&lt;td&gt;00/01/1900&lt;/td&gt;</v>
      </c>
      <c r="O1236" t="str">
        <f>CONCATENATE("&lt;td&gt;",Zamia!H1236,"&lt;/td&gt;")</f>
        <v>&lt;td&gt;&lt;/td&gt;</v>
      </c>
      <c r="P1236" t="str">
        <f>CONCATENATE("&lt;td&gt;",Zamia!I1236,"&lt;/td&gt;")</f>
        <v>&lt;td&gt;&lt;/td&gt;</v>
      </c>
      <c r="Q1236" t="str">
        <f t="shared" si="159"/>
        <v/>
      </c>
    </row>
    <row r="1237" spans="1:17" x14ac:dyDescent="0.25">
      <c r="A1237">
        <f>Zamia!F1237</f>
        <v>0</v>
      </c>
      <c r="B1237" t="str">
        <f t="shared" si="155"/>
        <v>-</v>
      </c>
      <c r="C1237" t="str">
        <f t="shared" si="156"/>
        <v>-</v>
      </c>
      <c r="D1237" t="str">
        <f t="shared" si="160"/>
        <v>-</v>
      </c>
      <c r="E1237" t="str">
        <f t="shared" si="161"/>
        <v>-</v>
      </c>
      <c r="F1237" t="str">
        <f t="shared" si="162"/>
        <v>-</v>
      </c>
      <c r="G1237" t="str">
        <f t="shared" si="157"/>
        <v>- -</v>
      </c>
      <c r="H1237" t="str">
        <f>IFERROR(VLOOKUP(G1237,Tesaure!A1237:B8235,2),"-")</f>
        <v>-</v>
      </c>
      <c r="K1237" t="str">
        <f t="shared" si="158"/>
        <v>&lt;td&gt;0&lt;/td&gt;</v>
      </c>
      <c r="L1237" t="str">
        <f>CONCATENATE("&lt;td&gt;",Zamia!A1237,"&lt;/td&gt;")</f>
        <v>&lt;td&gt;&lt;/td&gt;</v>
      </c>
      <c r="M1237" t="str">
        <f>CONCATENATE("&lt;td&gt;",Zamia!K1237,"&lt;/td&gt;")</f>
        <v>&lt;td&gt;&lt;/td&gt;</v>
      </c>
      <c r="N1237" s="9" t="str">
        <f>CONCATENATE("&lt;td&gt;",LEFT(TEXT(Zamia!E1237,"DD/MM/AAAA hh:mm:ss"),10),"&lt;/td&gt;")</f>
        <v>&lt;td&gt;00/01/1900&lt;/td&gt;</v>
      </c>
      <c r="O1237" t="str">
        <f>CONCATENATE("&lt;td&gt;",Zamia!H1237,"&lt;/td&gt;")</f>
        <v>&lt;td&gt;&lt;/td&gt;</v>
      </c>
      <c r="P1237" t="str">
        <f>CONCATENATE("&lt;td&gt;",Zamia!I1237,"&lt;/td&gt;")</f>
        <v>&lt;td&gt;&lt;/td&gt;</v>
      </c>
      <c r="Q1237" t="str">
        <f t="shared" si="159"/>
        <v/>
      </c>
    </row>
    <row r="1238" spans="1:17" x14ac:dyDescent="0.25">
      <c r="A1238">
        <f>Zamia!F1238</f>
        <v>0</v>
      </c>
      <c r="B1238" t="str">
        <f t="shared" si="155"/>
        <v>-</v>
      </c>
      <c r="C1238" t="str">
        <f t="shared" si="156"/>
        <v>-</v>
      </c>
      <c r="D1238" t="str">
        <f t="shared" si="160"/>
        <v>-</v>
      </c>
      <c r="E1238" t="str">
        <f t="shared" si="161"/>
        <v>-</v>
      </c>
      <c r="F1238" t="str">
        <f t="shared" si="162"/>
        <v>-</v>
      </c>
      <c r="G1238" t="str">
        <f t="shared" si="157"/>
        <v>- -</v>
      </c>
      <c r="H1238" t="str">
        <f>IFERROR(VLOOKUP(G1238,Tesaure!A1238:B8236,2),"-")</f>
        <v>-</v>
      </c>
      <c r="K1238" t="str">
        <f t="shared" si="158"/>
        <v>&lt;td&gt;0&lt;/td&gt;</v>
      </c>
      <c r="L1238" t="str">
        <f>CONCATENATE("&lt;td&gt;",Zamia!A1238,"&lt;/td&gt;")</f>
        <v>&lt;td&gt;&lt;/td&gt;</v>
      </c>
      <c r="M1238" t="str">
        <f>CONCATENATE("&lt;td&gt;",Zamia!K1238,"&lt;/td&gt;")</f>
        <v>&lt;td&gt;&lt;/td&gt;</v>
      </c>
      <c r="N1238" s="9" t="str">
        <f>CONCATENATE("&lt;td&gt;",LEFT(TEXT(Zamia!E1238,"DD/MM/AAAA hh:mm:ss"),10),"&lt;/td&gt;")</f>
        <v>&lt;td&gt;00/01/1900&lt;/td&gt;</v>
      </c>
      <c r="O1238" t="str">
        <f>CONCATENATE("&lt;td&gt;",Zamia!H1238,"&lt;/td&gt;")</f>
        <v>&lt;td&gt;&lt;/td&gt;</v>
      </c>
      <c r="P1238" t="str">
        <f>CONCATENATE("&lt;td&gt;",Zamia!I1238,"&lt;/td&gt;")</f>
        <v>&lt;td&gt;&lt;/td&gt;</v>
      </c>
      <c r="Q1238" t="str">
        <f t="shared" si="159"/>
        <v/>
      </c>
    </row>
    <row r="1239" spans="1:17" x14ac:dyDescent="0.25">
      <c r="A1239">
        <f>Zamia!F1239</f>
        <v>0</v>
      </c>
      <c r="B1239" t="str">
        <f t="shared" si="155"/>
        <v>-</v>
      </c>
      <c r="C1239" t="str">
        <f t="shared" si="156"/>
        <v>-</v>
      </c>
      <c r="D1239" t="str">
        <f t="shared" si="160"/>
        <v>-</v>
      </c>
      <c r="E1239" t="str">
        <f t="shared" si="161"/>
        <v>-</v>
      </c>
      <c r="F1239" t="str">
        <f t="shared" si="162"/>
        <v>-</v>
      </c>
      <c r="G1239" t="str">
        <f t="shared" si="157"/>
        <v>- -</v>
      </c>
      <c r="H1239" t="str">
        <f>IFERROR(VLOOKUP(G1239,Tesaure!A1239:B8237,2),"-")</f>
        <v>-</v>
      </c>
      <c r="K1239" t="str">
        <f t="shared" si="158"/>
        <v>&lt;td&gt;0&lt;/td&gt;</v>
      </c>
      <c r="L1239" t="str">
        <f>CONCATENATE("&lt;td&gt;",Zamia!A1239,"&lt;/td&gt;")</f>
        <v>&lt;td&gt;&lt;/td&gt;</v>
      </c>
      <c r="M1239" t="str">
        <f>CONCATENATE("&lt;td&gt;",Zamia!K1239,"&lt;/td&gt;")</f>
        <v>&lt;td&gt;&lt;/td&gt;</v>
      </c>
      <c r="N1239" s="9" t="str">
        <f>CONCATENATE("&lt;td&gt;",LEFT(TEXT(Zamia!E1239,"DD/MM/AAAA hh:mm:ss"),10),"&lt;/td&gt;")</f>
        <v>&lt;td&gt;00/01/1900&lt;/td&gt;</v>
      </c>
      <c r="O1239" t="str">
        <f>CONCATENATE("&lt;td&gt;",Zamia!H1239,"&lt;/td&gt;")</f>
        <v>&lt;td&gt;&lt;/td&gt;</v>
      </c>
      <c r="P1239" t="str">
        <f>CONCATENATE("&lt;td&gt;",Zamia!I1239,"&lt;/td&gt;")</f>
        <v>&lt;td&gt;&lt;/td&gt;</v>
      </c>
      <c r="Q1239" t="str">
        <f t="shared" si="159"/>
        <v/>
      </c>
    </row>
    <row r="1240" spans="1:17" x14ac:dyDescent="0.25">
      <c r="A1240">
        <f>Zamia!F1240</f>
        <v>0</v>
      </c>
      <c r="B1240" t="str">
        <f t="shared" si="155"/>
        <v>-</v>
      </c>
      <c r="C1240" t="str">
        <f t="shared" si="156"/>
        <v>-</v>
      </c>
      <c r="D1240" t="str">
        <f t="shared" si="160"/>
        <v>-</v>
      </c>
      <c r="E1240" t="str">
        <f t="shared" si="161"/>
        <v>-</v>
      </c>
      <c r="F1240" t="str">
        <f t="shared" si="162"/>
        <v>-</v>
      </c>
      <c r="G1240" t="str">
        <f t="shared" si="157"/>
        <v>- -</v>
      </c>
      <c r="H1240" t="str">
        <f>IFERROR(VLOOKUP(G1240,Tesaure!A1240:B8238,2),"-")</f>
        <v>-</v>
      </c>
      <c r="K1240" t="str">
        <f t="shared" si="158"/>
        <v>&lt;td&gt;0&lt;/td&gt;</v>
      </c>
      <c r="L1240" t="str">
        <f>CONCATENATE("&lt;td&gt;",Zamia!A1240,"&lt;/td&gt;")</f>
        <v>&lt;td&gt;&lt;/td&gt;</v>
      </c>
      <c r="M1240" t="str">
        <f>CONCATENATE("&lt;td&gt;",Zamia!K1240,"&lt;/td&gt;")</f>
        <v>&lt;td&gt;&lt;/td&gt;</v>
      </c>
      <c r="N1240" s="9" t="str">
        <f>CONCATENATE("&lt;td&gt;",LEFT(TEXT(Zamia!E1240,"DD/MM/AAAA hh:mm:ss"),10),"&lt;/td&gt;")</f>
        <v>&lt;td&gt;00/01/1900&lt;/td&gt;</v>
      </c>
      <c r="O1240" t="str">
        <f>CONCATENATE("&lt;td&gt;",Zamia!H1240,"&lt;/td&gt;")</f>
        <v>&lt;td&gt;&lt;/td&gt;</v>
      </c>
      <c r="P1240" t="str">
        <f>CONCATENATE("&lt;td&gt;",Zamia!I1240,"&lt;/td&gt;")</f>
        <v>&lt;td&gt;&lt;/td&gt;</v>
      </c>
      <c r="Q1240" t="str">
        <f t="shared" si="159"/>
        <v/>
      </c>
    </row>
    <row r="1241" spans="1:17" x14ac:dyDescent="0.25">
      <c r="A1241">
        <f>Zamia!F1241</f>
        <v>0</v>
      </c>
      <c r="B1241" t="str">
        <f t="shared" si="155"/>
        <v>-</v>
      </c>
      <c r="C1241" t="str">
        <f t="shared" si="156"/>
        <v>-</v>
      </c>
      <c r="D1241" t="str">
        <f t="shared" si="160"/>
        <v>-</v>
      </c>
      <c r="E1241" t="str">
        <f t="shared" si="161"/>
        <v>-</v>
      </c>
      <c r="F1241" t="str">
        <f t="shared" si="162"/>
        <v>-</v>
      </c>
      <c r="G1241" t="str">
        <f t="shared" si="157"/>
        <v>- -</v>
      </c>
      <c r="H1241" t="str">
        <f>IFERROR(VLOOKUP(G1241,Tesaure!A1241:B8239,2),"-")</f>
        <v>-</v>
      </c>
      <c r="K1241" t="str">
        <f t="shared" si="158"/>
        <v>&lt;td&gt;0&lt;/td&gt;</v>
      </c>
      <c r="L1241" t="str">
        <f>CONCATENATE("&lt;td&gt;",Zamia!A1241,"&lt;/td&gt;")</f>
        <v>&lt;td&gt;&lt;/td&gt;</v>
      </c>
      <c r="M1241" t="str">
        <f>CONCATENATE("&lt;td&gt;",Zamia!K1241,"&lt;/td&gt;")</f>
        <v>&lt;td&gt;&lt;/td&gt;</v>
      </c>
      <c r="N1241" s="9" t="str">
        <f>CONCATENATE("&lt;td&gt;",LEFT(TEXT(Zamia!E1241,"DD/MM/AAAA hh:mm:ss"),10),"&lt;/td&gt;")</f>
        <v>&lt;td&gt;00/01/1900&lt;/td&gt;</v>
      </c>
      <c r="O1241" t="str">
        <f>CONCATENATE("&lt;td&gt;",Zamia!H1241,"&lt;/td&gt;")</f>
        <v>&lt;td&gt;&lt;/td&gt;</v>
      </c>
      <c r="P1241" t="str">
        <f>CONCATENATE("&lt;td&gt;",Zamia!I1241,"&lt;/td&gt;")</f>
        <v>&lt;td&gt;&lt;/td&gt;</v>
      </c>
      <c r="Q1241" t="str">
        <f t="shared" si="159"/>
        <v/>
      </c>
    </row>
    <row r="1242" spans="1:17" x14ac:dyDescent="0.25">
      <c r="A1242">
        <f>Zamia!F1242</f>
        <v>0</v>
      </c>
      <c r="B1242" t="str">
        <f t="shared" si="155"/>
        <v>-</v>
      </c>
      <c r="C1242" t="str">
        <f t="shared" si="156"/>
        <v>-</v>
      </c>
      <c r="D1242" t="str">
        <f t="shared" si="160"/>
        <v>-</v>
      </c>
      <c r="E1242" t="str">
        <f t="shared" si="161"/>
        <v>-</v>
      </c>
      <c r="F1242" t="str">
        <f t="shared" si="162"/>
        <v>-</v>
      </c>
      <c r="G1242" t="str">
        <f t="shared" si="157"/>
        <v>- -</v>
      </c>
      <c r="H1242" t="str">
        <f>IFERROR(VLOOKUP(G1242,Tesaure!A1242:B8240,2),"-")</f>
        <v>-</v>
      </c>
      <c r="K1242" t="str">
        <f t="shared" si="158"/>
        <v>&lt;td&gt;0&lt;/td&gt;</v>
      </c>
      <c r="L1242" t="str">
        <f>CONCATENATE("&lt;td&gt;",Zamia!A1242,"&lt;/td&gt;")</f>
        <v>&lt;td&gt;&lt;/td&gt;</v>
      </c>
      <c r="M1242" t="str">
        <f>CONCATENATE("&lt;td&gt;",Zamia!K1242,"&lt;/td&gt;")</f>
        <v>&lt;td&gt;&lt;/td&gt;</v>
      </c>
      <c r="N1242" s="9" t="str">
        <f>CONCATENATE("&lt;td&gt;",LEFT(TEXT(Zamia!E1242,"DD/MM/AAAA hh:mm:ss"),10),"&lt;/td&gt;")</f>
        <v>&lt;td&gt;00/01/1900&lt;/td&gt;</v>
      </c>
      <c r="O1242" t="str">
        <f>CONCATENATE("&lt;td&gt;",Zamia!H1242,"&lt;/td&gt;")</f>
        <v>&lt;td&gt;&lt;/td&gt;</v>
      </c>
      <c r="P1242" t="str">
        <f>CONCATENATE("&lt;td&gt;",Zamia!I1242,"&lt;/td&gt;")</f>
        <v>&lt;td&gt;&lt;/td&gt;</v>
      </c>
      <c r="Q1242" t="str">
        <f t="shared" si="159"/>
        <v/>
      </c>
    </row>
    <row r="1243" spans="1:17" x14ac:dyDescent="0.25">
      <c r="A1243">
        <f>Zamia!F1243</f>
        <v>0</v>
      </c>
      <c r="B1243" t="str">
        <f t="shared" si="155"/>
        <v>-</v>
      </c>
      <c r="C1243" t="str">
        <f t="shared" si="156"/>
        <v>-</v>
      </c>
      <c r="D1243" t="str">
        <f t="shared" si="160"/>
        <v>-</v>
      </c>
      <c r="E1243" t="str">
        <f t="shared" si="161"/>
        <v>-</v>
      </c>
      <c r="F1243" t="str">
        <f t="shared" si="162"/>
        <v>-</v>
      </c>
      <c r="G1243" t="str">
        <f t="shared" si="157"/>
        <v>- -</v>
      </c>
      <c r="H1243" t="str">
        <f>IFERROR(VLOOKUP(G1243,Tesaure!A1243:B8241,2),"-")</f>
        <v>-</v>
      </c>
      <c r="K1243" t="str">
        <f t="shared" si="158"/>
        <v>&lt;td&gt;0&lt;/td&gt;</v>
      </c>
      <c r="L1243" t="str">
        <f>CONCATENATE("&lt;td&gt;",Zamia!A1243,"&lt;/td&gt;")</f>
        <v>&lt;td&gt;&lt;/td&gt;</v>
      </c>
      <c r="M1243" t="str">
        <f>CONCATENATE("&lt;td&gt;",Zamia!K1243,"&lt;/td&gt;")</f>
        <v>&lt;td&gt;&lt;/td&gt;</v>
      </c>
      <c r="N1243" s="9" t="str">
        <f>CONCATENATE("&lt;td&gt;",LEFT(TEXT(Zamia!E1243,"DD/MM/AAAA hh:mm:ss"),10),"&lt;/td&gt;")</f>
        <v>&lt;td&gt;00/01/1900&lt;/td&gt;</v>
      </c>
      <c r="O1243" t="str">
        <f>CONCATENATE("&lt;td&gt;",Zamia!H1243,"&lt;/td&gt;")</f>
        <v>&lt;td&gt;&lt;/td&gt;</v>
      </c>
      <c r="P1243" t="str">
        <f>CONCATENATE("&lt;td&gt;",Zamia!I1243,"&lt;/td&gt;")</f>
        <v>&lt;td&gt;&lt;/td&gt;</v>
      </c>
      <c r="Q1243" t="str">
        <f t="shared" si="159"/>
        <v/>
      </c>
    </row>
    <row r="1244" spans="1:17" x14ac:dyDescent="0.25">
      <c r="A1244">
        <f>Zamia!F1244</f>
        <v>0</v>
      </c>
      <c r="B1244" t="str">
        <f t="shared" si="155"/>
        <v>-</v>
      </c>
      <c r="C1244" t="str">
        <f t="shared" si="156"/>
        <v>-</v>
      </c>
      <c r="D1244" t="str">
        <f t="shared" si="160"/>
        <v>-</v>
      </c>
      <c r="E1244" t="str">
        <f t="shared" si="161"/>
        <v>-</v>
      </c>
      <c r="F1244" t="str">
        <f t="shared" si="162"/>
        <v>-</v>
      </c>
      <c r="G1244" t="str">
        <f t="shared" si="157"/>
        <v>- -</v>
      </c>
      <c r="H1244" t="str">
        <f>IFERROR(VLOOKUP(G1244,Tesaure!A1244:B8242,2),"-")</f>
        <v>-</v>
      </c>
      <c r="K1244" t="str">
        <f t="shared" si="158"/>
        <v>&lt;td&gt;0&lt;/td&gt;</v>
      </c>
      <c r="L1244" t="str">
        <f>CONCATENATE("&lt;td&gt;",Zamia!A1244,"&lt;/td&gt;")</f>
        <v>&lt;td&gt;&lt;/td&gt;</v>
      </c>
      <c r="M1244" t="str">
        <f>CONCATENATE("&lt;td&gt;",Zamia!K1244,"&lt;/td&gt;")</f>
        <v>&lt;td&gt;&lt;/td&gt;</v>
      </c>
      <c r="N1244" s="9" t="str">
        <f>CONCATENATE("&lt;td&gt;",LEFT(TEXT(Zamia!E1244,"DD/MM/AAAA hh:mm:ss"),10),"&lt;/td&gt;")</f>
        <v>&lt;td&gt;00/01/1900&lt;/td&gt;</v>
      </c>
      <c r="O1244" t="str">
        <f>CONCATENATE("&lt;td&gt;",Zamia!H1244,"&lt;/td&gt;")</f>
        <v>&lt;td&gt;&lt;/td&gt;</v>
      </c>
      <c r="P1244" t="str">
        <f>CONCATENATE("&lt;td&gt;",Zamia!I1244,"&lt;/td&gt;")</f>
        <v>&lt;td&gt;&lt;/td&gt;</v>
      </c>
      <c r="Q1244" t="str">
        <f t="shared" si="159"/>
        <v/>
      </c>
    </row>
    <row r="1245" spans="1:17" x14ac:dyDescent="0.25">
      <c r="A1245">
        <f>Zamia!F1245</f>
        <v>0</v>
      </c>
      <c r="B1245" t="str">
        <f t="shared" si="155"/>
        <v>-</v>
      </c>
      <c r="C1245" t="str">
        <f t="shared" si="156"/>
        <v>-</v>
      </c>
      <c r="D1245" t="str">
        <f t="shared" si="160"/>
        <v>-</v>
      </c>
      <c r="E1245" t="str">
        <f t="shared" si="161"/>
        <v>-</v>
      </c>
      <c r="F1245" t="str">
        <f t="shared" si="162"/>
        <v>-</v>
      </c>
      <c r="G1245" t="str">
        <f t="shared" si="157"/>
        <v>- -</v>
      </c>
      <c r="H1245" t="str">
        <f>IFERROR(VLOOKUP(G1245,Tesaure!A1245:B8243,2),"-")</f>
        <v>-</v>
      </c>
      <c r="K1245" t="str">
        <f t="shared" si="158"/>
        <v>&lt;td&gt;0&lt;/td&gt;</v>
      </c>
      <c r="L1245" t="str">
        <f>CONCATENATE("&lt;td&gt;",Zamia!A1245,"&lt;/td&gt;")</f>
        <v>&lt;td&gt;&lt;/td&gt;</v>
      </c>
      <c r="M1245" t="str">
        <f>CONCATENATE("&lt;td&gt;",Zamia!K1245,"&lt;/td&gt;")</f>
        <v>&lt;td&gt;&lt;/td&gt;</v>
      </c>
      <c r="N1245" s="9" t="str">
        <f>CONCATENATE("&lt;td&gt;",LEFT(TEXT(Zamia!E1245,"DD/MM/AAAA hh:mm:ss"),10),"&lt;/td&gt;")</f>
        <v>&lt;td&gt;00/01/1900&lt;/td&gt;</v>
      </c>
      <c r="O1245" t="str">
        <f>CONCATENATE("&lt;td&gt;",Zamia!H1245,"&lt;/td&gt;")</f>
        <v>&lt;td&gt;&lt;/td&gt;</v>
      </c>
      <c r="P1245" t="str">
        <f>CONCATENATE("&lt;td&gt;",Zamia!I1245,"&lt;/td&gt;")</f>
        <v>&lt;td&gt;&lt;/td&gt;</v>
      </c>
      <c r="Q1245" t="str">
        <f t="shared" si="159"/>
        <v/>
      </c>
    </row>
    <row r="1246" spans="1:17" x14ac:dyDescent="0.25">
      <c r="A1246">
        <f>Zamia!F1246</f>
        <v>0</v>
      </c>
      <c r="B1246" t="str">
        <f t="shared" si="155"/>
        <v>-</v>
      </c>
      <c r="C1246" t="str">
        <f t="shared" si="156"/>
        <v>-</v>
      </c>
      <c r="D1246" t="str">
        <f t="shared" si="160"/>
        <v>-</v>
      </c>
      <c r="E1246" t="str">
        <f t="shared" si="161"/>
        <v>-</v>
      </c>
      <c r="F1246" t="str">
        <f t="shared" si="162"/>
        <v>-</v>
      </c>
      <c r="G1246" t="str">
        <f t="shared" si="157"/>
        <v>- -</v>
      </c>
      <c r="H1246" t="str">
        <f>IFERROR(VLOOKUP(G1246,Tesaure!A1246:B8244,2),"-")</f>
        <v>-</v>
      </c>
      <c r="K1246" t="str">
        <f t="shared" si="158"/>
        <v>&lt;td&gt;0&lt;/td&gt;</v>
      </c>
      <c r="L1246" t="str">
        <f>CONCATENATE("&lt;td&gt;",Zamia!A1246,"&lt;/td&gt;")</f>
        <v>&lt;td&gt;&lt;/td&gt;</v>
      </c>
      <c r="M1246" t="str">
        <f>CONCATENATE("&lt;td&gt;",Zamia!K1246,"&lt;/td&gt;")</f>
        <v>&lt;td&gt;&lt;/td&gt;</v>
      </c>
      <c r="N1246" s="9" t="str">
        <f>CONCATENATE("&lt;td&gt;",LEFT(TEXT(Zamia!E1246,"DD/MM/AAAA hh:mm:ss"),10),"&lt;/td&gt;")</f>
        <v>&lt;td&gt;00/01/1900&lt;/td&gt;</v>
      </c>
      <c r="O1246" t="str">
        <f>CONCATENATE("&lt;td&gt;",Zamia!H1246,"&lt;/td&gt;")</f>
        <v>&lt;td&gt;&lt;/td&gt;</v>
      </c>
      <c r="P1246" t="str">
        <f>CONCATENATE("&lt;td&gt;",Zamia!I1246,"&lt;/td&gt;")</f>
        <v>&lt;td&gt;&lt;/td&gt;</v>
      </c>
      <c r="Q1246" t="str">
        <f t="shared" si="159"/>
        <v/>
      </c>
    </row>
    <row r="1247" spans="1:17" x14ac:dyDescent="0.25">
      <c r="A1247">
        <f>Zamia!F1247</f>
        <v>0</v>
      </c>
      <c r="B1247" t="str">
        <f t="shared" si="155"/>
        <v>-</v>
      </c>
      <c r="C1247" t="str">
        <f t="shared" si="156"/>
        <v>-</v>
      </c>
      <c r="D1247" t="str">
        <f t="shared" si="160"/>
        <v>-</v>
      </c>
      <c r="E1247" t="str">
        <f t="shared" si="161"/>
        <v>-</v>
      </c>
      <c r="F1247" t="str">
        <f t="shared" si="162"/>
        <v>-</v>
      </c>
      <c r="G1247" t="str">
        <f t="shared" si="157"/>
        <v>- -</v>
      </c>
      <c r="H1247" t="str">
        <f>IFERROR(VLOOKUP(G1247,Tesaure!A1247:B8245,2),"-")</f>
        <v>-</v>
      </c>
      <c r="K1247" t="str">
        <f t="shared" si="158"/>
        <v>&lt;td&gt;0&lt;/td&gt;</v>
      </c>
      <c r="L1247" t="str">
        <f>CONCATENATE("&lt;td&gt;",Zamia!A1247,"&lt;/td&gt;")</f>
        <v>&lt;td&gt;&lt;/td&gt;</v>
      </c>
      <c r="M1247" t="str">
        <f>CONCATENATE("&lt;td&gt;",Zamia!K1247,"&lt;/td&gt;")</f>
        <v>&lt;td&gt;&lt;/td&gt;</v>
      </c>
      <c r="N1247" s="9" t="str">
        <f>CONCATENATE("&lt;td&gt;",LEFT(TEXT(Zamia!E1247,"DD/MM/AAAA hh:mm:ss"),10),"&lt;/td&gt;")</f>
        <v>&lt;td&gt;00/01/1900&lt;/td&gt;</v>
      </c>
      <c r="O1247" t="str">
        <f>CONCATENATE("&lt;td&gt;",Zamia!H1247,"&lt;/td&gt;")</f>
        <v>&lt;td&gt;&lt;/td&gt;</v>
      </c>
      <c r="P1247" t="str">
        <f>CONCATENATE("&lt;td&gt;",Zamia!I1247,"&lt;/td&gt;")</f>
        <v>&lt;td&gt;&lt;/td&gt;</v>
      </c>
      <c r="Q1247" t="str">
        <f t="shared" si="159"/>
        <v/>
      </c>
    </row>
    <row r="1248" spans="1:17" x14ac:dyDescent="0.25">
      <c r="A1248">
        <f>Zamia!F1248</f>
        <v>0</v>
      </c>
      <c r="B1248" t="str">
        <f t="shared" si="155"/>
        <v>-</v>
      </c>
      <c r="C1248" t="str">
        <f t="shared" si="156"/>
        <v>-</v>
      </c>
      <c r="D1248" t="str">
        <f t="shared" si="160"/>
        <v>-</v>
      </c>
      <c r="E1248" t="str">
        <f t="shared" si="161"/>
        <v>-</v>
      </c>
      <c r="F1248" t="str">
        <f t="shared" si="162"/>
        <v>-</v>
      </c>
      <c r="G1248" t="str">
        <f t="shared" si="157"/>
        <v>- -</v>
      </c>
      <c r="H1248" t="str">
        <f>IFERROR(VLOOKUP(G1248,Tesaure!A1248:B8246,2),"-")</f>
        <v>-</v>
      </c>
      <c r="K1248" t="str">
        <f t="shared" si="158"/>
        <v>&lt;td&gt;0&lt;/td&gt;</v>
      </c>
      <c r="L1248" t="str">
        <f>CONCATENATE("&lt;td&gt;",Zamia!A1248,"&lt;/td&gt;")</f>
        <v>&lt;td&gt;&lt;/td&gt;</v>
      </c>
      <c r="M1248" t="str">
        <f>CONCATENATE("&lt;td&gt;",Zamia!K1248,"&lt;/td&gt;")</f>
        <v>&lt;td&gt;&lt;/td&gt;</v>
      </c>
      <c r="N1248" s="9" t="str">
        <f>CONCATENATE("&lt;td&gt;",LEFT(TEXT(Zamia!E1248,"DD/MM/AAAA hh:mm:ss"),10),"&lt;/td&gt;")</f>
        <v>&lt;td&gt;00/01/1900&lt;/td&gt;</v>
      </c>
      <c r="O1248" t="str">
        <f>CONCATENATE("&lt;td&gt;",Zamia!H1248,"&lt;/td&gt;")</f>
        <v>&lt;td&gt;&lt;/td&gt;</v>
      </c>
      <c r="P1248" t="str">
        <f>CONCATENATE("&lt;td&gt;",Zamia!I1248,"&lt;/td&gt;")</f>
        <v>&lt;td&gt;&lt;/td&gt;</v>
      </c>
      <c r="Q1248" t="str">
        <f t="shared" si="159"/>
        <v/>
      </c>
    </row>
    <row r="1249" spans="1:17" x14ac:dyDescent="0.25">
      <c r="A1249">
        <f>Zamia!F1249</f>
        <v>0</v>
      </c>
      <c r="B1249" t="str">
        <f t="shared" si="155"/>
        <v>-</v>
      </c>
      <c r="C1249" t="str">
        <f t="shared" si="156"/>
        <v>-</v>
      </c>
      <c r="D1249" t="str">
        <f t="shared" si="160"/>
        <v>-</v>
      </c>
      <c r="E1249" t="str">
        <f t="shared" si="161"/>
        <v>-</v>
      </c>
      <c r="F1249" t="str">
        <f t="shared" si="162"/>
        <v>-</v>
      </c>
      <c r="G1249" t="str">
        <f t="shared" si="157"/>
        <v>- -</v>
      </c>
      <c r="H1249" t="str">
        <f>IFERROR(VLOOKUP(G1249,Tesaure!A1249:B8247,2),"-")</f>
        <v>-</v>
      </c>
      <c r="K1249" t="str">
        <f t="shared" si="158"/>
        <v>&lt;td&gt;0&lt;/td&gt;</v>
      </c>
      <c r="L1249" t="str">
        <f>CONCATENATE("&lt;td&gt;",Zamia!A1249,"&lt;/td&gt;")</f>
        <v>&lt;td&gt;&lt;/td&gt;</v>
      </c>
      <c r="M1249" t="str">
        <f>CONCATENATE("&lt;td&gt;",Zamia!K1249,"&lt;/td&gt;")</f>
        <v>&lt;td&gt;&lt;/td&gt;</v>
      </c>
      <c r="N1249" s="9" t="str">
        <f>CONCATENATE("&lt;td&gt;",LEFT(TEXT(Zamia!E1249,"DD/MM/AAAA hh:mm:ss"),10),"&lt;/td&gt;")</f>
        <v>&lt;td&gt;00/01/1900&lt;/td&gt;</v>
      </c>
      <c r="O1249" t="str">
        <f>CONCATENATE("&lt;td&gt;",Zamia!H1249,"&lt;/td&gt;")</f>
        <v>&lt;td&gt;&lt;/td&gt;</v>
      </c>
      <c r="P1249" t="str">
        <f>CONCATENATE("&lt;td&gt;",Zamia!I1249,"&lt;/td&gt;")</f>
        <v>&lt;td&gt;&lt;/td&gt;</v>
      </c>
      <c r="Q1249" t="str">
        <f t="shared" si="159"/>
        <v/>
      </c>
    </row>
    <row r="1250" spans="1:17" x14ac:dyDescent="0.25">
      <c r="A1250">
        <f>Zamia!F1250</f>
        <v>0</v>
      </c>
      <c r="B1250" t="str">
        <f t="shared" si="155"/>
        <v>-</v>
      </c>
      <c r="C1250" t="str">
        <f t="shared" si="156"/>
        <v>-</v>
      </c>
      <c r="D1250" t="str">
        <f t="shared" si="160"/>
        <v>-</v>
      </c>
      <c r="E1250" t="str">
        <f t="shared" si="161"/>
        <v>-</v>
      </c>
      <c r="F1250" t="str">
        <f t="shared" si="162"/>
        <v>-</v>
      </c>
      <c r="G1250" t="str">
        <f t="shared" si="157"/>
        <v>- -</v>
      </c>
      <c r="H1250" t="str">
        <f>IFERROR(VLOOKUP(G1250,Tesaure!A1250:B8248,2),"-")</f>
        <v>-</v>
      </c>
      <c r="K1250" t="str">
        <f t="shared" si="158"/>
        <v>&lt;td&gt;0&lt;/td&gt;</v>
      </c>
      <c r="L1250" t="str">
        <f>CONCATENATE("&lt;td&gt;",Zamia!A1250,"&lt;/td&gt;")</f>
        <v>&lt;td&gt;&lt;/td&gt;</v>
      </c>
      <c r="M1250" t="str">
        <f>CONCATENATE("&lt;td&gt;",Zamia!K1250,"&lt;/td&gt;")</f>
        <v>&lt;td&gt;&lt;/td&gt;</v>
      </c>
      <c r="N1250" s="9" t="str">
        <f>CONCATENATE("&lt;td&gt;",LEFT(TEXT(Zamia!E1250,"DD/MM/AAAA hh:mm:ss"),10),"&lt;/td&gt;")</f>
        <v>&lt;td&gt;00/01/1900&lt;/td&gt;</v>
      </c>
      <c r="O1250" t="str">
        <f>CONCATENATE("&lt;td&gt;",Zamia!H1250,"&lt;/td&gt;")</f>
        <v>&lt;td&gt;&lt;/td&gt;</v>
      </c>
      <c r="P1250" t="str">
        <f>CONCATENATE("&lt;td&gt;",Zamia!I1250,"&lt;/td&gt;")</f>
        <v>&lt;td&gt;&lt;/td&gt;</v>
      </c>
      <c r="Q1250" t="str">
        <f t="shared" si="159"/>
        <v/>
      </c>
    </row>
    <row r="1251" spans="1:17" x14ac:dyDescent="0.25">
      <c r="A1251">
        <f>Zamia!F1251</f>
        <v>0</v>
      </c>
      <c r="B1251" t="str">
        <f t="shared" si="155"/>
        <v>-</v>
      </c>
      <c r="C1251" t="str">
        <f t="shared" si="156"/>
        <v>-</v>
      </c>
      <c r="D1251" t="str">
        <f t="shared" si="160"/>
        <v>-</v>
      </c>
      <c r="E1251" t="str">
        <f t="shared" si="161"/>
        <v>-</v>
      </c>
      <c r="F1251" t="str">
        <f t="shared" si="162"/>
        <v>-</v>
      </c>
      <c r="G1251" t="str">
        <f t="shared" si="157"/>
        <v>- -</v>
      </c>
      <c r="H1251" t="str">
        <f>IFERROR(VLOOKUP(G1251,Tesaure!A1251:B8249,2),"-")</f>
        <v>-</v>
      </c>
      <c r="K1251" t="str">
        <f t="shared" si="158"/>
        <v>&lt;td&gt;0&lt;/td&gt;</v>
      </c>
      <c r="L1251" t="str">
        <f>CONCATENATE("&lt;td&gt;",Zamia!A1251,"&lt;/td&gt;")</f>
        <v>&lt;td&gt;&lt;/td&gt;</v>
      </c>
      <c r="M1251" t="str">
        <f>CONCATENATE("&lt;td&gt;",Zamia!K1251,"&lt;/td&gt;")</f>
        <v>&lt;td&gt;&lt;/td&gt;</v>
      </c>
      <c r="N1251" s="9" t="str">
        <f>CONCATENATE("&lt;td&gt;",LEFT(TEXT(Zamia!E1251,"DD/MM/AAAA hh:mm:ss"),10),"&lt;/td&gt;")</f>
        <v>&lt;td&gt;00/01/1900&lt;/td&gt;</v>
      </c>
      <c r="O1251" t="str">
        <f>CONCATENATE("&lt;td&gt;",Zamia!H1251,"&lt;/td&gt;")</f>
        <v>&lt;td&gt;&lt;/td&gt;</v>
      </c>
      <c r="P1251" t="str">
        <f>CONCATENATE("&lt;td&gt;",Zamia!I1251,"&lt;/td&gt;")</f>
        <v>&lt;td&gt;&lt;/td&gt;</v>
      </c>
      <c r="Q1251" t="str">
        <f t="shared" si="159"/>
        <v/>
      </c>
    </row>
    <row r="1252" spans="1:17" x14ac:dyDescent="0.25">
      <c r="A1252">
        <f>Zamia!F1252</f>
        <v>0</v>
      </c>
      <c r="B1252" t="str">
        <f t="shared" si="155"/>
        <v>-</v>
      </c>
      <c r="C1252" t="str">
        <f t="shared" si="156"/>
        <v>-</v>
      </c>
      <c r="D1252" t="str">
        <f t="shared" si="160"/>
        <v>-</v>
      </c>
      <c r="E1252" t="str">
        <f t="shared" si="161"/>
        <v>-</v>
      </c>
      <c r="F1252" t="str">
        <f t="shared" si="162"/>
        <v>-</v>
      </c>
      <c r="G1252" t="str">
        <f t="shared" si="157"/>
        <v>- -</v>
      </c>
      <c r="H1252" t="str">
        <f>IFERROR(VLOOKUP(G1252,Tesaure!A1252:B8250,2),"-")</f>
        <v>-</v>
      </c>
      <c r="K1252" t="str">
        <f t="shared" si="158"/>
        <v>&lt;td&gt;0&lt;/td&gt;</v>
      </c>
      <c r="L1252" t="str">
        <f>CONCATENATE("&lt;td&gt;",Zamia!A1252,"&lt;/td&gt;")</f>
        <v>&lt;td&gt;&lt;/td&gt;</v>
      </c>
      <c r="M1252" t="str">
        <f>CONCATENATE("&lt;td&gt;",Zamia!K1252,"&lt;/td&gt;")</f>
        <v>&lt;td&gt;&lt;/td&gt;</v>
      </c>
      <c r="N1252" s="9" t="str">
        <f>CONCATENATE("&lt;td&gt;",LEFT(TEXT(Zamia!E1252,"DD/MM/AAAA hh:mm:ss"),10),"&lt;/td&gt;")</f>
        <v>&lt;td&gt;00/01/1900&lt;/td&gt;</v>
      </c>
      <c r="O1252" t="str">
        <f>CONCATENATE("&lt;td&gt;",Zamia!H1252,"&lt;/td&gt;")</f>
        <v>&lt;td&gt;&lt;/td&gt;</v>
      </c>
      <c r="P1252" t="str">
        <f>CONCATENATE("&lt;td&gt;",Zamia!I1252,"&lt;/td&gt;")</f>
        <v>&lt;td&gt;&lt;/td&gt;</v>
      </c>
      <c r="Q1252" t="str">
        <f t="shared" si="159"/>
        <v/>
      </c>
    </row>
    <row r="1253" spans="1:17" x14ac:dyDescent="0.25">
      <c r="A1253">
        <f>Zamia!F1253</f>
        <v>0</v>
      </c>
      <c r="B1253" t="str">
        <f t="shared" si="155"/>
        <v>-</v>
      </c>
      <c r="C1253" t="str">
        <f t="shared" si="156"/>
        <v>-</v>
      </c>
      <c r="D1253" t="str">
        <f t="shared" si="160"/>
        <v>-</v>
      </c>
      <c r="E1253" t="str">
        <f t="shared" si="161"/>
        <v>-</v>
      </c>
      <c r="F1253" t="str">
        <f t="shared" si="162"/>
        <v>-</v>
      </c>
      <c r="G1253" t="str">
        <f t="shared" si="157"/>
        <v>- -</v>
      </c>
      <c r="H1253" t="str">
        <f>IFERROR(VLOOKUP(G1253,Tesaure!A1253:B8251,2),"-")</f>
        <v>-</v>
      </c>
      <c r="K1253" t="str">
        <f t="shared" si="158"/>
        <v>&lt;td&gt;0&lt;/td&gt;</v>
      </c>
      <c r="L1253" t="str">
        <f>CONCATENATE("&lt;td&gt;",Zamia!A1253,"&lt;/td&gt;")</f>
        <v>&lt;td&gt;&lt;/td&gt;</v>
      </c>
      <c r="M1253" t="str">
        <f>CONCATENATE("&lt;td&gt;",Zamia!K1253,"&lt;/td&gt;")</f>
        <v>&lt;td&gt;&lt;/td&gt;</v>
      </c>
      <c r="N1253" s="9" t="str">
        <f>CONCATENATE("&lt;td&gt;",LEFT(TEXT(Zamia!E1253,"DD/MM/AAAA hh:mm:ss"),10),"&lt;/td&gt;")</f>
        <v>&lt;td&gt;00/01/1900&lt;/td&gt;</v>
      </c>
      <c r="O1253" t="str">
        <f>CONCATENATE("&lt;td&gt;",Zamia!H1253,"&lt;/td&gt;")</f>
        <v>&lt;td&gt;&lt;/td&gt;</v>
      </c>
      <c r="P1253" t="str">
        <f>CONCATENATE("&lt;td&gt;",Zamia!I1253,"&lt;/td&gt;")</f>
        <v>&lt;td&gt;&lt;/td&gt;</v>
      </c>
      <c r="Q1253" t="str">
        <f t="shared" si="159"/>
        <v/>
      </c>
    </row>
    <row r="1254" spans="1:17" x14ac:dyDescent="0.25">
      <c r="A1254">
        <f>Zamia!F1254</f>
        <v>0</v>
      </c>
      <c r="B1254" t="str">
        <f t="shared" si="155"/>
        <v>-</v>
      </c>
      <c r="C1254" t="str">
        <f t="shared" si="156"/>
        <v>-</v>
      </c>
      <c r="D1254" t="str">
        <f t="shared" si="160"/>
        <v>-</v>
      </c>
      <c r="E1254" t="str">
        <f t="shared" si="161"/>
        <v>-</v>
      </c>
      <c r="F1254" t="str">
        <f t="shared" si="162"/>
        <v>-</v>
      </c>
      <c r="G1254" t="str">
        <f t="shared" si="157"/>
        <v>- -</v>
      </c>
      <c r="H1254" t="str">
        <f>IFERROR(VLOOKUP(G1254,Tesaure!A1254:B8252,2),"-")</f>
        <v>-</v>
      </c>
      <c r="K1254" t="str">
        <f t="shared" si="158"/>
        <v>&lt;td&gt;0&lt;/td&gt;</v>
      </c>
      <c r="L1254" t="str">
        <f>CONCATENATE("&lt;td&gt;",Zamia!A1254,"&lt;/td&gt;")</f>
        <v>&lt;td&gt;&lt;/td&gt;</v>
      </c>
      <c r="M1254" t="str">
        <f>CONCATENATE("&lt;td&gt;",Zamia!K1254,"&lt;/td&gt;")</f>
        <v>&lt;td&gt;&lt;/td&gt;</v>
      </c>
      <c r="N1254" s="9" t="str">
        <f>CONCATENATE("&lt;td&gt;",LEFT(TEXT(Zamia!E1254,"DD/MM/AAAA hh:mm:ss"),10),"&lt;/td&gt;")</f>
        <v>&lt;td&gt;00/01/1900&lt;/td&gt;</v>
      </c>
      <c r="O1254" t="str">
        <f>CONCATENATE("&lt;td&gt;",Zamia!H1254,"&lt;/td&gt;")</f>
        <v>&lt;td&gt;&lt;/td&gt;</v>
      </c>
      <c r="P1254" t="str">
        <f>CONCATENATE("&lt;td&gt;",Zamia!I1254,"&lt;/td&gt;")</f>
        <v>&lt;td&gt;&lt;/td&gt;</v>
      </c>
      <c r="Q1254" t="str">
        <f t="shared" si="159"/>
        <v/>
      </c>
    </row>
    <row r="1255" spans="1:17" x14ac:dyDescent="0.25">
      <c r="A1255">
        <f>Zamia!F1255</f>
        <v>0</v>
      </c>
      <c r="B1255" t="str">
        <f t="shared" ref="B1255:B1318" si="163">IF(A1255&lt;&gt;0,LEFT(A1255,SEARCH(" ",A1255)-1),"-")</f>
        <v>-</v>
      </c>
      <c r="C1255" t="str">
        <f t="shared" ref="C1255:C1318" si="164">IF(A1255&lt;&gt;0,RIGHT(A1255,LEN(A1255)-SEARCH(" ",A1255)),"-")</f>
        <v>-</v>
      </c>
      <c r="D1255" t="str">
        <f t="shared" si="160"/>
        <v>-</v>
      </c>
      <c r="E1255" t="str">
        <f t="shared" si="161"/>
        <v>-</v>
      </c>
      <c r="F1255" t="str">
        <f t="shared" si="162"/>
        <v>-</v>
      </c>
      <c r="G1255" t="str">
        <f t="shared" si="157"/>
        <v>- -</v>
      </c>
      <c r="H1255" t="str">
        <f>IFERROR(VLOOKUP(G1255,Tesaure!A1255:B8253,2),"-")</f>
        <v>-</v>
      </c>
      <c r="K1255" t="str">
        <f t="shared" si="158"/>
        <v>&lt;td&gt;0&lt;/td&gt;</v>
      </c>
      <c r="L1255" t="str">
        <f>CONCATENATE("&lt;td&gt;",Zamia!A1255,"&lt;/td&gt;")</f>
        <v>&lt;td&gt;&lt;/td&gt;</v>
      </c>
      <c r="M1255" t="str">
        <f>CONCATENATE("&lt;td&gt;",Zamia!K1255,"&lt;/td&gt;")</f>
        <v>&lt;td&gt;&lt;/td&gt;</v>
      </c>
      <c r="N1255" s="9" t="str">
        <f>CONCATENATE("&lt;td&gt;",LEFT(TEXT(Zamia!E1255,"DD/MM/AAAA hh:mm:ss"),10),"&lt;/td&gt;")</f>
        <v>&lt;td&gt;00/01/1900&lt;/td&gt;</v>
      </c>
      <c r="O1255" t="str">
        <f>CONCATENATE("&lt;td&gt;",Zamia!H1255,"&lt;/td&gt;")</f>
        <v>&lt;td&gt;&lt;/td&gt;</v>
      </c>
      <c r="P1255" t="str">
        <f>CONCATENATE("&lt;td&gt;",Zamia!I1255,"&lt;/td&gt;")</f>
        <v>&lt;td&gt;&lt;/td&gt;</v>
      </c>
      <c r="Q1255" t="str">
        <f t="shared" si="159"/>
        <v/>
      </c>
    </row>
    <row r="1256" spans="1:17" x14ac:dyDescent="0.25">
      <c r="A1256">
        <f>Zamia!F1256</f>
        <v>0</v>
      </c>
      <c r="B1256" t="str">
        <f t="shared" si="163"/>
        <v>-</v>
      </c>
      <c r="C1256" t="str">
        <f t="shared" si="164"/>
        <v>-</v>
      </c>
      <c r="D1256" t="str">
        <f t="shared" si="160"/>
        <v>-</v>
      </c>
      <c r="E1256" t="str">
        <f t="shared" si="161"/>
        <v>-</v>
      </c>
      <c r="F1256" t="str">
        <f t="shared" si="162"/>
        <v>-</v>
      </c>
      <c r="G1256" t="str">
        <f t="shared" si="157"/>
        <v>- -</v>
      </c>
      <c r="H1256" t="str">
        <f>IFERROR(VLOOKUP(G1256,Tesaure!A1256:B8254,2),"-")</f>
        <v>-</v>
      </c>
      <c r="K1256" t="str">
        <f t="shared" si="158"/>
        <v>&lt;td&gt;0&lt;/td&gt;</v>
      </c>
      <c r="L1256" t="str">
        <f>CONCATENATE("&lt;td&gt;",Zamia!A1256,"&lt;/td&gt;")</f>
        <v>&lt;td&gt;&lt;/td&gt;</v>
      </c>
      <c r="M1256" t="str">
        <f>CONCATENATE("&lt;td&gt;",Zamia!K1256,"&lt;/td&gt;")</f>
        <v>&lt;td&gt;&lt;/td&gt;</v>
      </c>
      <c r="N1256" s="9" t="str">
        <f>CONCATENATE("&lt;td&gt;",LEFT(TEXT(Zamia!E1256,"DD/MM/AAAA hh:mm:ss"),10),"&lt;/td&gt;")</f>
        <v>&lt;td&gt;00/01/1900&lt;/td&gt;</v>
      </c>
      <c r="O1256" t="str">
        <f>CONCATENATE("&lt;td&gt;",Zamia!H1256,"&lt;/td&gt;")</f>
        <v>&lt;td&gt;&lt;/td&gt;</v>
      </c>
      <c r="P1256" t="str">
        <f>CONCATENATE("&lt;td&gt;",Zamia!I1256,"&lt;/td&gt;")</f>
        <v>&lt;td&gt;&lt;/td&gt;</v>
      </c>
      <c r="Q1256" t="str">
        <f t="shared" si="159"/>
        <v/>
      </c>
    </row>
    <row r="1257" spans="1:17" x14ac:dyDescent="0.25">
      <c r="A1257">
        <f>Zamia!F1257</f>
        <v>0</v>
      </c>
      <c r="B1257" t="str">
        <f t="shared" si="163"/>
        <v>-</v>
      </c>
      <c r="C1257" t="str">
        <f t="shared" si="164"/>
        <v>-</v>
      </c>
      <c r="D1257" t="str">
        <f t="shared" si="160"/>
        <v>-</v>
      </c>
      <c r="E1257" t="str">
        <f t="shared" si="161"/>
        <v>-</v>
      </c>
      <c r="F1257" t="str">
        <f t="shared" si="162"/>
        <v>-</v>
      </c>
      <c r="G1257" t="str">
        <f t="shared" si="157"/>
        <v>- -</v>
      </c>
      <c r="H1257" t="str">
        <f>IFERROR(VLOOKUP(G1257,Tesaure!A1257:B8255,2),"-")</f>
        <v>-</v>
      </c>
      <c r="K1257" t="str">
        <f t="shared" si="158"/>
        <v>&lt;td&gt;0&lt;/td&gt;</v>
      </c>
      <c r="L1257" t="str">
        <f>CONCATENATE("&lt;td&gt;",Zamia!A1257,"&lt;/td&gt;")</f>
        <v>&lt;td&gt;&lt;/td&gt;</v>
      </c>
      <c r="M1257" t="str">
        <f>CONCATENATE("&lt;td&gt;",Zamia!K1257,"&lt;/td&gt;")</f>
        <v>&lt;td&gt;&lt;/td&gt;</v>
      </c>
      <c r="N1257" s="9" t="str">
        <f>CONCATENATE("&lt;td&gt;",LEFT(TEXT(Zamia!E1257,"DD/MM/AAAA hh:mm:ss"),10),"&lt;/td&gt;")</f>
        <v>&lt;td&gt;00/01/1900&lt;/td&gt;</v>
      </c>
      <c r="O1257" t="str">
        <f>CONCATENATE("&lt;td&gt;",Zamia!H1257,"&lt;/td&gt;")</f>
        <v>&lt;td&gt;&lt;/td&gt;</v>
      </c>
      <c r="P1257" t="str">
        <f>CONCATENATE("&lt;td&gt;",Zamia!I1257,"&lt;/td&gt;")</f>
        <v>&lt;td&gt;&lt;/td&gt;</v>
      </c>
      <c r="Q1257" t="str">
        <f t="shared" si="159"/>
        <v/>
      </c>
    </row>
    <row r="1258" spans="1:17" x14ac:dyDescent="0.25">
      <c r="A1258">
        <f>Zamia!F1258</f>
        <v>0</v>
      </c>
      <c r="B1258" t="str">
        <f t="shared" si="163"/>
        <v>-</v>
      </c>
      <c r="C1258" t="str">
        <f t="shared" si="164"/>
        <v>-</v>
      </c>
      <c r="D1258" t="str">
        <f t="shared" si="160"/>
        <v>-</v>
      </c>
      <c r="E1258" t="str">
        <f t="shared" si="161"/>
        <v>-</v>
      </c>
      <c r="F1258" t="str">
        <f t="shared" si="162"/>
        <v>-</v>
      </c>
      <c r="G1258" t="str">
        <f t="shared" si="157"/>
        <v>- -</v>
      </c>
      <c r="H1258" t="str">
        <f>IFERROR(VLOOKUP(G1258,Tesaure!A1258:B8256,2),"-")</f>
        <v>-</v>
      </c>
      <c r="K1258" t="str">
        <f t="shared" si="158"/>
        <v>&lt;td&gt;0&lt;/td&gt;</v>
      </c>
      <c r="L1258" t="str">
        <f>CONCATENATE("&lt;td&gt;",Zamia!A1258,"&lt;/td&gt;")</f>
        <v>&lt;td&gt;&lt;/td&gt;</v>
      </c>
      <c r="M1258" t="str">
        <f>CONCATENATE("&lt;td&gt;",Zamia!K1258,"&lt;/td&gt;")</f>
        <v>&lt;td&gt;&lt;/td&gt;</v>
      </c>
      <c r="N1258" s="9" t="str">
        <f>CONCATENATE("&lt;td&gt;",LEFT(TEXT(Zamia!E1258,"DD/MM/AAAA hh:mm:ss"),10),"&lt;/td&gt;")</f>
        <v>&lt;td&gt;00/01/1900&lt;/td&gt;</v>
      </c>
      <c r="O1258" t="str">
        <f>CONCATENATE("&lt;td&gt;",Zamia!H1258,"&lt;/td&gt;")</f>
        <v>&lt;td&gt;&lt;/td&gt;</v>
      </c>
      <c r="P1258" t="str">
        <f>CONCATENATE("&lt;td&gt;",Zamia!I1258,"&lt;/td&gt;")</f>
        <v>&lt;td&gt;&lt;/td&gt;</v>
      </c>
      <c r="Q1258" t="str">
        <f t="shared" si="159"/>
        <v/>
      </c>
    </row>
    <row r="1259" spans="1:17" x14ac:dyDescent="0.25">
      <c r="A1259">
        <f>Zamia!F1259</f>
        <v>0</v>
      </c>
      <c r="B1259" t="str">
        <f t="shared" si="163"/>
        <v>-</v>
      </c>
      <c r="C1259" t="str">
        <f t="shared" si="164"/>
        <v>-</v>
      </c>
      <c r="D1259" t="str">
        <f t="shared" si="160"/>
        <v>-</v>
      </c>
      <c r="E1259" t="str">
        <f t="shared" si="161"/>
        <v>-</v>
      </c>
      <c r="F1259" t="str">
        <f t="shared" si="162"/>
        <v>-</v>
      </c>
      <c r="G1259" t="str">
        <f t="shared" si="157"/>
        <v>- -</v>
      </c>
      <c r="H1259" t="str">
        <f>IFERROR(VLOOKUP(G1259,Tesaure!A1259:B8257,2),"-")</f>
        <v>-</v>
      </c>
      <c r="K1259" t="str">
        <f t="shared" si="158"/>
        <v>&lt;td&gt;0&lt;/td&gt;</v>
      </c>
      <c r="L1259" t="str">
        <f>CONCATENATE("&lt;td&gt;",Zamia!A1259,"&lt;/td&gt;")</f>
        <v>&lt;td&gt;&lt;/td&gt;</v>
      </c>
      <c r="M1259" t="str">
        <f>CONCATENATE("&lt;td&gt;",Zamia!K1259,"&lt;/td&gt;")</f>
        <v>&lt;td&gt;&lt;/td&gt;</v>
      </c>
      <c r="N1259" s="9" t="str">
        <f>CONCATENATE("&lt;td&gt;",LEFT(TEXT(Zamia!E1259,"DD/MM/AAAA hh:mm:ss"),10),"&lt;/td&gt;")</f>
        <v>&lt;td&gt;00/01/1900&lt;/td&gt;</v>
      </c>
      <c r="O1259" t="str">
        <f>CONCATENATE("&lt;td&gt;",Zamia!H1259,"&lt;/td&gt;")</f>
        <v>&lt;td&gt;&lt;/td&gt;</v>
      </c>
      <c r="P1259" t="str">
        <f>CONCATENATE("&lt;td&gt;",Zamia!I1259,"&lt;/td&gt;")</f>
        <v>&lt;td&gt;&lt;/td&gt;</v>
      </c>
      <c r="Q1259" t="str">
        <f t="shared" si="159"/>
        <v/>
      </c>
    </row>
    <row r="1260" spans="1:17" x14ac:dyDescent="0.25">
      <c r="A1260">
        <f>Zamia!F1260</f>
        <v>0</v>
      </c>
      <c r="B1260" t="str">
        <f t="shared" si="163"/>
        <v>-</v>
      </c>
      <c r="C1260" t="str">
        <f t="shared" si="164"/>
        <v>-</v>
      </c>
      <c r="D1260" t="str">
        <f t="shared" si="160"/>
        <v>-</v>
      </c>
      <c r="E1260" t="str">
        <f t="shared" si="161"/>
        <v>-</v>
      </c>
      <c r="F1260" t="str">
        <f t="shared" si="162"/>
        <v>-</v>
      </c>
      <c r="G1260" t="str">
        <f t="shared" si="157"/>
        <v>- -</v>
      </c>
      <c r="H1260" t="str">
        <f>IFERROR(VLOOKUP(G1260,Tesaure!A1260:B8258,2),"-")</f>
        <v>-</v>
      </c>
      <c r="K1260" t="str">
        <f t="shared" si="158"/>
        <v>&lt;td&gt;0&lt;/td&gt;</v>
      </c>
      <c r="L1260" t="str">
        <f>CONCATENATE("&lt;td&gt;",Zamia!A1260,"&lt;/td&gt;")</f>
        <v>&lt;td&gt;&lt;/td&gt;</v>
      </c>
      <c r="M1260" t="str">
        <f>CONCATENATE("&lt;td&gt;",Zamia!K1260,"&lt;/td&gt;")</f>
        <v>&lt;td&gt;&lt;/td&gt;</v>
      </c>
      <c r="N1260" s="9" t="str">
        <f>CONCATENATE("&lt;td&gt;",LEFT(TEXT(Zamia!E1260,"DD/MM/AAAA hh:mm:ss"),10),"&lt;/td&gt;")</f>
        <v>&lt;td&gt;00/01/1900&lt;/td&gt;</v>
      </c>
      <c r="O1260" t="str">
        <f>CONCATENATE("&lt;td&gt;",Zamia!H1260,"&lt;/td&gt;")</f>
        <v>&lt;td&gt;&lt;/td&gt;</v>
      </c>
      <c r="P1260" t="str">
        <f>CONCATENATE("&lt;td&gt;",Zamia!I1260,"&lt;/td&gt;")</f>
        <v>&lt;td&gt;&lt;/td&gt;</v>
      </c>
      <c r="Q1260" t="str">
        <f t="shared" si="159"/>
        <v/>
      </c>
    </row>
    <row r="1261" spans="1:17" x14ac:dyDescent="0.25">
      <c r="A1261">
        <f>Zamia!F1261</f>
        <v>0</v>
      </c>
      <c r="B1261" t="str">
        <f t="shared" si="163"/>
        <v>-</v>
      </c>
      <c r="C1261" t="str">
        <f t="shared" si="164"/>
        <v>-</v>
      </c>
      <c r="D1261" t="str">
        <f t="shared" si="160"/>
        <v>-</v>
      </c>
      <c r="E1261" t="str">
        <f t="shared" si="161"/>
        <v>-</v>
      </c>
      <c r="F1261" t="str">
        <f t="shared" si="162"/>
        <v>-</v>
      </c>
      <c r="G1261" t="str">
        <f t="shared" si="157"/>
        <v>- -</v>
      </c>
      <c r="H1261" t="str">
        <f>IFERROR(VLOOKUP(G1261,Tesaure!A1261:B8259,2),"-")</f>
        <v>-</v>
      </c>
      <c r="K1261" t="str">
        <f t="shared" si="158"/>
        <v>&lt;td&gt;0&lt;/td&gt;</v>
      </c>
      <c r="L1261" t="str">
        <f>CONCATENATE("&lt;td&gt;",Zamia!A1261,"&lt;/td&gt;")</f>
        <v>&lt;td&gt;&lt;/td&gt;</v>
      </c>
      <c r="M1261" t="str">
        <f>CONCATENATE("&lt;td&gt;",Zamia!K1261,"&lt;/td&gt;")</f>
        <v>&lt;td&gt;&lt;/td&gt;</v>
      </c>
      <c r="N1261" s="9" t="str">
        <f>CONCATENATE("&lt;td&gt;",LEFT(TEXT(Zamia!E1261,"DD/MM/AAAA hh:mm:ss"),10),"&lt;/td&gt;")</f>
        <v>&lt;td&gt;00/01/1900&lt;/td&gt;</v>
      </c>
      <c r="O1261" t="str">
        <f>CONCATENATE("&lt;td&gt;",Zamia!H1261,"&lt;/td&gt;")</f>
        <v>&lt;td&gt;&lt;/td&gt;</v>
      </c>
      <c r="P1261" t="str">
        <f>CONCATENATE("&lt;td&gt;",Zamia!I1261,"&lt;/td&gt;")</f>
        <v>&lt;td&gt;&lt;/td&gt;</v>
      </c>
      <c r="Q1261" t="str">
        <f t="shared" si="159"/>
        <v/>
      </c>
    </row>
    <row r="1262" spans="1:17" x14ac:dyDescent="0.25">
      <c r="A1262">
        <f>Zamia!F1262</f>
        <v>0</v>
      </c>
      <c r="B1262" t="str">
        <f t="shared" si="163"/>
        <v>-</v>
      </c>
      <c r="C1262" t="str">
        <f t="shared" si="164"/>
        <v>-</v>
      </c>
      <c r="D1262" t="str">
        <f t="shared" si="160"/>
        <v>-</v>
      </c>
      <c r="E1262" t="str">
        <f t="shared" si="161"/>
        <v>-</v>
      </c>
      <c r="F1262" t="str">
        <f t="shared" si="162"/>
        <v>-</v>
      </c>
      <c r="G1262" t="str">
        <f t="shared" si="157"/>
        <v>- -</v>
      </c>
      <c r="H1262" t="str">
        <f>IFERROR(VLOOKUP(G1262,Tesaure!A1262:B8260,2),"-")</f>
        <v>-</v>
      </c>
      <c r="K1262" t="str">
        <f t="shared" si="158"/>
        <v>&lt;td&gt;0&lt;/td&gt;</v>
      </c>
      <c r="L1262" t="str">
        <f>CONCATENATE("&lt;td&gt;",Zamia!A1262,"&lt;/td&gt;")</f>
        <v>&lt;td&gt;&lt;/td&gt;</v>
      </c>
      <c r="M1262" t="str">
        <f>CONCATENATE("&lt;td&gt;",Zamia!K1262,"&lt;/td&gt;")</f>
        <v>&lt;td&gt;&lt;/td&gt;</v>
      </c>
      <c r="N1262" s="9" t="str">
        <f>CONCATENATE("&lt;td&gt;",LEFT(TEXT(Zamia!E1262,"DD/MM/AAAA hh:mm:ss"),10),"&lt;/td&gt;")</f>
        <v>&lt;td&gt;00/01/1900&lt;/td&gt;</v>
      </c>
      <c r="O1262" t="str">
        <f>CONCATENATE("&lt;td&gt;",Zamia!H1262,"&lt;/td&gt;")</f>
        <v>&lt;td&gt;&lt;/td&gt;</v>
      </c>
      <c r="P1262" t="str">
        <f>CONCATENATE("&lt;td&gt;",Zamia!I1262,"&lt;/td&gt;")</f>
        <v>&lt;td&gt;&lt;/td&gt;</v>
      </c>
      <c r="Q1262" t="str">
        <f t="shared" si="159"/>
        <v/>
      </c>
    </row>
    <row r="1263" spans="1:17" x14ac:dyDescent="0.25">
      <c r="A1263">
        <f>Zamia!F1263</f>
        <v>0</v>
      </c>
      <c r="B1263" t="str">
        <f t="shared" si="163"/>
        <v>-</v>
      </c>
      <c r="C1263" t="str">
        <f t="shared" si="164"/>
        <v>-</v>
      </c>
      <c r="D1263" t="str">
        <f t="shared" si="160"/>
        <v>-</v>
      </c>
      <c r="E1263" t="str">
        <f t="shared" si="161"/>
        <v>-</v>
      </c>
      <c r="F1263" t="str">
        <f t="shared" si="162"/>
        <v>-</v>
      </c>
      <c r="G1263" t="str">
        <f t="shared" si="157"/>
        <v>- -</v>
      </c>
      <c r="H1263" t="str">
        <f>IFERROR(VLOOKUP(G1263,Tesaure!A1263:B8261,2),"-")</f>
        <v>-</v>
      </c>
      <c r="K1263" t="str">
        <f t="shared" si="158"/>
        <v>&lt;td&gt;0&lt;/td&gt;</v>
      </c>
      <c r="L1263" t="str">
        <f>CONCATENATE("&lt;td&gt;",Zamia!A1263,"&lt;/td&gt;")</f>
        <v>&lt;td&gt;&lt;/td&gt;</v>
      </c>
      <c r="M1263" t="str">
        <f>CONCATENATE("&lt;td&gt;",Zamia!K1263,"&lt;/td&gt;")</f>
        <v>&lt;td&gt;&lt;/td&gt;</v>
      </c>
      <c r="N1263" s="9" t="str">
        <f>CONCATENATE("&lt;td&gt;",LEFT(TEXT(Zamia!E1263,"DD/MM/AAAA hh:mm:ss"),10),"&lt;/td&gt;")</f>
        <v>&lt;td&gt;00/01/1900&lt;/td&gt;</v>
      </c>
      <c r="O1263" t="str">
        <f>CONCATENATE("&lt;td&gt;",Zamia!H1263,"&lt;/td&gt;")</f>
        <v>&lt;td&gt;&lt;/td&gt;</v>
      </c>
      <c r="P1263" t="str">
        <f>CONCATENATE("&lt;td&gt;",Zamia!I1263,"&lt;/td&gt;")</f>
        <v>&lt;td&gt;&lt;/td&gt;</v>
      </c>
      <c r="Q1263" t="str">
        <f t="shared" si="159"/>
        <v/>
      </c>
    </row>
    <row r="1264" spans="1:17" x14ac:dyDescent="0.25">
      <c r="A1264">
        <f>Zamia!F1264</f>
        <v>0</v>
      </c>
      <c r="B1264" t="str">
        <f t="shared" si="163"/>
        <v>-</v>
      </c>
      <c r="C1264" t="str">
        <f t="shared" si="164"/>
        <v>-</v>
      </c>
      <c r="D1264" t="str">
        <f t="shared" si="160"/>
        <v>-</v>
      </c>
      <c r="E1264" t="str">
        <f t="shared" si="161"/>
        <v>-</v>
      </c>
      <c r="F1264" t="str">
        <f t="shared" si="162"/>
        <v>-</v>
      </c>
      <c r="G1264" t="str">
        <f t="shared" si="157"/>
        <v>- -</v>
      </c>
      <c r="H1264" t="str">
        <f>IFERROR(VLOOKUP(G1264,Tesaure!A1264:B8262,2),"-")</f>
        <v>-</v>
      </c>
      <c r="K1264" t="str">
        <f t="shared" si="158"/>
        <v>&lt;td&gt;0&lt;/td&gt;</v>
      </c>
      <c r="L1264" t="str">
        <f>CONCATENATE("&lt;td&gt;",Zamia!A1264,"&lt;/td&gt;")</f>
        <v>&lt;td&gt;&lt;/td&gt;</v>
      </c>
      <c r="M1264" t="str">
        <f>CONCATENATE("&lt;td&gt;",Zamia!K1264,"&lt;/td&gt;")</f>
        <v>&lt;td&gt;&lt;/td&gt;</v>
      </c>
      <c r="N1264" s="9" t="str">
        <f>CONCATENATE("&lt;td&gt;",LEFT(TEXT(Zamia!E1264,"DD/MM/AAAA hh:mm:ss"),10),"&lt;/td&gt;")</f>
        <v>&lt;td&gt;00/01/1900&lt;/td&gt;</v>
      </c>
      <c r="O1264" t="str">
        <f>CONCATENATE("&lt;td&gt;",Zamia!H1264,"&lt;/td&gt;")</f>
        <v>&lt;td&gt;&lt;/td&gt;</v>
      </c>
      <c r="P1264" t="str">
        <f>CONCATENATE("&lt;td&gt;",Zamia!I1264,"&lt;/td&gt;")</f>
        <v>&lt;td&gt;&lt;/td&gt;</v>
      </c>
      <c r="Q1264" t="str">
        <f t="shared" si="159"/>
        <v/>
      </c>
    </row>
    <row r="1265" spans="1:17" x14ac:dyDescent="0.25">
      <c r="A1265">
        <f>Zamia!F1265</f>
        <v>0</v>
      </c>
      <c r="B1265" t="str">
        <f t="shared" si="163"/>
        <v>-</v>
      </c>
      <c r="C1265" t="str">
        <f t="shared" si="164"/>
        <v>-</v>
      </c>
      <c r="D1265" t="str">
        <f t="shared" si="160"/>
        <v>-</v>
      </c>
      <c r="E1265" t="str">
        <f t="shared" si="161"/>
        <v>-</v>
      </c>
      <c r="F1265" t="str">
        <f t="shared" si="162"/>
        <v>-</v>
      </c>
      <c r="G1265" t="str">
        <f t="shared" si="157"/>
        <v>- -</v>
      </c>
      <c r="H1265" t="str">
        <f>IFERROR(VLOOKUP(G1265,Tesaure!A1265:B8263,2),"-")</f>
        <v>-</v>
      </c>
      <c r="K1265" t="str">
        <f t="shared" si="158"/>
        <v>&lt;td&gt;0&lt;/td&gt;</v>
      </c>
      <c r="L1265" t="str">
        <f>CONCATENATE("&lt;td&gt;",Zamia!A1265,"&lt;/td&gt;")</f>
        <v>&lt;td&gt;&lt;/td&gt;</v>
      </c>
      <c r="M1265" t="str">
        <f>CONCATENATE("&lt;td&gt;",Zamia!K1265,"&lt;/td&gt;")</f>
        <v>&lt;td&gt;&lt;/td&gt;</v>
      </c>
      <c r="N1265" s="9" t="str">
        <f>CONCATENATE("&lt;td&gt;",LEFT(TEXT(Zamia!E1265,"DD/MM/AAAA hh:mm:ss"),10),"&lt;/td&gt;")</f>
        <v>&lt;td&gt;00/01/1900&lt;/td&gt;</v>
      </c>
      <c r="O1265" t="str">
        <f>CONCATENATE("&lt;td&gt;",Zamia!H1265,"&lt;/td&gt;")</f>
        <v>&lt;td&gt;&lt;/td&gt;</v>
      </c>
      <c r="P1265" t="str">
        <f>CONCATENATE("&lt;td&gt;",Zamia!I1265,"&lt;/td&gt;")</f>
        <v>&lt;td&gt;&lt;/td&gt;</v>
      </c>
      <c r="Q1265" t="str">
        <f t="shared" si="159"/>
        <v/>
      </c>
    </row>
    <row r="1266" spans="1:17" x14ac:dyDescent="0.25">
      <c r="A1266">
        <f>Zamia!F1266</f>
        <v>0</v>
      </c>
      <c r="B1266" t="str">
        <f t="shared" si="163"/>
        <v>-</v>
      </c>
      <c r="C1266" t="str">
        <f t="shared" si="164"/>
        <v>-</v>
      </c>
      <c r="D1266" t="str">
        <f t="shared" si="160"/>
        <v>-</v>
      </c>
      <c r="E1266" t="str">
        <f t="shared" si="161"/>
        <v>-</v>
      </c>
      <c r="F1266" t="str">
        <f t="shared" si="162"/>
        <v>-</v>
      </c>
      <c r="G1266" t="str">
        <f t="shared" si="157"/>
        <v>- -</v>
      </c>
      <c r="H1266" t="str">
        <f>IFERROR(VLOOKUP(G1266,Tesaure!A1266:B8264,2),"-")</f>
        <v>-</v>
      </c>
      <c r="K1266" t="str">
        <f t="shared" si="158"/>
        <v>&lt;td&gt;0&lt;/td&gt;</v>
      </c>
      <c r="L1266" t="str">
        <f>CONCATENATE("&lt;td&gt;",Zamia!A1266,"&lt;/td&gt;")</f>
        <v>&lt;td&gt;&lt;/td&gt;</v>
      </c>
      <c r="M1266" t="str">
        <f>CONCATENATE("&lt;td&gt;",Zamia!K1266,"&lt;/td&gt;")</f>
        <v>&lt;td&gt;&lt;/td&gt;</v>
      </c>
      <c r="N1266" s="9" t="str">
        <f>CONCATENATE("&lt;td&gt;",LEFT(TEXT(Zamia!E1266,"DD/MM/AAAA hh:mm:ss"),10),"&lt;/td&gt;")</f>
        <v>&lt;td&gt;00/01/1900&lt;/td&gt;</v>
      </c>
      <c r="O1266" t="str">
        <f>CONCATENATE("&lt;td&gt;",Zamia!H1266,"&lt;/td&gt;")</f>
        <v>&lt;td&gt;&lt;/td&gt;</v>
      </c>
      <c r="P1266" t="str">
        <f>CONCATENATE("&lt;td&gt;",Zamia!I1266,"&lt;/td&gt;")</f>
        <v>&lt;td&gt;&lt;/td&gt;</v>
      </c>
      <c r="Q1266" t="str">
        <f t="shared" si="159"/>
        <v/>
      </c>
    </row>
    <row r="1267" spans="1:17" x14ac:dyDescent="0.25">
      <c r="A1267">
        <f>Zamia!F1267</f>
        <v>0</v>
      </c>
      <c r="B1267" t="str">
        <f t="shared" si="163"/>
        <v>-</v>
      </c>
      <c r="C1267" t="str">
        <f t="shared" si="164"/>
        <v>-</v>
      </c>
      <c r="D1267" t="str">
        <f t="shared" si="160"/>
        <v>-</v>
      </c>
      <c r="E1267" t="str">
        <f t="shared" si="161"/>
        <v>-</v>
      </c>
      <c r="F1267" t="str">
        <f t="shared" si="162"/>
        <v>-</v>
      </c>
      <c r="G1267" t="str">
        <f t="shared" si="157"/>
        <v>- -</v>
      </c>
      <c r="H1267" t="str">
        <f>IFERROR(VLOOKUP(G1267,Tesaure!A1267:B8265,2),"-")</f>
        <v>-</v>
      </c>
      <c r="K1267" t="str">
        <f t="shared" si="158"/>
        <v>&lt;td&gt;0&lt;/td&gt;</v>
      </c>
      <c r="L1267" t="str">
        <f>CONCATENATE("&lt;td&gt;",Zamia!A1267,"&lt;/td&gt;")</f>
        <v>&lt;td&gt;&lt;/td&gt;</v>
      </c>
      <c r="M1267" t="str">
        <f>CONCATENATE("&lt;td&gt;",Zamia!K1267,"&lt;/td&gt;")</f>
        <v>&lt;td&gt;&lt;/td&gt;</v>
      </c>
      <c r="N1267" s="9" t="str">
        <f>CONCATENATE("&lt;td&gt;",LEFT(TEXT(Zamia!E1267,"DD/MM/AAAA hh:mm:ss"),10),"&lt;/td&gt;")</f>
        <v>&lt;td&gt;00/01/1900&lt;/td&gt;</v>
      </c>
      <c r="O1267" t="str">
        <f>CONCATENATE("&lt;td&gt;",Zamia!H1267,"&lt;/td&gt;")</f>
        <v>&lt;td&gt;&lt;/td&gt;</v>
      </c>
      <c r="P1267" t="str">
        <f>CONCATENATE("&lt;td&gt;",Zamia!I1267,"&lt;/td&gt;")</f>
        <v>&lt;td&gt;&lt;/td&gt;</v>
      </c>
      <c r="Q1267" t="str">
        <f t="shared" si="159"/>
        <v/>
      </c>
    </row>
    <row r="1268" spans="1:17" x14ac:dyDescent="0.25">
      <c r="A1268">
        <f>Zamia!F1268</f>
        <v>0</v>
      </c>
      <c r="B1268" t="str">
        <f t="shared" si="163"/>
        <v>-</v>
      </c>
      <c r="C1268" t="str">
        <f t="shared" si="164"/>
        <v>-</v>
      </c>
      <c r="D1268" t="str">
        <f t="shared" si="160"/>
        <v>-</v>
      </c>
      <c r="E1268" t="str">
        <f t="shared" si="161"/>
        <v>-</v>
      </c>
      <c r="F1268" t="str">
        <f t="shared" si="162"/>
        <v>-</v>
      </c>
      <c r="G1268" t="str">
        <f t="shared" si="157"/>
        <v>- -</v>
      </c>
      <c r="H1268" t="str">
        <f>IFERROR(VLOOKUP(G1268,Tesaure!A1268:B8266,2),"-")</f>
        <v>-</v>
      </c>
      <c r="K1268" t="str">
        <f t="shared" si="158"/>
        <v>&lt;td&gt;0&lt;/td&gt;</v>
      </c>
      <c r="L1268" t="str">
        <f>CONCATENATE("&lt;td&gt;",Zamia!A1268,"&lt;/td&gt;")</f>
        <v>&lt;td&gt;&lt;/td&gt;</v>
      </c>
      <c r="M1268" t="str">
        <f>CONCATENATE("&lt;td&gt;",Zamia!K1268,"&lt;/td&gt;")</f>
        <v>&lt;td&gt;&lt;/td&gt;</v>
      </c>
      <c r="N1268" s="9" t="str">
        <f>CONCATENATE("&lt;td&gt;",LEFT(TEXT(Zamia!E1268,"DD/MM/AAAA hh:mm:ss"),10),"&lt;/td&gt;")</f>
        <v>&lt;td&gt;00/01/1900&lt;/td&gt;</v>
      </c>
      <c r="O1268" t="str">
        <f>CONCATENATE("&lt;td&gt;",Zamia!H1268,"&lt;/td&gt;")</f>
        <v>&lt;td&gt;&lt;/td&gt;</v>
      </c>
      <c r="P1268" t="str">
        <f>CONCATENATE("&lt;td&gt;",Zamia!I1268,"&lt;/td&gt;")</f>
        <v>&lt;td&gt;&lt;/td&gt;</v>
      </c>
      <c r="Q1268" t="str">
        <f t="shared" si="159"/>
        <v/>
      </c>
    </row>
    <row r="1269" spans="1:17" x14ac:dyDescent="0.25">
      <c r="A1269">
        <f>Zamia!F1269</f>
        <v>0</v>
      </c>
      <c r="B1269" t="str">
        <f t="shared" si="163"/>
        <v>-</v>
      </c>
      <c r="C1269" t="str">
        <f t="shared" si="164"/>
        <v>-</v>
      </c>
      <c r="D1269" t="str">
        <f t="shared" si="160"/>
        <v>-</v>
      </c>
      <c r="E1269" t="str">
        <f t="shared" si="161"/>
        <v>-</v>
      </c>
      <c r="F1269" t="str">
        <f t="shared" si="162"/>
        <v>-</v>
      </c>
      <c r="G1269" t="str">
        <f t="shared" si="157"/>
        <v>- -</v>
      </c>
      <c r="H1269" t="str">
        <f>IFERROR(VLOOKUP(G1269,Tesaure!A1269:B8267,2),"-")</f>
        <v>-</v>
      </c>
      <c r="K1269" t="str">
        <f t="shared" si="158"/>
        <v>&lt;td&gt;0&lt;/td&gt;</v>
      </c>
      <c r="L1269" t="str">
        <f>CONCATENATE("&lt;td&gt;",Zamia!A1269,"&lt;/td&gt;")</f>
        <v>&lt;td&gt;&lt;/td&gt;</v>
      </c>
      <c r="M1269" t="str">
        <f>CONCATENATE("&lt;td&gt;",Zamia!K1269,"&lt;/td&gt;")</f>
        <v>&lt;td&gt;&lt;/td&gt;</v>
      </c>
      <c r="N1269" s="9" t="str">
        <f>CONCATENATE("&lt;td&gt;",LEFT(TEXT(Zamia!E1269,"DD/MM/AAAA hh:mm:ss"),10),"&lt;/td&gt;")</f>
        <v>&lt;td&gt;00/01/1900&lt;/td&gt;</v>
      </c>
      <c r="O1269" t="str">
        <f>CONCATENATE("&lt;td&gt;",Zamia!H1269,"&lt;/td&gt;")</f>
        <v>&lt;td&gt;&lt;/td&gt;</v>
      </c>
      <c r="P1269" t="str">
        <f>CONCATENATE("&lt;td&gt;",Zamia!I1269,"&lt;/td&gt;")</f>
        <v>&lt;td&gt;&lt;/td&gt;</v>
      </c>
      <c r="Q1269" t="str">
        <f t="shared" si="159"/>
        <v/>
      </c>
    </row>
    <row r="1270" spans="1:17" x14ac:dyDescent="0.25">
      <c r="A1270">
        <f>Zamia!F1270</f>
        <v>0</v>
      </c>
      <c r="B1270" t="str">
        <f t="shared" si="163"/>
        <v>-</v>
      </c>
      <c r="C1270" t="str">
        <f t="shared" si="164"/>
        <v>-</v>
      </c>
      <c r="D1270" t="str">
        <f t="shared" si="160"/>
        <v>-</v>
      </c>
      <c r="E1270" t="str">
        <f t="shared" si="161"/>
        <v>-</v>
      </c>
      <c r="F1270" t="str">
        <f t="shared" si="162"/>
        <v>-</v>
      </c>
      <c r="G1270" t="str">
        <f t="shared" si="157"/>
        <v>- -</v>
      </c>
      <c r="H1270" t="str">
        <f>IFERROR(VLOOKUP(G1270,Tesaure!A1270:B8268,2),"-")</f>
        <v>-</v>
      </c>
      <c r="K1270" t="str">
        <f t="shared" si="158"/>
        <v>&lt;td&gt;0&lt;/td&gt;</v>
      </c>
      <c r="L1270" t="str">
        <f>CONCATENATE("&lt;td&gt;",Zamia!A1270,"&lt;/td&gt;")</f>
        <v>&lt;td&gt;&lt;/td&gt;</v>
      </c>
      <c r="M1270" t="str">
        <f>CONCATENATE("&lt;td&gt;",Zamia!K1270,"&lt;/td&gt;")</f>
        <v>&lt;td&gt;&lt;/td&gt;</v>
      </c>
      <c r="N1270" s="9" t="str">
        <f>CONCATENATE("&lt;td&gt;",LEFT(TEXT(Zamia!E1270,"DD/MM/AAAA hh:mm:ss"),10),"&lt;/td&gt;")</f>
        <v>&lt;td&gt;00/01/1900&lt;/td&gt;</v>
      </c>
      <c r="O1270" t="str">
        <f>CONCATENATE("&lt;td&gt;",Zamia!H1270,"&lt;/td&gt;")</f>
        <v>&lt;td&gt;&lt;/td&gt;</v>
      </c>
      <c r="P1270" t="str">
        <f>CONCATENATE("&lt;td&gt;",Zamia!I1270,"&lt;/td&gt;")</f>
        <v>&lt;td&gt;&lt;/td&gt;</v>
      </c>
      <c r="Q1270" t="str">
        <f t="shared" si="159"/>
        <v/>
      </c>
    </row>
    <row r="1271" spans="1:17" x14ac:dyDescent="0.25">
      <c r="A1271">
        <f>Zamia!F1271</f>
        <v>0</v>
      </c>
      <c r="B1271" t="str">
        <f t="shared" si="163"/>
        <v>-</v>
      </c>
      <c r="C1271" t="str">
        <f t="shared" si="164"/>
        <v>-</v>
      </c>
      <c r="D1271" t="str">
        <f t="shared" si="160"/>
        <v>-</v>
      </c>
      <c r="E1271" t="str">
        <f t="shared" si="161"/>
        <v>-</v>
      </c>
      <c r="F1271" t="str">
        <f t="shared" si="162"/>
        <v>-</v>
      </c>
      <c r="G1271" t="str">
        <f t="shared" si="157"/>
        <v>- -</v>
      </c>
      <c r="H1271" t="str">
        <f>IFERROR(VLOOKUP(G1271,Tesaure!A1271:B8269,2),"-")</f>
        <v>-</v>
      </c>
      <c r="K1271" t="str">
        <f t="shared" si="158"/>
        <v>&lt;td&gt;0&lt;/td&gt;</v>
      </c>
      <c r="L1271" t="str">
        <f>CONCATENATE("&lt;td&gt;",Zamia!A1271,"&lt;/td&gt;")</f>
        <v>&lt;td&gt;&lt;/td&gt;</v>
      </c>
      <c r="M1271" t="str">
        <f>CONCATENATE("&lt;td&gt;",Zamia!K1271,"&lt;/td&gt;")</f>
        <v>&lt;td&gt;&lt;/td&gt;</v>
      </c>
      <c r="N1271" s="9" t="str">
        <f>CONCATENATE("&lt;td&gt;",LEFT(TEXT(Zamia!E1271,"DD/MM/AAAA hh:mm:ss"),10),"&lt;/td&gt;")</f>
        <v>&lt;td&gt;00/01/1900&lt;/td&gt;</v>
      </c>
      <c r="O1271" t="str">
        <f>CONCATENATE("&lt;td&gt;",Zamia!H1271,"&lt;/td&gt;")</f>
        <v>&lt;td&gt;&lt;/td&gt;</v>
      </c>
      <c r="P1271" t="str">
        <f>CONCATENATE("&lt;td&gt;",Zamia!I1271,"&lt;/td&gt;")</f>
        <v>&lt;td&gt;&lt;/td&gt;</v>
      </c>
      <c r="Q1271" t="str">
        <f t="shared" si="159"/>
        <v/>
      </c>
    </row>
    <row r="1272" spans="1:17" x14ac:dyDescent="0.25">
      <c r="A1272">
        <f>Zamia!F1272</f>
        <v>0</v>
      </c>
      <c r="B1272" t="str">
        <f t="shared" si="163"/>
        <v>-</v>
      </c>
      <c r="C1272" t="str">
        <f t="shared" si="164"/>
        <v>-</v>
      </c>
      <c r="D1272" t="str">
        <f t="shared" si="160"/>
        <v>-</v>
      </c>
      <c r="E1272" t="str">
        <f t="shared" si="161"/>
        <v>-</v>
      </c>
      <c r="F1272" t="str">
        <f t="shared" si="162"/>
        <v>-</v>
      </c>
      <c r="G1272" t="str">
        <f t="shared" si="157"/>
        <v>- -</v>
      </c>
      <c r="H1272" t="str">
        <f>IFERROR(VLOOKUP(G1272,Tesaure!A1272:B8270,2),"-")</f>
        <v>-</v>
      </c>
      <c r="K1272" t="str">
        <f t="shared" si="158"/>
        <v>&lt;td&gt;0&lt;/td&gt;</v>
      </c>
      <c r="L1272" t="str">
        <f>CONCATENATE("&lt;td&gt;",Zamia!A1272,"&lt;/td&gt;")</f>
        <v>&lt;td&gt;&lt;/td&gt;</v>
      </c>
      <c r="M1272" t="str">
        <f>CONCATENATE("&lt;td&gt;",Zamia!K1272,"&lt;/td&gt;")</f>
        <v>&lt;td&gt;&lt;/td&gt;</v>
      </c>
      <c r="N1272" s="9" t="str">
        <f>CONCATENATE("&lt;td&gt;",LEFT(TEXT(Zamia!E1272,"DD/MM/AAAA hh:mm:ss"),10),"&lt;/td&gt;")</f>
        <v>&lt;td&gt;00/01/1900&lt;/td&gt;</v>
      </c>
      <c r="O1272" t="str">
        <f>CONCATENATE("&lt;td&gt;",Zamia!H1272,"&lt;/td&gt;")</f>
        <v>&lt;td&gt;&lt;/td&gt;</v>
      </c>
      <c r="P1272" t="str">
        <f>CONCATENATE("&lt;td&gt;",Zamia!I1272,"&lt;/td&gt;")</f>
        <v>&lt;td&gt;&lt;/td&gt;</v>
      </c>
      <c r="Q1272" t="str">
        <f t="shared" si="159"/>
        <v/>
      </c>
    </row>
    <row r="1273" spans="1:17" x14ac:dyDescent="0.25">
      <c r="A1273">
        <f>Zamia!F1273</f>
        <v>0</v>
      </c>
      <c r="B1273" t="str">
        <f t="shared" si="163"/>
        <v>-</v>
      </c>
      <c r="C1273" t="str">
        <f t="shared" si="164"/>
        <v>-</v>
      </c>
      <c r="D1273" t="str">
        <f t="shared" si="160"/>
        <v>-</v>
      </c>
      <c r="E1273" t="str">
        <f t="shared" si="161"/>
        <v>-</v>
      </c>
      <c r="F1273" t="str">
        <f t="shared" si="162"/>
        <v>-</v>
      </c>
      <c r="G1273" t="str">
        <f t="shared" si="157"/>
        <v>- -</v>
      </c>
      <c r="H1273" t="str">
        <f>IFERROR(VLOOKUP(G1273,Tesaure!A1273:B8271,2),"-")</f>
        <v>-</v>
      </c>
      <c r="K1273" t="str">
        <f t="shared" si="158"/>
        <v>&lt;td&gt;0&lt;/td&gt;</v>
      </c>
      <c r="L1273" t="str">
        <f>CONCATENATE("&lt;td&gt;",Zamia!A1273,"&lt;/td&gt;")</f>
        <v>&lt;td&gt;&lt;/td&gt;</v>
      </c>
      <c r="M1273" t="str">
        <f>CONCATENATE("&lt;td&gt;",Zamia!K1273,"&lt;/td&gt;")</f>
        <v>&lt;td&gt;&lt;/td&gt;</v>
      </c>
      <c r="N1273" s="9" t="str">
        <f>CONCATENATE("&lt;td&gt;",LEFT(TEXT(Zamia!E1273,"DD/MM/AAAA hh:mm:ss"),10),"&lt;/td&gt;")</f>
        <v>&lt;td&gt;00/01/1900&lt;/td&gt;</v>
      </c>
      <c r="O1273" t="str">
        <f>CONCATENATE("&lt;td&gt;",Zamia!H1273,"&lt;/td&gt;")</f>
        <v>&lt;td&gt;&lt;/td&gt;</v>
      </c>
      <c r="P1273" t="str">
        <f>CONCATENATE("&lt;td&gt;",Zamia!I1273,"&lt;/td&gt;")</f>
        <v>&lt;td&gt;&lt;/td&gt;</v>
      </c>
      <c r="Q1273" t="str">
        <f t="shared" si="159"/>
        <v/>
      </c>
    </row>
    <row r="1274" spans="1:17" x14ac:dyDescent="0.25">
      <c r="A1274">
        <f>Zamia!F1274</f>
        <v>0</v>
      </c>
      <c r="B1274" t="str">
        <f t="shared" si="163"/>
        <v>-</v>
      </c>
      <c r="C1274" t="str">
        <f t="shared" si="164"/>
        <v>-</v>
      </c>
      <c r="D1274" t="str">
        <f t="shared" si="160"/>
        <v>-</v>
      </c>
      <c r="E1274" t="str">
        <f t="shared" si="161"/>
        <v>-</v>
      </c>
      <c r="F1274" t="str">
        <f t="shared" si="162"/>
        <v>-</v>
      </c>
      <c r="G1274" t="str">
        <f t="shared" si="157"/>
        <v>- -</v>
      </c>
      <c r="H1274" t="str">
        <f>IFERROR(VLOOKUP(G1274,Tesaure!A1274:B8272,2),"-")</f>
        <v>-</v>
      </c>
      <c r="K1274" t="str">
        <f t="shared" si="158"/>
        <v>&lt;td&gt;0&lt;/td&gt;</v>
      </c>
      <c r="L1274" t="str">
        <f>CONCATENATE("&lt;td&gt;",Zamia!A1274,"&lt;/td&gt;")</f>
        <v>&lt;td&gt;&lt;/td&gt;</v>
      </c>
      <c r="M1274" t="str">
        <f>CONCATENATE("&lt;td&gt;",Zamia!K1274,"&lt;/td&gt;")</f>
        <v>&lt;td&gt;&lt;/td&gt;</v>
      </c>
      <c r="N1274" s="9" t="str">
        <f>CONCATENATE("&lt;td&gt;",LEFT(TEXT(Zamia!E1274,"DD/MM/AAAA hh:mm:ss"),10),"&lt;/td&gt;")</f>
        <v>&lt;td&gt;00/01/1900&lt;/td&gt;</v>
      </c>
      <c r="O1274" t="str">
        <f>CONCATENATE("&lt;td&gt;",Zamia!H1274,"&lt;/td&gt;")</f>
        <v>&lt;td&gt;&lt;/td&gt;</v>
      </c>
      <c r="P1274" t="str">
        <f>CONCATENATE("&lt;td&gt;",Zamia!I1274,"&lt;/td&gt;")</f>
        <v>&lt;td&gt;&lt;/td&gt;</v>
      </c>
      <c r="Q1274" t="str">
        <f t="shared" si="159"/>
        <v/>
      </c>
    </row>
    <row r="1275" spans="1:17" x14ac:dyDescent="0.25">
      <c r="A1275">
        <f>Zamia!F1275</f>
        <v>0</v>
      </c>
      <c r="B1275" t="str">
        <f t="shared" si="163"/>
        <v>-</v>
      </c>
      <c r="C1275" t="str">
        <f t="shared" si="164"/>
        <v>-</v>
      </c>
      <c r="D1275" t="str">
        <f t="shared" si="160"/>
        <v>-</v>
      </c>
      <c r="E1275" t="str">
        <f t="shared" si="161"/>
        <v>-</v>
      </c>
      <c r="F1275" t="str">
        <f t="shared" si="162"/>
        <v>-</v>
      </c>
      <c r="G1275" t="str">
        <f t="shared" si="157"/>
        <v>- -</v>
      </c>
      <c r="H1275" t="str">
        <f>IFERROR(VLOOKUP(G1275,Tesaure!A1275:B8273,2),"-")</f>
        <v>-</v>
      </c>
      <c r="K1275" t="str">
        <f t="shared" si="158"/>
        <v>&lt;td&gt;0&lt;/td&gt;</v>
      </c>
      <c r="L1275" t="str">
        <f>CONCATENATE("&lt;td&gt;",Zamia!A1275,"&lt;/td&gt;")</f>
        <v>&lt;td&gt;&lt;/td&gt;</v>
      </c>
      <c r="M1275" t="str">
        <f>CONCATENATE("&lt;td&gt;",Zamia!K1275,"&lt;/td&gt;")</f>
        <v>&lt;td&gt;&lt;/td&gt;</v>
      </c>
      <c r="N1275" s="9" t="str">
        <f>CONCATENATE("&lt;td&gt;",LEFT(TEXT(Zamia!E1275,"DD/MM/AAAA hh:mm:ss"),10),"&lt;/td&gt;")</f>
        <v>&lt;td&gt;00/01/1900&lt;/td&gt;</v>
      </c>
      <c r="O1275" t="str">
        <f>CONCATENATE("&lt;td&gt;",Zamia!H1275,"&lt;/td&gt;")</f>
        <v>&lt;td&gt;&lt;/td&gt;</v>
      </c>
      <c r="P1275" t="str">
        <f>CONCATENATE("&lt;td&gt;",Zamia!I1275,"&lt;/td&gt;")</f>
        <v>&lt;td&gt;&lt;/td&gt;</v>
      </c>
      <c r="Q1275" t="str">
        <f t="shared" si="159"/>
        <v/>
      </c>
    </row>
    <row r="1276" spans="1:17" x14ac:dyDescent="0.25">
      <c r="A1276">
        <f>Zamia!F1276</f>
        <v>0</v>
      </c>
      <c r="B1276" t="str">
        <f t="shared" si="163"/>
        <v>-</v>
      </c>
      <c r="C1276" t="str">
        <f t="shared" si="164"/>
        <v>-</v>
      </c>
      <c r="D1276" t="str">
        <f t="shared" si="160"/>
        <v>-</v>
      </c>
      <c r="E1276" t="str">
        <f t="shared" si="161"/>
        <v>-</v>
      </c>
      <c r="F1276" t="str">
        <f t="shared" si="162"/>
        <v>-</v>
      </c>
      <c r="G1276" t="str">
        <f t="shared" si="157"/>
        <v>- -</v>
      </c>
      <c r="H1276" t="str">
        <f>IFERROR(VLOOKUP(G1276,Tesaure!A1276:B8274,2),"-")</f>
        <v>-</v>
      </c>
      <c r="K1276" t="str">
        <f t="shared" si="158"/>
        <v>&lt;td&gt;0&lt;/td&gt;</v>
      </c>
      <c r="L1276" t="str">
        <f>CONCATENATE("&lt;td&gt;",Zamia!A1276,"&lt;/td&gt;")</f>
        <v>&lt;td&gt;&lt;/td&gt;</v>
      </c>
      <c r="M1276" t="str">
        <f>CONCATENATE("&lt;td&gt;",Zamia!K1276,"&lt;/td&gt;")</f>
        <v>&lt;td&gt;&lt;/td&gt;</v>
      </c>
      <c r="N1276" s="9" t="str">
        <f>CONCATENATE("&lt;td&gt;",LEFT(TEXT(Zamia!E1276,"DD/MM/AAAA hh:mm:ss"),10),"&lt;/td&gt;")</f>
        <v>&lt;td&gt;00/01/1900&lt;/td&gt;</v>
      </c>
      <c r="O1276" t="str">
        <f>CONCATENATE("&lt;td&gt;",Zamia!H1276,"&lt;/td&gt;")</f>
        <v>&lt;td&gt;&lt;/td&gt;</v>
      </c>
      <c r="P1276" t="str">
        <f>CONCATENATE("&lt;td&gt;",Zamia!I1276,"&lt;/td&gt;")</f>
        <v>&lt;td&gt;&lt;/td&gt;</v>
      </c>
      <c r="Q1276" t="str">
        <f t="shared" si="159"/>
        <v/>
      </c>
    </row>
    <row r="1277" spans="1:17" x14ac:dyDescent="0.25">
      <c r="A1277">
        <f>Zamia!F1277</f>
        <v>0</v>
      </c>
      <c r="B1277" t="str">
        <f t="shared" si="163"/>
        <v>-</v>
      </c>
      <c r="C1277" t="str">
        <f t="shared" si="164"/>
        <v>-</v>
      </c>
      <c r="D1277" t="str">
        <f t="shared" si="160"/>
        <v>-</v>
      </c>
      <c r="E1277" t="str">
        <f t="shared" si="161"/>
        <v>-</v>
      </c>
      <c r="F1277" t="str">
        <f t="shared" si="162"/>
        <v>-</v>
      </c>
      <c r="G1277" t="str">
        <f t="shared" si="157"/>
        <v>- -</v>
      </c>
      <c r="H1277" t="str">
        <f>IFERROR(VLOOKUP(G1277,Tesaure!A1277:B8275,2),"-")</f>
        <v>-</v>
      </c>
      <c r="K1277" t="str">
        <f t="shared" si="158"/>
        <v>&lt;td&gt;0&lt;/td&gt;</v>
      </c>
      <c r="L1277" t="str">
        <f>CONCATENATE("&lt;td&gt;",Zamia!A1277,"&lt;/td&gt;")</f>
        <v>&lt;td&gt;&lt;/td&gt;</v>
      </c>
      <c r="M1277" t="str">
        <f>CONCATENATE("&lt;td&gt;",Zamia!K1277,"&lt;/td&gt;")</f>
        <v>&lt;td&gt;&lt;/td&gt;</v>
      </c>
      <c r="N1277" s="9" t="str">
        <f>CONCATENATE("&lt;td&gt;",LEFT(TEXT(Zamia!E1277,"DD/MM/AAAA hh:mm:ss"),10),"&lt;/td&gt;")</f>
        <v>&lt;td&gt;00/01/1900&lt;/td&gt;</v>
      </c>
      <c r="O1277" t="str">
        <f>CONCATENATE("&lt;td&gt;",Zamia!H1277,"&lt;/td&gt;")</f>
        <v>&lt;td&gt;&lt;/td&gt;</v>
      </c>
      <c r="P1277" t="str">
        <f>CONCATENATE("&lt;td&gt;",Zamia!I1277,"&lt;/td&gt;")</f>
        <v>&lt;td&gt;&lt;/td&gt;</v>
      </c>
      <c r="Q1277" t="str">
        <f t="shared" si="159"/>
        <v/>
      </c>
    </row>
    <row r="1278" spans="1:17" x14ac:dyDescent="0.25">
      <c r="A1278">
        <f>Zamia!F1278</f>
        <v>0</v>
      </c>
      <c r="B1278" t="str">
        <f t="shared" si="163"/>
        <v>-</v>
      </c>
      <c r="C1278" t="str">
        <f t="shared" si="164"/>
        <v>-</v>
      </c>
      <c r="D1278" t="str">
        <f t="shared" si="160"/>
        <v>-</v>
      </c>
      <c r="E1278" t="str">
        <f t="shared" si="161"/>
        <v>-</v>
      </c>
      <c r="F1278" t="str">
        <f t="shared" si="162"/>
        <v>-</v>
      </c>
      <c r="G1278" t="str">
        <f t="shared" si="157"/>
        <v>- -</v>
      </c>
      <c r="H1278" t="str">
        <f>IFERROR(VLOOKUP(G1278,Tesaure!A1278:B8276,2),"-")</f>
        <v>-</v>
      </c>
      <c r="K1278" t="str">
        <f t="shared" si="158"/>
        <v>&lt;td&gt;0&lt;/td&gt;</v>
      </c>
      <c r="L1278" t="str">
        <f>CONCATENATE("&lt;td&gt;",Zamia!A1278,"&lt;/td&gt;")</f>
        <v>&lt;td&gt;&lt;/td&gt;</v>
      </c>
      <c r="M1278" t="str">
        <f>CONCATENATE("&lt;td&gt;",Zamia!K1278,"&lt;/td&gt;")</f>
        <v>&lt;td&gt;&lt;/td&gt;</v>
      </c>
      <c r="N1278" s="9" t="str">
        <f>CONCATENATE("&lt;td&gt;",LEFT(TEXT(Zamia!E1278,"DD/MM/AAAA hh:mm:ss"),10),"&lt;/td&gt;")</f>
        <v>&lt;td&gt;00/01/1900&lt;/td&gt;</v>
      </c>
      <c r="O1278" t="str">
        <f>CONCATENATE("&lt;td&gt;",Zamia!H1278,"&lt;/td&gt;")</f>
        <v>&lt;td&gt;&lt;/td&gt;</v>
      </c>
      <c r="P1278" t="str">
        <f>CONCATENATE("&lt;td&gt;",Zamia!I1278,"&lt;/td&gt;")</f>
        <v>&lt;td&gt;&lt;/td&gt;</v>
      </c>
      <c r="Q1278" t="str">
        <f t="shared" si="159"/>
        <v/>
      </c>
    </row>
    <row r="1279" spans="1:17" x14ac:dyDescent="0.25">
      <c r="A1279">
        <f>Zamia!F1279</f>
        <v>0</v>
      </c>
      <c r="B1279" t="str">
        <f t="shared" si="163"/>
        <v>-</v>
      </c>
      <c r="C1279" t="str">
        <f t="shared" si="164"/>
        <v>-</v>
      </c>
      <c r="D1279" t="str">
        <f t="shared" si="160"/>
        <v>-</v>
      </c>
      <c r="E1279" t="str">
        <f t="shared" si="161"/>
        <v>-</v>
      </c>
      <c r="F1279" t="str">
        <f t="shared" si="162"/>
        <v>-</v>
      </c>
      <c r="G1279" t="str">
        <f t="shared" si="157"/>
        <v>- -</v>
      </c>
      <c r="H1279" t="str">
        <f>IFERROR(VLOOKUP(G1279,Tesaure!A1279:B8277,2),"-")</f>
        <v>-</v>
      </c>
      <c r="K1279" t="str">
        <f t="shared" si="158"/>
        <v>&lt;td&gt;0&lt;/td&gt;</v>
      </c>
      <c r="L1279" t="str">
        <f>CONCATENATE("&lt;td&gt;",Zamia!A1279,"&lt;/td&gt;")</f>
        <v>&lt;td&gt;&lt;/td&gt;</v>
      </c>
      <c r="M1279" t="str">
        <f>CONCATENATE("&lt;td&gt;",Zamia!K1279,"&lt;/td&gt;")</f>
        <v>&lt;td&gt;&lt;/td&gt;</v>
      </c>
      <c r="N1279" s="9" t="str">
        <f>CONCATENATE("&lt;td&gt;",LEFT(TEXT(Zamia!E1279,"DD/MM/AAAA hh:mm:ss"),10),"&lt;/td&gt;")</f>
        <v>&lt;td&gt;00/01/1900&lt;/td&gt;</v>
      </c>
      <c r="O1279" t="str">
        <f>CONCATENATE("&lt;td&gt;",Zamia!H1279,"&lt;/td&gt;")</f>
        <v>&lt;td&gt;&lt;/td&gt;</v>
      </c>
      <c r="P1279" t="str">
        <f>CONCATENATE("&lt;td&gt;",Zamia!I1279,"&lt;/td&gt;")</f>
        <v>&lt;td&gt;&lt;/td&gt;</v>
      </c>
      <c r="Q1279" t="str">
        <f t="shared" si="159"/>
        <v/>
      </c>
    </row>
    <row r="1280" spans="1:17" x14ac:dyDescent="0.25">
      <c r="A1280">
        <f>Zamia!F1280</f>
        <v>0</v>
      </c>
      <c r="B1280" t="str">
        <f t="shared" si="163"/>
        <v>-</v>
      </c>
      <c r="C1280" t="str">
        <f t="shared" si="164"/>
        <v>-</v>
      </c>
      <c r="D1280" t="str">
        <f t="shared" si="160"/>
        <v>-</v>
      </c>
      <c r="E1280" t="str">
        <f t="shared" si="161"/>
        <v>-</v>
      </c>
      <c r="F1280" t="str">
        <f t="shared" si="162"/>
        <v>-</v>
      </c>
      <c r="G1280" t="str">
        <f t="shared" si="157"/>
        <v>- -</v>
      </c>
      <c r="H1280" t="str">
        <f>IFERROR(VLOOKUP(G1280,Tesaure!A1280:B8278,2),"-")</f>
        <v>-</v>
      </c>
      <c r="K1280" t="str">
        <f t="shared" si="158"/>
        <v>&lt;td&gt;0&lt;/td&gt;</v>
      </c>
      <c r="L1280" t="str">
        <f>CONCATENATE("&lt;td&gt;",Zamia!A1280,"&lt;/td&gt;")</f>
        <v>&lt;td&gt;&lt;/td&gt;</v>
      </c>
      <c r="M1280" t="str">
        <f>CONCATENATE("&lt;td&gt;",Zamia!K1280,"&lt;/td&gt;")</f>
        <v>&lt;td&gt;&lt;/td&gt;</v>
      </c>
      <c r="N1280" s="9" t="str">
        <f>CONCATENATE("&lt;td&gt;",LEFT(TEXT(Zamia!E1280,"DD/MM/AAAA hh:mm:ss"),10),"&lt;/td&gt;")</f>
        <v>&lt;td&gt;00/01/1900&lt;/td&gt;</v>
      </c>
      <c r="O1280" t="str">
        <f>CONCATENATE("&lt;td&gt;",Zamia!H1280,"&lt;/td&gt;")</f>
        <v>&lt;td&gt;&lt;/td&gt;</v>
      </c>
      <c r="P1280" t="str">
        <f>CONCATENATE("&lt;td&gt;",Zamia!I1280,"&lt;/td&gt;")</f>
        <v>&lt;td&gt;&lt;/td&gt;</v>
      </c>
      <c r="Q1280" t="str">
        <f t="shared" si="159"/>
        <v/>
      </c>
    </row>
    <row r="1281" spans="1:17" x14ac:dyDescent="0.25">
      <c r="A1281">
        <f>Zamia!F1281</f>
        <v>0</v>
      </c>
      <c r="B1281" t="str">
        <f t="shared" si="163"/>
        <v>-</v>
      </c>
      <c r="C1281" t="str">
        <f t="shared" si="164"/>
        <v>-</v>
      </c>
      <c r="D1281" t="str">
        <f t="shared" si="160"/>
        <v>-</v>
      </c>
      <c r="E1281" t="str">
        <f t="shared" si="161"/>
        <v>-</v>
      </c>
      <c r="F1281" t="str">
        <f t="shared" si="162"/>
        <v>-</v>
      </c>
      <c r="G1281" t="str">
        <f t="shared" si="157"/>
        <v>- -</v>
      </c>
      <c r="H1281" t="str">
        <f>IFERROR(VLOOKUP(G1281,Tesaure!A1281:B8279,2),"-")</f>
        <v>-</v>
      </c>
      <c r="K1281" t="str">
        <f t="shared" si="158"/>
        <v>&lt;td&gt;0&lt;/td&gt;</v>
      </c>
      <c r="L1281" t="str">
        <f>CONCATENATE("&lt;td&gt;",Zamia!A1281,"&lt;/td&gt;")</f>
        <v>&lt;td&gt;&lt;/td&gt;</v>
      </c>
      <c r="M1281" t="str">
        <f>CONCATENATE("&lt;td&gt;",Zamia!K1281,"&lt;/td&gt;")</f>
        <v>&lt;td&gt;&lt;/td&gt;</v>
      </c>
      <c r="N1281" s="9" t="str">
        <f>CONCATENATE("&lt;td&gt;",LEFT(TEXT(Zamia!E1281,"DD/MM/AAAA hh:mm:ss"),10),"&lt;/td&gt;")</f>
        <v>&lt;td&gt;00/01/1900&lt;/td&gt;</v>
      </c>
      <c r="O1281" t="str">
        <f>CONCATENATE("&lt;td&gt;",Zamia!H1281,"&lt;/td&gt;")</f>
        <v>&lt;td&gt;&lt;/td&gt;</v>
      </c>
      <c r="P1281" t="str">
        <f>CONCATENATE("&lt;td&gt;",Zamia!I1281,"&lt;/td&gt;")</f>
        <v>&lt;td&gt;&lt;/td&gt;</v>
      </c>
      <c r="Q1281" t="str">
        <f t="shared" si="159"/>
        <v/>
      </c>
    </row>
    <row r="1282" spans="1:17" x14ac:dyDescent="0.25">
      <c r="A1282">
        <f>Zamia!F1282</f>
        <v>0</v>
      </c>
      <c r="B1282" t="str">
        <f t="shared" si="163"/>
        <v>-</v>
      </c>
      <c r="C1282" t="str">
        <f t="shared" si="164"/>
        <v>-</v>
      </c>
      <c r="D1282" t="str">
        <f t="shared" si="160"/>
        <v>-</v>
      </c>
      <c r="E1282" t="str">
        <f t="shared" si="161"/>
        <v>-</v>
      </c>
      <c r="F1282" t="str">
        <f t="shared" si="162"/>
        <v>-</v>
      </c>
      <c r="G1282" t="str">
        <f t="shared" si="157"/>
        <v>- -</v>
      </c>
      <c r="H1282" t="str">
        <f>IFERROR(VLOOKUP(G1282,Tesaure!A1282:B8280,2),"-")</f>
        <v>-</v>
      </c>
      <c r="K1282" t="str">
        <f t="shared" si="158"/>
        <v>&lt;td&gt;0&lt;/td&gt;</v>
      </c>
      <c r="L1282" t="str">
        <f>CONCATENATE("&lt;td&gt;",Zamia!A1282,"&lt;/td&gt;")</f>
        <v>&lt;td&gt;&lt;/td&gt;</v>
      </c>
      <c r="M1282" t="str">
        <f>CONCATENATE("&lt;td&gt;",Zamia!K1282,"&lt;/td&gt;")</f>
        <v>&lt;td&gt;&lt;/td&gt;</v>
      </c>
      <c r="N1282" s="9" t="str">
        <f>CONCATENATE("&lt;td&gt;",LEFT(TEXT(Zamia!E1282,"DD/MM/AAAA hh:mm:ss"),10),"&lt;/td&gt;")</f>
        <v>&lt;td&gt;00/01/1900&lt;/td&gt;</v>
      </c>
      <c r="O1282" t="str">
        <f>CONCATENATE("&lt;td&gt;",Zamia!H1282,"&lt;/td&gt;")</f>
        <v>&lt;td&gt;&lt;/td&gt;</v>
      </c>
      <c r="P1282" t="str">
        <f>CONCATENATE("&lt;td&gt;",Zamia!I1282,"&lt;/td&gt;")</f>
        <v>&lt;td&gt;&lt;/td&gt;</v>
      </c>
      <c r="Q1282" t="str">
        <f t="shared" si="159"/>
        <v/>
      </c>
    </row>
    <row r="1283" spans="1:17" x14ac:dyDescent="0.25">
      <c r="A1283">
        <f>Zamia!F1283</f>
        <v>0</v>
      </c>
      <c r="B1283" t="str">
        <f t="shared" si="163"/>
        <v>-</v>
      </c>
      <c r="C1283" t="str">
        <f t="shared" si="164"/>
        <v>-</v>
      </c>
      <c r="D1283" t="str">
        <f t="shared" si="160"/>
        <v>-</v>
      </c>
      <c r="E1283" t="str">
        <f t="shared" si="161"/>
        <v>-</v>
      </c>
      <c r="F1283" t="str">
        <f t="shared" si="162"/>
        <v>-</v>
      </c>
      <c r="G1283" t="str">
        <f t="shared" ref="G1283:G1346" si="165">IF(F1283="-",CONCATENATE(B1283," ",D1283),CONCATENATE(B1283," ",D1283," subsp. ",F1283))</f>
        <v>- -</v>
      </c>
      <c r="H1283" t="str">
        <f>IFERROR(VLOOKUP(G1283,Tesaure!A1283:B8281,2),"-")</f>
        <v>-</v>
      </c>
      <c r="K1283" t="str">
        <f t="shared" ref="K1283:K1346" si="166">IF(H1283&lt;&gt;"-",CONCATENATE("&lt;td&gt;&lt;a target=",CHAR(34),"_blank",CHAR(34), " href=",CHAR(34),H1283,CHAR(34),"&gt;",A1283,"&lt;/a&gt;&lt;/td&gt;"),CONCATENATE("&lt;td&gt;",A1283,"&lt;/td&gt;"))</f>
        <v>&lt;td&gt;0&lt;/td&gt;</v>
      </c>
      <c r="L1283" t="str">
        <f>CONCATENATE("&lt;td&gt;",Zamia!A1283,"&lt;/td&gt;")</f>
        <v>&lt;td&gt;&lt;/td&gt;</v>
      </c>
      <c r="M1283" t="str">
        <f>CONCATENATE("&lt;td&gt;",Zamia!K1283,"&lt;/td&gt;")</f>
        <v>&lt;td&gt;&lt;/td&gt;</v>
      </c>
      <c r="N1283" s="9" t="str">
        <f>CONCATENATE("&lt;td&gt;",LEFT(TEXT(Zamia!E1283,"DD/MM/AAAA hh:mm:ss"),10),"&lt;/td&gt;")</f>
        <v>&lt;td&gt;00/01/1900&lt;/td&gt;</v>
      </c>
      <c r="O1283" t="str">
        <f>CONCATENATE("&lt;td&gt;",Zamia!H1283,"&lt;/td&gt;")</f>
        <v>&lt;td&gt;&lt;/td&gt;</v>
      </c>
      <c r="P1283" t="str">
        <f>CONCATENATE("&lt;td&gt;",Zamia!I1283,"&lt;/td&gt;")</f>
        <v>&lt;td&gt;&lt;/td&gt;</v>
      </c>
      <c r="Q1283" t="str">
        <f t="shared" ref="Q1283:Q1346" si="167">IF(A1283&lt;&gt;0,CONCATENATE("&lt;tr&gt;",K1283,L1283,M1283,N1283,O1283,P1283,"&lt;/tr&gt;"),"")</f>
        <v/>
      </c>
    </row>
    <row r="1284" spans="1:17" x14ac:dyDescent="0.25">
      <c r="A1284">
        <f>Zamia!F1284</f>
        <v>0</v>
      </c>
      <c r="B1284" t="str">
        <f t="shared" si="163"/>
        <v>-</v>
      </c>
      <c r="C1284" t="str">
        <f t="shared" si="164"/>
        <v>-</v>
      </c>
      <c r="D1284" t="str">
        <f t="shared" si="160"/>
        <v>-</v>
      </c>
      <c r="E1284" t="str">
        <f t="shared" si="161"/>
        <v>-</v>
      </c>
      <c r="F1284" t="str">
        <f t="shared" si="162"/>
        <v>-</v>
      </c>
      <c r="G1284" t="str">
        <f t="shared" si="165"/>
        <v>- -</v>
      </c>
      <c r="H1284" t="str">
        <f>IFERROR(VLOOKUP(G1284,Tesaure!A1284:B8282,2),"-")</f>
        <v>-</v>
      </c>
      <c r="K1284" t="str">
        <f t="shared" si="166"/>
        <v>&lt;td&gt;0&lt;/td&gt;</v>
      </c>
      <c r="L1284" t="str">
        <f>CONCATENATE("&lt;td&gt;",Zamia!A1284,"&lt;/td&gt;")</f>
        <v>&lt;td&gt;&lt;/td&gt;</v>
      </c>
      <c r="M1284" t="str">
        <f>CONCATENATE("&lt;td&gt;",Zamia!K1284,"&lt;/td&gt;")</f>
        <v>&lt;td&gt;&lt;/td&gt;</v>
      </c>
      <c r="N1284" s="9" t="str">
        <f>CONCATENATE("&lt;td&gt;",LEFT(TEXT(Zamia!E1284,"DD/MM/AAAA hh:mm:ss"),10),"&lt;/td&gt;")</f>
        <v>&lt;td&gt;00/01/1900&lt;/td&gt;</v>
      </c>
      <c r="O1284" t="str">
        <f>CONCATENATE("&lt;td&gt;",Zamia!H1284,"&lt;/td&gt;")</f>
        <v>&lt;td&gt;&lt;/td&gt;</v>
      </c>
      <c r="P1284" t="str">
        <f>CONCATENATE("&lt;td&gt;",Zamia!I1284,"&lt;/td&gt;")</f>
        <v>&lt;td&gt;&lt;/td&gt;</v>
      </c>
      <c r="Q1284" t="str">
        <f t="shared" si="167"/>
        <v/>
      </c>
    </row>
    <row r="1285" spans="1:17" x14ac:dyDescent="0.25">
      <c r="A1285">
        <f>Zamia!F1285</f>
        <v>0</v>
      </c>
      <c r="B1285" t="str">
        <f t="shared" si="163"/>
        <v>-</v>
      </c>
      <c r="C1285" t="str">
        <f t="shared" si="164"/>
        <v>-</v>
      </c>
      <c r="D1285" t="str">
        <f t="shared" si="160"/>
        <v>-</v>
      </c>
      <c r="E1285" t="str">
        <f t="shared" si="161"/>
        <v>-</v>
      </c>
      <c r="F1285" t="str">
        <f t="shared" si="162"/>
        <v>-</v>
      </c>
      <c r="G1285" t="str">
        <f t="shared" si="165"/>
        <v>- -</v>
      </c>
      <c r="H1285" t="str">
        <f>IFERROR(VLOOKUP(G1285,Tesaure!A1285:B8283,2),"-")</f>
        <v>-</v>
      </c>
      <c r="K1285" t="str">
        <f t="shared" si="166"/>
        <v>&lt;td&gt;0&lt;/td&gt;</v>
      </c>
      <c r="L1285" t="str">
        <f>CONCATENATE("&lt;td&gt;",Zamia!A1285,"&lt;/td&gt;")</f>
        <v>&lt;td&gt;&lt;/td&gt;</v>
      </c>
      <c r="M1285" t="str">
        <f>CONCATENATE("&lt;td&gt;",Zamia!K1285,"&lt;/td&gt;")</f>
        <v>&lt;td&gt;&lt;/td&gt;</v>
      </c>
      <c r="N1285" s="9" t="str">
        <f>CONCATENATE("&lt;td&gt;",LEFT(TEXT(Zamia!E1285,"DD/MM/AAAA hh:mm:ss"),10),"&lt;/td&gt;")</f>
        <v>&lt;td&gt;00/01/1900&lt;/td&gt;</v>
      </c>
      <c r="O1285" t="str">
        <f>CONCATENATE("&lt;td&gt;",Zamia!H1285,"&lt;/td&gt;")</f>
        <v>&lt;td&gt;&lt;/td&gt;</v>
      </c>
      <c r="P1285" t="str">
        <f>CONCATENATE("&lt;td&gt;",Zamia!I1285,"&lt;/td&gt;")</f>
        <v>&lt;td&gt;&lt;/td&gt;</v>
      </c>
      <c r="Q1285" t="str">
        <f t="shared" si="167"/>
        <v/>
      </c>
    </row>
    <row r="1286" spans="1:17" x14ac:dyDescent="0.25">
      <c r="A1286">
        <f>Zamia!F1286</f>
        <v>0</v>
      </c>
      <c r="B1286" t="str">
        <f t="shared" si="163"/>
        <v>-</v>
      </c>
      <c r="C1286" t="str">
        <f t="shared" si="164"/>
        <v>-</v>
      </c>
      <c r="D1286" t="str">
        <f t="shared" ref="D1286:D1349" si="168">IFERROR(LEFT(C1286,SEARCH(" ",C1286)-1),C1286)</f>
        <v>-</v>
      </c>
      <c r="E1286" t="str">
        <f t="shared" si="161"/>
        <v>-</v>
      </c>
      <c r="F1286" t="str">
        <f t="shared" si="162"/>
        <v>-</v>
      </c>
      <c r="G1286" t="str">
        <f t="shared" si="165"/>
        <v>- -</v>
      </c>
      <c r="H1286" t="str">
        <f>IFERROR(VLOOKUP(G1286,Tesaure!A1286:B8284,2),"-")</f>
        <v>-</v>
      </c>
      <c r="K1286" t="str">
        <f t="shared" si="166"/>
        <v>&lt;td&gt;0&lt;/td&gt;</v>
      </c>
      <c r="L1286" t="str">
        <f>CONCATENATE("&lt;td&gt;",Zamia!A1286,"&lt;/td&gt;")</f>
        <v>&lt;td&gt;&lt;/td&gt;</v>
      </c>
      <c r="M1286" t="str">
        <f>CONCATENATE("&lt;td&gt;",Zamia!K1286,"&lt;/td&gt;")</f>
        <v>&lt;td&gt;&lt;/td&gt;</v>
      </c>
      <c r="N1286" s="9" t="str">
        <f>CONCATENATE("&lt;td&gt;",LEFT(TEXT(Zamia!E1286,"DD/MM/AAAA hh:mm:ss"),10),"&lt;/td&gt;")</f>
        <v>&lt;td&gt;00/01/1900&lt;/td&gt;</v>
      </c>
      <c r="O1286" t="str">
        <f>CONCATENATE("&lt;td&gt;",Zamia!H1286,"&lt;/td&gt;")</f>
        <v>&lt;td&gt;&lt;/td&gt;</v>
      </c>
      <c r="P1286" t="str">
        <f>CONCATENATE("&lt;td&gt;",Zamia!I1286,"&lt;/td&gt;")</f>
        <v>&lt;td&gt;&lt;/td&gt;</v>
      </c>
      <c r="Q1286" t="str">
        <f t="shared" si="167"/>
        <v/>
      </c>
    </row>
    <row r="1287" spans="1:17" x14ac:dyDescent="0.25">
      <c r="A1287">
        <f>Zamia!F1287</f>
        <v>0</v>
      </c>
      <c r="B1287" t="str">
        <f t="shared" si="163"/>
        <v>-</v>
      </c>
      <c r="C1287" t="str">
        <f t="shared" si="164"/>
        <v>-</v>
      </c>
      <c r="D1287" t="str">
        <f t="shared" si="168"/>
        <v>-</v>
      </c>
      <c r="E1287" t="str">
        <f t="shared" ref="E1287:E1350" si="169">IFERROR(RIGHT(C1287,LEN(C1287)-(SEARCH(" subsp.",C1287)+7)),"-")</f>
        <v>-</v>
      </c>
      <c r="F1287" t="str">
        <f t="shared" ref="F1287:F1350" si="170">IF(E1287&lt;&gt;"-",IFERROR(LEFT(E1287,SEARCH(" ",E1287)-1),E1287),"-")</f>
        <v>-</v>
      </c>
      <c r="G1287" t="str">
        <f t="shared" si="165"/>
        <v>- -</v>
      </c>
      <c r="H1287" t="str">
        <f>IFERROR(VLOOKUP(G1287,Tesaure!A1287:B8285,2),"-")</f>
        <v>-</v>
      </c>
      <c r="K1287" t="str">
        <f t="shared" si="166"/>
        <v>&lt;td&gt;0&lt;/td&gt;</v>
      </c>
      <c r="L1287" t="str">
        <f>CONCATENATE("&lt;td&gt;",Zamia!A1287,"&lt;/td&gt;")</f>
        <v>&lt;td&gt;&lt;/td&gt;</v>
      </c>
      <c r="M1287" t="str">
        <f>CONCATENATE("&lt;td&gt;",Zamia!K1287,"&lt;/td&gt;")</f>
        <v>&lt;td&gt;&lt;/td&gt;</v>
      </c>
      <c r="N1287" s="9" t="str">
        <f>CONCATENATE("&lt;td&gt;",LEFT(TEXT(Zamia!E1287,"DD/MM/AAAA hh:mm:ss"),10),"&lt;/td&gt;")</f>
        <v>&lt;td&gt;00/01/1900&lt;/td&gt;</v>
      </c>
      <c r="O1287" t="str">
        <f>CONCATENATE("&lt;td&gt;",Zamia!H1287,"&lt;/td&gt;")</f>
        <v>&lt;td&gt;&lt;/td&gt;</v>
      </c>
      <c r="P1287" t="str">
        <f>CONCATENATE("&lt;td&gt;",Zamia!I1287,"&lt;/td&gt;")</f>
        <v>&lt;td&gt;&lt;/td&gt;</v>
      </c>
      <c r="Q1287" t="str">
        <f t="shared" si="167"/>
        <v/>
      </c>
    </row>
    <row r="1288" spans="1:17" x14ac:dyDescent="0.25">
      <c r="A1288">
        <f>Zamia!F1288</f>
        <v>0</v>
      </c>
      <c r="B1288" t="str">
        <f t="shared" si="163"/>
        <v>-</v>
      </c>
      <c r="C1288" t="str">
        <f t="shared" si="164"/>
        <v>-</v>
      </c>
      <c r="D1288" t="str">
        <f t="shared" si="168"/>
        <v>-</v>
      </c>
      <c r="E1288" t="str">
        <f t="shared" si="169"/>
        <v>-</v>
      </c>
      <c r="F1288" t="str">
        <f t="shared" si="170"/>
        <v>-</v>
      </c>
      <c r="G1288" t="str">
        <f t="shared" si="165"/>
        <v>- -</v>
      </c>
      <c r="H1288" t="str">
        <f>IFERROR(VLOOKUP(G1288,Tesaure!A1288:B8286,2),"-")</f>
        <v>-</v>
      </c>
      <c r="K1288" t="str">
        <f t="shared" si="166"/>
        <v>&lt;td&gt;0&lt;/td&gt;</v>
      </c>
      <c r="L1288" t="str">
        <f>CONCATENATE("&lt;td&gt;",Zamia!A1288,"&lt;/td&gt;")</f>
        <v>&lt;td&gt;&lt;/td&gt;</v>
      </c>
      <c r="M1288" t="str">
        <f>CONCATENATE("&lt;td&gt;",Zamia!K1288,"&lt;/td&gt;")</f>
        <v>&lt;td&gt;&lt;/td&gt;</v>
      </c>
      <c r="N1288" s="9" t="str">
        <f>CONCATENATE("&lt;td&gt;",LEFT(TEXT(Zamia!E1288,"DD/MM/AAAA hh:mm:ss"),10),"&lt;/td&gt;")</f>
        <v>&lt;td&gt;00/01/1900&lt;/td&gt;</v>
      </c>
      <c r="O1288" t="str">
        <f>CONCATENATE("&lt;td&gt;",Zamia!H1288,"&lt;/td&gt;")</f>
        <v>&lt;td&gt;&lt;/td&gt;</v>
      </c>
      <c r="P1288" t="str">
        <f>CONCATENATE("&lt;td&gt;",Zamia!I1288,"&lt;/td&gt;")</f>
        <v>&lt;td&gt;&lt;/td&gt;</v>
      </c>
      <c r="Q1288" t="str">
        <f t="shared" si="167"/>
        <v/>
      </c>
    </row>
    <row r="1289" spans="1:17" x14ac:dyDescent="0.25">
      <c r="A1289">
        <f>Zamia!F1289</f>
        <v>0</v>
      </c>
      <c r="B1289" t="str">
        <f t="shared" si="163"/>
        <v>-</v>
      </c>
      <c r="C1289" t="str">
        <f t="shared" si="164"/>
        <v>-</v>
      </c>
      <c r="D1289" t="str">
        <f t="shared" si="168"/>
        <v>-</v>
      </c>
      <c r="E1289" t="str">
        <f t="shared" si="169"/>
        <v>-</v>
      </c>
      <c r="F1289" t="str">
        <f t="shared" si="170"/>
        <v>-</v>
      </c>
      <c r="G1289" t="str">
        <f t="shared" si="165"/>
        <v>- -</v>
      </c>
      <c r="H1289" t="str">
        <f>IFERROR(VLOOKUP(G1289,Tesaure!A1289:B8287,2),"-")</f>
        <v>-</v>
      </c>
      <c r="K1289" t="str">
        <f t="shared" si="166"/>
        <v>&lt;td&gt;0&lt;/td&gt;</v>
      </c>
      <c r="L1289" t="str">
        <f>CONCATENATE("&lt;td&gt;",Zamia!A1289,"&lt;/td&gt;")</f>
        <v>&lt;td&gt;&lt;/td&gt;</v>
      </c>
      <c r="M1289" t="str">
        <f>CONCATENATE("&lt;td&gt;",Zamia!K1289,"&lt;/td&gt;")</f>
        <v>&lt;td&gt;&lt;/td&gt;</v>
      </c>
      <c r="N1289" s="9" t="str">
        <f>CONCATENATE("&lt;td&gt;",LEFT(TEXT(Zamia!E1289,"DD/MM/AAAA hh:mm:ss"),10),"&lt;/td&gt;")</f>
        <v>&lt;td&gt;00/01/1900&lt;/td&gt;</v>
      </c>
      <c r="O1289" t="str">
        <f>CONCATENATE("&lt;td&gt;",Zamia!H1289,"&lt;/td&gt;")</f>
        <v>&lt;td&gt;&lt;/td&gt;</v>
      </c>
      <c r="P1289" t="str">
        <f>CONCATENATE("&lt;td&gt;",Zamia!I1289,"&lt;/td&gt;")</f>
        <v>&lt;td&gt;&lt;/td&gt;</v>
      </c>
      <c r="Q1289" t="str">
        <f t="shared" si="167"/>
        <v/>
      </c>
    </row>
    <row r="1290" spans="1:17" x14ac:dyDescent="0.25">
      <c r="A1290">
        <f>Zamia!F1290</f>
        <v>0</v>
      </c>
      <c r="B1290" t="str">
        <f t="shared" si="163"/>
        <v>-</v>
      </c>
      <c r="C1290" t="str">
        <f t="shared" si="164"/>
        <v>-</v>
      </c>
      <c r="D1290" t="str">
        <f t="shared" si="168"/>
        <v>-</v>
      </c>
      <c r="E1290" t="str">
        <f t="shared" si="169"/>
        <v>-</v>
      </c>
      <c r="F1290" t="str">
        <f t="shared" si="170"/>
        <v>-</v>
      </c>
      <c r="G1290" t="str">
        <f t="shared" si="165"/>
        <v>- -</v>
      </c>
      <c r="H1290" t="str">
        <f>IFERROR(VLOOKUP(G1290,Tesaure!A1290:B8288,2),"-")</f>
        <v>-</v>
      </c>
      <c r="K1290" t="str">
        <f t="shared" si="166"/>
        <v>&lt;td&gt;0&lt;/td&gt;</v>
      </c>
      <c r="L1290" t="str">
        <f>CONCATENATE("&lt;td&gt;",Zamia!A1290,"&lt;/td&gt;")</f>
        <v>&lt;td&gt;&lt;/td&gt;</v>
      </c>
      <c r="M1290" t="str">
        <f>CONCATENATE("&lt;td&gt;",Zamia!K1290,"&lt;/td&gt;")</f>
        <v>&lt;td&gt;&lt;/td&gt;</v>
      </c>
      <c r="N1290" s="9" t="str">
        <f>CONCATENATE("&lt;td&gt;",LEFT(TEXT(Zamia!E1290,"DD/MM/AAAA hh:mm:ss"),10),"&lt;/td&gt;")</f>
        <v>&lt;td&gt;00/01/1900&lt;/td&gt;</v>
      </c>
      <c r="O1290" t="str">
        <f>CONCATENATE("&lt;td&gt;",Zamia!H1290,"&lt;/td&gt;")</f>
        <v>&lt;td&gt;&lt;/td&gt;</v>
      </c>
      <c r="P1290" t="str">
        <f>CONCATENATE("&lt;td&gt;",Zamia!I1290,"&lt;/td&gt;")</f>
        <v>&lt;td&gt;&lt;/td&gt;</v>
      </c>
      <c r="Q1290" t="str">
        <f t="shared" si="167"/>
        <v/>
      </c>
    </row>
    <row r="1291" spans="1:17" x14ac:dyDescent="0.25">
      <c r="A1291">
        <f>Zamia!F1291</f>
        <v>0</v>
      </c>
      <c r="B1291" t="str">
        <f t="shared" si="163"/>
        <v>-</v>
      </c>
      <c r="C1291" t="str">
        <f t="shared" si="164"/>
        <v>-</v>
      </c>
      <c r="D1291" t="str">
        <f t="shared" si="168"/>
        <v>-</v>
      </c>
      <c r="E1291" t="str">
        <f t="shared" si="169"/>
        <v>-</v>
      </c>
      <c r="F1291" t="str">
        <f t="shared" si="170"/>
        <v>-</v>
      </c>
      <c r="G1291" t="str">
        <f t="shared" si="165"/>
        <v>- -</v>
      </c>
      <c r="H1291" t="str">
        <f>IFERROR(VLOOKUP(G1291,Tesaure!A1291:B8289,2),"-")</f>
        <v>-</v>
      </c>
      <c r="K1291" t="str">
        <f t="shared" si="166"/>
        <v>&lt;td&gt;0&lt;/td&gt;</v>
      </c>
      <c r="L1291" t="str">
        <f>CONCATENATE("&lt;td&gt;",Zamia!A1291,"&lt;/td&gt;")</f>
        <v>&lt;td&gt;&lt;/td&gt;</v>
      </c>
      <c r="M1291" t="str">
        <f>CONCATENATE("&lt;td&gt;",Zamia!K1291,"&lt;/td&gt;")</f>
        <v>&lt;td&gt;&lt;/td&gt;</v>
      </c>
      <c r="N1291" s="9" t="str">
        <f>CONCATENATE("&lt;td&gt;",LEFT(TEXT(Zamia!E1291,"DD/MM/AAAA hh:mm:ss"),10),"&lt;/td&gt;")</f>
        <v>&lt;td&gt;00/01/1900&lt;/td&gt;</v>
      </c>
      <c r="O1291" t="str">
        <f>CONCATENATE("&lt;td&gt;",Zamia!H1291,"&lt;/td&gt;")</f>
        <v>&lt;td&gt;&lt;/td&gt;</v>
      </c>
      <c r="P1291" t="str">
        <f>CONCATENATE("&lt;td&gt;",Zamia!I1291,"&lt;/td&gt;")</f>
        <v>&lt;td&gt;&lt;/td&gt;</v>
      </c>
      <c r="Q1291" t="str">
        <f t="shared" si="167"/>
        <v/>
      </c>
    </row>
    <row r="1292" spans="1:17" x14ac:dyDescent="0.25">
      <c r="A1292">
        <f>Zamia!F1292</f>
        <v>0</v>
      </c>
      <c r="B1292" t="str">
        <f t="shared" si="163"/>
        <v>-</v>
      </c>
      <c r="C1292" t="str">
        <f t="shared" si="164"/>
        <v>-</v>
      </c>
      <c r="D1292" t="str">
        <f t="shared" si="168"/>
        <v>-</v>
      </c>
      <c r="E1292" t="str">
        <f t="shared" si="169"/>
        <v>-</v>
      </c>
      <c r="F1292" t="str">
        <f t="shared" si="170"/>
        <v>-</v>
      </c>
      <c r="G1292" t="str">
        <f t="shared" si="165"/>
        <v>- -</v>
      </c>
      <c r="H1292" t="str">
        <f>IFERROR(VLOOKUP(G1292,Tesaure!A1292:B8290,2),"-")</f>
        <v>-</v>
      </c>
      <c r="K1292" t="str">
        <f t="shared" si="166"/>
        <v>&lt;td&gt;0&lt;/td&gt;</v>
      </c>
      <c r="L1292" t="str">
        <f>CONCATENATE("&lt;td&gt;",Zamia!A1292,"&lt;/td&gt;")</f>
        <v>&lt;td&gt;&lt;/td&gt;</v>
      </c>
      <c r="M1292" t="str">
        <f>CONCATENATE("&lt;td&gt;",Zamia!K1292,"&lt;/td&gt;")</f>
        <v>&lt;td&gt;&lt;/td&gt;</v>
      </c>
      <c r="N1292" s="9" t="str">
        <f>CONCATENATE("&lt;td&gt;",LEFT(TEXT(Zamia!E1292,"DD/MM/AAAA hh:mm:ss"),10),"&lt;/td&gt;")</f>
        <v>&lt;td&gt;00/01/1900&lt;/td&gt;</v>
      </c>
      <c r="O1292" t="str">
        <f>CONCATENATE("&lt;td&gt;",Zamia!H1292,"&lt;/td&gt;")</f>
        <v>&lt;td&gt;&lt;/td&gt;</v>
      </c>
      <c r="P1292" t="str">
        <f>CONCATENATE("&lt;td&gt;",Zamia!I1292,"&lt;/td&gt;")</f>
        <v>&lt;td&gt;&lt;/td&gt;</v>
      </c>
      <c r="Q1292" t="str">
        <f t="shared" si="167"/>
        <v/>
      </c>
    </row>
    <row r="1293" spans="1:17" x14ac:dyDescent="0.25">
      <c r="A1293">
        <f>Zamia!F1293</f>
        <v>0</v>
      </c>
      <c r="B1293" t="str">
        <f t="shared" si="163"/>
        <v>-</v>
      </c>
      <c r="C1293" t="str">
        <f t="shared" si="164"/>
        <v>-</v>
      </c>
      <c r="D1293" t="str">
        <f t="shared" si="168"/>
        <v>-</v>
      </c>
      <c r="E1293" t="str">
        <f t="shared" si="169"/>
        <v>-</v>
      </c>
      <c r="F1293" t="str">
        <f t="shared" si="170"/>
        <v>-</v>
      </c>
      <c r="G1293" t="str">
        <f t="shared" si="165"/>
        <v>- -</v>
      </c>
      <c r="H1293" t="str">
        <f>IFERROR(VLOOKUP(G1293,Tesaure!A1293:B8291,2),"-")</f>
        <v>-</v>
      </c>
      <c r="K1293" t="str">
        <f t="shared" si="166"/>
        <v>&lt;td&gt;0&lt;/td&gt;</v>
      </c>
      <c r="L1293" t="str">
        <f>CONCATENATE("&lt;td&gt;",Zamia!A1293,"&lt;/td&gt;")</f>
        <v>&lt;td&gt;&lt;/td&gt;</v>
      </c>
      <c r="M1293" t="str">
        <f>CONCATENATE("&lt;td&gt;",Zamia!K1293,"&lt;/td&gt;")</f>
        <v>&lt;td&gt;&lt;/td&gt;</v>
      </c>
      <c r="N1293" s="9" t="str">
        <f>CONCATENATE("&lt;td&gt;",LEFT(TEXT(Zamia!E1293,"DD/MM/AAAA hh:mm:ss"),10),"&lt;/td&gt;")</f>
        <v>&lt;td&gt;00/01/1900&lt;/td&gt;</v>
      </c>
      <c r="O1293" t="str">
        <f>CONCATENATE("&lt;td&gt;",Zamia!H1293,"&lt;/td&gt;")</f>
        <v>&lt;td&gt;&lt;/td&gt;</v>
      </c>
      <c r="P1293" t="str">
        <f>CONCATENATE("&lt;td&gt;",Zamia!I1293,"&lt;/td&gt;")</f>
        <v>&lt;td&gt;&lt;/td&gt;</v>
      </c>
      <c r="Q1293" t="str">
        <f t="shared" si="167"/>
        <v/>
      </c>
    </row>
    <row r="1294" spans="1:17" x14ac:dyDescent="0.25">
      <c r="A1294">
        <f>Zamia!F1294</f>
        <v>0</v>
      </c>
      <c r="B1294" t="str">
        <f t="shared" si="163"/>
        <v>-</v>
      </c>
      <c r="C1294" t="str">
        <f t="shared" si="164"/>
        <v>-</v>
      </c>
      <c r="D1294" t="str">
        <f t="shared" si="168"/>
        <v>-</v>
      </c>
      <c r="E1294" t="str">
        <f t="shared" si="169"/>
        <v>-</v>
      </c>
      <c r="F1294" t="str">
        <f t="shared" si="170"/>
        <v>-</v>
      </c>
      <c r="G1294" t="str">
        <f t="shared" si="165"/>
        <v>- -</v>
      </c>
      <c r="H1294" t="str">
        <f>IFERROR(VLOOKUP(G1294,Tesaure!A1294:B8292,2),"-")</f>
        <v>-</v>
      </c>
      <c r="K1294" t="str">
        <f t="shared" si="166"/>
        <v>&lt;td&gt;0&lt;/td&gt;</v>
      </c>
      <c r="L1294" t="str">
        <f>CONCATENATE("&lt;td&gt;",Zamia!A1294,"&lt;/td&gt;")</f>
        <v>&lt;td&gt;&lt;/td&gt;</v>
      </c>
      <c r="M1294" t="str">
        <f>CONCATENATE("&lt;td&gt;",Zamia!K1294,"&lt;/td&gt;")</f>
        <v>&lt;td&gt;&lt;/td&gt;</v>
      </c>
      <c r="N1294" s="9" t="str">
        <f>CONCATENATE("&lt;td&gt;",LEFT(TEXT(Zamia!E1294,"DD/MM/AAAA hh:mm:ss"),10),"&lt;/td&gt;")</f>
        <v>&lt;td&gt;00/01/1900&lt;/td&gt;</v>
      </c>
      <c r="O1294" t="str">
        <f>CONCATENATE("&lt;td&gt;",Zamia!H1294,"&lt;/td&gt;")</f>
        <v>&lt;td&gt;&lt;/td&gt;</v>
      </c>
      <c r="P1294" t="str">
        <f>CONCATENATE("&lt;td&gt;",Zamia!I1294,"&lt;/td&gt;")</f>
        <v>&lt;td&gt;&lt;/td&gt;</v>
      </c>
      <c r="Q1294" t="str">
        <f t="shared" si="167"/>
        <v/>
      </c>
    </row>
    <row r="1295" spans="1:17" x14ac:dyDescent="0.25">
      <c r="A1295">
        <f>Zamia!F1295</f>
        <v>0</v>
      </c>
      <c r="B1295" t="str">
        <f t="shared" si="163"/>
        <v>-</v>
      </c>
      <c r="C1295" t="str">
        <f t="shared" si="164"/>
        <v>-</v>
      </c>
      <c r="D1295" t="str">
        <f t="shared" si="168"/>
        <v>-</v>
      </c>
      <c r="E1295" t="str">
        <f t="shared" si="169"/>
        <v>-</v>
      </c>
      <c r="F1295" t="str">
        <f t="shared" si="170"/>
        <v>-</v>
      </c>
      <c r="G1295" t="str">
        <f t="shared" si="165"/>
        <v>- -</v>
      </c>
      <c r="H1295" t="str">
        <f>IFERROR(VLOOKUP(G1295,Tesaure!A1295:B8293,2),"-")</f>
        <v>-</v>
      </c>
      <c r="K1295" t="str">
        <f t="shared" si="166"/>
        <v>&lt;td&gt;0&lt;/td&gt;</v>
      </c>
      <c r="L1295" t="str">
        <f>CONCATENATE("&lt;td&gt;",Zamia!A1295,"&lt;/td&gt;")</f>
        <v>&lt;td&gt;&lt;/td&gt;</v>
      </c>
      <c r="M1295" t="str">
        <f>CONCATENATE("&lt;td&gt;",Zamia!K1295,"&lt;/td&gt;")</f>
        <v>&lt;td&gt;&lt;/td&gt;</v>
      </c>
      <c r="N1295" s="9" t="str">
        <f>CONCATENATE("&lt;td&gt;",LEFT(TEXT(Zamia!E1295,"DD/MM/AAAA hh:mm:ss"),10),"&lt;/td&gt;")</f>
        <v>&lt;td&gt;00/01/1900&lt;/td&gt;</v>
      </c>
      <c r="O1295" t="str">
        <f>CONCATENATE("&lt;td&gt;",Zamia!H1295,"&lt;/td&gt;")</f>
        <v>&lt;td&gt;&lt;/td&gt;</v>
      </c>
      <c r="P1295" t="str">
        <f>CONCATENATE("&lt;td&gt;",Zamia!I1295,"&lt;/td&gt;")</f>
        <v>&lt;td&gt;&lt;/td&gt;</v>
      </c>
      <c r="Q1295" t="str">
        <f t="shared" si="167"/>
        <v/>
      </c>
    </row>
    <row r="1296" spans="1:17" x14ac:dyDescent="0.25">
      <c r="A1296">
        <f>Zamia!F1296</f>
        <v>0</v>
      </c>
      <c r="B1296" t="str">
        <f t="shared" si="163"/>
        <v>-</v>
      </c>
      <c r="C1296" t="str">
        <f t="shared" si="164"/>
        <v>-</v>
      </c>
      <c r="D1296" t="str">
        <f t="shared" si="168"/>
        <v>-</v>
      </c>
      <c r="E1296" t="str">
        <f t="shared" si="169"/>
        <v>-</v>
      </c>
      <c r="F1296" t="str">
        <f t="shared" si="170"/>
        <v>-</v>
      </c>
      <c r="G1296" t="str">
        <f t="shared" si="165"/>
        <v>- -</v>
      </c>
      <c r="H1296" t="str">
        <f>IFERROR(VLOOKUP(G1296,Tesaure!A1296:B8294,2),"-")</f>
        <v>-</v>
      </c>
      <c r="K1296" t="str">
        <f t="shared" si="166"/>
        <v>&lt;td&gt;0&lt;/td&gt;</v>
      </c>
      <c r="L1296" t="str">
        <f>CONCATENATE("&lt;td&gt;",Zamia!A1296,"&lt;/td&gt;")</f>
        <v>&lt;td&gt;&lt;/td&gt;</v>
      </c>
      <c r="M1296" t="str">
        <f>CONCATENATE("&lt;td&gt;",Zamia!K1296,"&lt;/td&gt;")</f>
        <v>&lt;td&gt;&lt;/td&gt;</v>
      </c>
      <c r="N1296" s="9" t="str">
        <f>CONCATENATE("&lt;td&gt;",LEFT(TEXT(Zamia!E1296,"DD/MM/AAAA hh:mm:ss"),10),"&lt;/td&gt;")</f>
        <v>&lt;td&gt;00/01/1900&lt;/td&gt;</v>
      </c>
      <c r="O1296" t="str">
        <f>CONCATENATE("&lt;td&gt;",Zamia!H1296,"&lt;/td&gt;")</f>
        <v>&lt;td&gt;&lt;/td&gt;</v>
      </c>
      <c r="P1296" t="str">
        <f>CONCATENATE("&lt;td&gt;",Zamia!I1296,"&lt;/td&gt;")</f>
        <v>&lt;td&gt;&lt;/td&gt;</v>
      </c>
      <c r="Q1296" t="str">
        <f t="shared" si="167"/>
        <v/>
      </c>
    </row>
    <row r="1297" spans="1:17" x14ac:dyDescent="0.25">
      <c r="A1297">
        <f>Zamia!F1297</f>
        <v>0</v>
      </c>
      <c r="B1297" t="str">
        <f t="shared" si="163"/>
        <v>-</v>
      </c>
      <c r="C1297" t="str">
        <f t="shared" si="164"/>
        <v>-</v>
      </c>
      <c r="D1297" t="str">
        <f t="shared" si="168"/>
        <v>-</v>
      </c>
      <c r="E1297" t="str">
        <f t="shared" si="169"/>
        <v>-</v>
      </c>
      <c r="F1297" t="str">
        <f t="shared" si="170"/>
        <v>-</v>
      </c>
      <c r="G1297" t="str">
        <f t="shared" si="165"/>
        <v>- -</v>
      </c>
      <c r="H1297" t="str">
        <f>IFERROR(VLOOKUP(G1297,Tesaure!A1297:B8295,2),"-")</f>
        <v>-</v>
      </c>
      <c r="K1297" t="str">
        <f t="shared" si="166"/>
        <v>&lt;td&gt;0&lt;/td&gt;</v>
      </c>
      <c r="L1297" t="str">
        <f>CONCATENATE("&lt;td&gt;",Zamia!A1297,"&lt;/td&gt;")</f>
        <v>&lt;td&gt;&lt;/td&gt;</v>
      </c>
      <c r="M1297" t="str">
        <f>CONCATENATE("&lt;td&gt;",Zamia!K1297,"&lt;/td&gt;")</f>
        <v>&lt;td&gt;&lt;/td&gt;</v>
      </c>
      <c r="N1297" s="9" t="str">
        <f>CONCATENATE("&lt;td&gt;",LEFT(TEXT(Zamia!E1297,"DD/MM/AAAA hh:mm:ss"),10),"&lt;/td&gt;")</f>
        <v>&lt;td&gt;00/01/1900&lt;/td&gt;</v>
      </c>
      <c r="O1297" t="str">
        <f>CONCATENATE("&lt;td&gt;",Zamia!H1297,"&lt;/td&gt;")</f>
        <v>&lt;td&gt;&lt;/td&gt;</v>
      </c>
      <c r="P1297" t="str">
        <f>CONCATENATE("&lt;td&gt;",Zamia!I1297,"&lt;/td&gt;")</f>
        <v>&lt;td&gt;&lt;/td&gt;</v>
      </c>
      <c r="Q1297" t="str">
        <f t="shared" si="167"/>
        <v/>
      </c>
    </row>
    <row r="1298" spans="1:17" x14ac:dyDescent="0.25">
      <c r="A1298">
        <f>Zamia!F1298</f>
        <v>0</v>
      </c>
      <c r="B1298" t="str">
        <f t="shared" si="163"/>
        <v>-</v>
      </c>
      <c r="C1298" t="str">
        <f t="shared" si="164"/>
        <v>-</v>
      </c>
      <c r="D1298" t="str">
        <f t="shared" si="168"/>
        <v>-</v>
      </c>
      <c r="E1298" t="str">
        <f t="shared" si="169"/>
        <v>-</v>
      </c>
      <c r="F1298" t="str">
        <f t="shared" si="170"/>
        <v>-</v>
      </c>
      <c r="G1298" t="str">
        <f t="shared" si="165"/>
        <v>- -</v>
      </c>
      <c r="H1298" t="str">
        <f>IFERROR(VLOOKUP(G1298,Tesaure!A1298:B8296,2),"-")</f>
        <v>-</v>
      </c>
      <c r="K1298" t="str">
        <f t="shared" si="166"/>
        <v>&lt;td&gt;0&lt;/td&gt;</v>
      </c>
      <c r="L1298" t="str">
        <f>CONCATENATE("&lt;td&gt;",Zamia!A1298,"&lt;/td&gt;")</f>
        <v>&lt;td&gt;&lt;/td&gt;</v>
      </c>
      <c r="M1298" t="str">
        <f>CONCATENATE("&lt;td&gt;",Zamia!K1298,"&lt;/td&gt;")</f>
        <v>&lt;td&gt;&lt;/td&gt;</v>
      </c>
      <c r="N1298" s="9" t="str">
        <f>CONCATENATE("&lt;td&gt;",LEFT(TEXT(Zamia!E1298,"DD/MM/AAAA hh:mm:ss"),10),"&lt;/td&gt;")</f>
        <v>&lt;td&gt;00/01/1900&lt;/td&gt;</v>
      </c>
      <c r="O1298" t="str">
        <f>CONCATENATE("&lt;td&gt;",Zamia!H1298,"&lt;/td&gt;")</f>
        <v>&lt;td&gt;&lt;/td&gt;</v>
      </c>
      <c r="P1298" t="str">
        <f>CONCATENATE("&lt;td&gt;",Zamia!I1298,"&lt;/td&gt;")</f>
        <v>&lt;td&gt;&lt;/td&gt;</v>
      </c>
      <c r="Q1298" t="str">
        <f t="shared" si="167"/>
        <v/>
      </c>
    </row>
    <row r="1299" spans="1:17" x14ac:dyDescent="0.25">
      <c r="A1299">
        <f>Zamia!F1299</f>
        <v>0</v>
      </c>
      <c r="B1299" t="str">
        <f t="shared" si="163"/>
        <v>-</v>
      </c>
      <c r="C1299" t="str">
        <f t="shared" si="164"/>
        <v>-</v>
      </c>
      <c r="D1299" t="str">
        <f t="shared" si="168"/>
        <v>-</v>
      </c>
      <c r="E1299" t="str">
        <f t="shared" si="169"/>
        <v>-</v>
      </c>
      <c r="F1299" t="str">
        <f t="shared" si="170"/>
        <v>-</v>
      </c>
      <c r="G1299" t="str">
        <f t="shared" si="165"/>
        <v>- -</v>
      </c>
      <c r="H1299" t="str">
        <f>IFERROR(VLOOKUP(G1299,Tesaure!A1299:B8297,2),"-")</f>
        <v>-</v>
      </c>
      <c r="K1299" t="str">
        <f t="shared" si="166"/>
        <v>&lt;td&gt;0&lt;/td&gt;</v>
      </c>
      <c r="L1299" t="str">
        <f>CONCATENATE("&lt;td&gt;",Zamia!A1299,"&lt;/td&gt;")</f>
        <v>&lt;td&gt;&lt;/td&gt;</v>
      </c>
      <c r="M1299" t="str">
        <f>CONCATENATE("&lt;td&gt;",Zamia!K1299,"&lt;/td&gt;")</f>
        <v>&lt;td&gt;&lt;/td&gt;</v>
      </c>
      <c r="N1299" s="9" t="str">
        <f>CONCATENATE("&lt;td&gt;",LEFT(TEXT(Zamia!E1299,"DD/MM/AAAA hh:mm:ss"),10),"&lt;/td&gt;")</f>
        <v>&lt;td&gt;00/01/1900&lt;/td&gt;</v>
      </c>
      <c r="O1299" t="str">
        <f>CONCATENATE("&lt;td&gt;",Zamia!H1299,"&lt;/td&gt;")</f>
        <v>&lt;td&gt;&lt;/td&gt;</v>
      </c>
      <c r="P1299" t="str">
        <f>CONCATENATE("&lt;td&gt;",Zamia!I1299,"&lt;/td&gt;")</f>
        <v>&lt;td&gt;&lt;/td&gt;</v>
      </c>
      <c r="Q1299" t="str">
        <f t="shared" si="167"/>
        <v/>
      </c>
    </row>
    <row r="1300" spans="1:17" x14ac:dyDescent="0.25">
      <c r="A1300">
        <f>Zamia!F1300</f>
        <v>0</v>
      </c>
      <c r="B1300" t="str">
        <f t="shared" si="163"/>
        <v>-</v>
      </c>
      <c r="C1300" t="str">
        <f t="shared" si="164"/>
        <v>-</v>
      </c>
      <c r="D1300" t="str">
        <f t="shared" si="168"/>
        <v>-</v>
      </c>
      <c r="E1300" t="str">
        <f t="shared" si="169"/>
        <v>-</v>
      </c>
      <c r="F1300" t="str">
        <f t="shared" si="170"/>
        <v>-</v>
      </c>
      <c r="G1300" t="str">
        <f t="shared" si="165"/>
        <v>- -</v>
      </c>
      <c r="H1300" t="str">
        <f>IFERROR(VLOOKUP(G1300,Tesaure!A1300:B8298,2),"-")</f>
        <v>-</v>
      </c>
      <c r="K1300" t="str">
        <f t="shared" si="166"/>
        <v>&lt;td&gt;0&lt;/td&gt;</v>
      </c>
      <c r="L1300" t="str">
        <f>CONCATENATE("&lt;td&gt;",Zamia!A1300,"&lt;/td&gt;")</f>
        <v>&lt;td&gt;&lt;/td&gt;</v>
      </c>
      <c r="M1300" t="str">
        <f>CONCATENATE("&lt;td&gt;",Zamia!K1300,"&lt;/td&gt;")</f>
        <v>&lt;td&gt;&lt;/td&gt;</v>
      </c>
      <c r="N1300" s="9" t="str">
        <f>CONCATENATE("&lt;td&gt;",LEFT(TEXT(Zamia!E1300,"DD/MM/AAAA hh:mm:ss"),10),"&lt;/td&gt;")</f>
        <v>&lt;td&gt;00/01/1900&lt;/td&gt;</v>
      </c>
      <c r="O1300" t="str">
        <f>CONCATENATE("&lt;td&gt;",Zamia!H1300,"&lt;/td&gt;")</f>
        <v>&lt;td&gt;&lt;/td&gt;</v>
      </c>
      <c r="P1300" t="str">
        <f>CONCATENATE("&lt;td&gt;",Zamia!I1300,"&lt;/td&gt;")</f>
        <v>&lt;td&gt;&lt;/td&gt;</v>
      </c>
      <c r="Q1300" t="str">
        <f t="shared" si="167"/>
        <v/>
      </c>
    </row>
    <row r="1301" spans="1:17" x14ac:dyDescent="0.25">
      <c r="A1301">
        <f>Zamia!F1301</f>
        <v>0</v>
      </c>
      <c r="B1301" t="str">
        <f t="shared" si="163"/>
        <v>-</v>
      </c>
      <c r="C1301" t="str">
        <f t="shared" si="164"/>
        <v>-</v>
      </c>
      <c r="D1301" t="str">
        <f t="shared" si="168"/>
        <v>-</v>
      </c>
      <c r="E1301" t="str">
        <f t="shared" si="169"/>
        <v>-</v>
      </c>
      <c r="F1301" t="str">
        <f t="shared" si="170"/>
        <v>-</v>
      </c>
      <c r="G1301" t="str">
        <f t="shared" si="165"/>
        <v>- -</v>
      </c>
      <c r="H1301" t="str">
        <f>IFERROR(VLOOKUP(G1301,Tesaure!A1301:B8299,2),"-")</f>
        <v>-</v>
      </c>
      <c r="K1301" t="str">
        <f t="shared" si="166"/>
        <v>&lt;td&gt;0&lt;/td&gt;</v>
      </c>
      <c r="L1301" t="str">
        <f>CONCATENATE("&lt;td&gt;",Zamia!A1301,"&lt;/td&gt;")</f>
        <v>&lt;td&gt;&lt;/td&gt;</v>
      </c>
      <c r="M1301" t="str">
        <f>CONCATENATE("&lt;td&gt;",Zamia!K1301,"&lt;/td&gt;")</f>
        <v>&lt;td&gt;&lt;/td&gt;</v>
      </c>
      <c r="N1301" s="9" t="str">
        <f>CONCATENATE("&lt;td&gt;",LEFT(TEXT(Zamia!E1301,"DD/MM/AAAA hh:mm:ss"),10),"&lt;/td&gt;")</f>
        <v>&lt;td&gt;00/01/1900&lt;/td&gt;</v>
      </c>
      <c r="O1301" t="str">
        <f>CONCATENATE("&lt;td&gt;",Zamia!H1301,"&lt;/td&gt;")</f>
        <v>&lt;td&gt;&lt;/td&gt;</v>
      </c>
      <c r="P1301" t="str">
        <f>CONCATENATE("&lt;td&gt;",Zamia!I1301,"&lt;/td&gt;")</f>
        <v>&lt;td&gt;&lt;/td&gt;</v>
      </c>
      <c r="Q1301" t="str">
        <f t="shared" si="167"/>
        <v/>
      </c>
    </row>
    <row r="1302" spans="1:17" x14ac:dyDescent="0.25">
      <c r="A1302">
        <f>Zamia!F1302</f>
        <v>0</v>
      </c>
      <c r="B1302" t="str">
        <f t="shared" si="163"/>
        <v>-</v>
      </c>
      <c r="C1302" t="str">
        <f t="shared" si="164"/>
        <v>-</v>
      </c>
      <c r="D1302" t="str">
        <f t="shared" si="168"/>
        <v>-</v>
      </c>
      <c r="E1302" t="str">
        <f t="shared" si="169"/>
        <v>-</v>
      </c>
      <c r="F1302" t="str">
        <f t="shared" si="170"/>
        <v>-</v>
      </c>
      <c r="G1302" t="str">
        <f t="shared" si="165"/>
        <v>- -</v>
      </c>
      <c r="H1302" t="str">
        <f>IFERROR(VLOOKUP(G1302,Tesaure!A1302:B8300,2),"-")</f>
        <v>-</v>
      </c>
      <c r="K1302" t="str">
        <f t="shared" si="166"/>
        <v>&lt;td&gt;0&lt;/td&gt;</v>
      </c>
      <c r="L1302" t="str">
        <f>CONCATENATE("&lt;td&gt;",Zamia!A1302,"&lt;/td&gt;")</f>
        <v>&lt;td&gt;&lt;/td&gt;</v>
      </c>
      <c r="M1302" t="str">
        <f>CONCATENATE("&lt;td&gt;",Zamia!K1302,"&lt;/td&gt;")</f>
        <v>&lt;td&gt;&lt;/td&gt;</v>
      </c>
      <c r="N1302" s="9" t="str">
        <f>CONCATENATE("&lt;td&gt;",LEFT(TEXT(Zamia!E1302,"DD/MM/AAAA hh:mm:ss"),10),"&lt;/td&gt;")</f>
        <v>&lt;td&gt;00/01/1900&lt;/td&gt;</v>
      </c>
      <c r="O1302" t="str">
        <f>CONCATENATE("&lt;td&gt;",Zamia!H1302,"&lt;/td&gt;")</f>
        <v>&lt;td&gt;&lt;/td&gt;</v>
      </c>
      <c r="P1302" t="str">
        <f>CONCATENATE("&lt;td&gt;",Zamia!I1302,"&lt;/td&gt;")</f>
        <v>&lt;td&gt;&lt;/td&gt;</v>
      </c>
      <c r="Q1302" t="str">
        <f t="shared" si="167"/>
        <v/>
      </c>
    </row>
    <row r="1303" spans="1:17" x14ac:dyDescent="0.25">
      <c r="A1303">
        <f>Zamia!F1303</f>
        <v>0</v>
      </c>
      <c r="B1303" t="str">
        <f t="shared" si="163"/>
        <v>-</v>
      </c>
      <c r="C1303" t="str">
        <f t="shared" si="164"/>
        <v>-</v>
      </c>
      <c r="D1303" t="str">
        <f t="shared" si="168"/>
        <v>-</v>
      </c>
      <c r="E1303" t="str">
        <f t="shared" si="169"/>
        <v>-</v>
      </c>
      <c r="F1303" t="str">
        <f t="shared" si="170"/>
        <v>-</v>
      </c>
      <c r="G1303" t="str">
        <f t="shared" si="165"/>
        <v>- -</v>
      </c>
      <c r="H1303" t="str">
        <f>IFERROR(VLOOKUP(G1303,Tesaure!A1303:B8301,2),"-")</f>
        <v>-</v>
      </c>
      <c r="K1303" t="str">
        <f t="shared" si="166"/>
        <v>&lt;td&gt;0&lt;/td&gt;</v>
      </c>
      <c r="L1303" t="str">
        <f>CONCATENATE("&lt;td&gt;",Zamia!A1303,"&lt;/td&gt;")</f>
        <v>&lt;td&gt;&lt;/td&gt;</v>
      </c>
      <c r="M1303" t="str">
        <f>CONCATENATE("&lt;td&gt;",Zamia!K1303,"&lt;/td&gt;")</f>
        <v>&lt;td&gt;&lt;/td&gt;</v>
      </c>
      <c r="N1303" s="9" t="str">
        <f>CONCATENATE("&lt;td&gt;",LEFT(TEXT(Zamia!E1303,"DD/MM/AAAA hh:mm:ss"),10),"&lt;/td&gt;")</f>
        <v>&lt;td&gt;00/01/1900&lt;/td&gt;</v>
      </c>
      <c r="O1303" t="str">
        <f>CONCATENATE("&lt;td&gt;",Zamia!H1303,"&lt;/td&gt;")</f>
        <v>&lt;td&gt;&lt;/td&gt;</v>
      </c>
      <c r="P1303" t="str">
        <f>CONCATENATE("&lt;td&gt;",Zamia!I1303,"&lt;/td&gt;")</f>
        <v>&lt;td&gt;&lt;/td&gt;</v>
      </c>
      <c r="Q1303" t="str">
        <f t="shared" si="167"/>
        <v/>
      </c>
    </row>
    <row r="1304" spans="1:17" x14ac:dyDescent="0.25">
      <c r="A1304">
        <f>Zamia!F1304</f>
        <v>0</v>
      </c>
      <c r="B1304" t="str">
        <f t="shared" si="163"/>
        <v>-</v>
      </c>
      <c r="C1304" t="str">
        <f t="shared" si="164"/>
        <v>-</v>
      </c>
      <c r="D1304" t="str">
        <f t="shared" si="168"/>
        <v>-</v>
      </c>
      <c r="E1304" t="str">
        <f t="shared" si="169"/>
        <v>-</v>
      </c>
      <c r="F1304" t="str">
        <f t="shared" si="170"/>
        <v>-</v>
      </c>
      <c r="G1304" t="str">
        <f t="shared" si="165"/>
        <v>- -</v>
      </c>
      <c r="H1304" t="str">
        <f>IFERROR(VLOOKUP(G1304,Tesaure!A1304:B8302,2),"-")</f>
        <v>-</v>
      </c>
      <c r="K1304" t="str">
        <f t="shared" si="166"/>
        <v>&lt;td&gt;0&lt;/td&gt;</v>
      </c>
      <c r="L1304" t="str">
        <f>CONCATENATE("&lt;td&gt;",Zamia!A1304,"&lt;/td&gt;")</f>
        <v>&lt;td&gt;&lt;/td&gt;</v>
      </c>
      <c r="M1304" t="str">
        <f>CONCATENATE("&lt;td&gt;",Zamia!K1304,"&lt;/td&gt;")</f>
        <v>&lt;td&gt;&lt;/td&gt;</v>
      </c>
      <c r="N1304" s="9" t="str">
        <f>CONCATENATE("&lt;td&gt;",LEFT(TEXT(Zamia!E1304,"DD/MM/AAAA hh:mm:ss"),10),"&lt;/td&gt;")</f>
        <v>&lt;td&gt;00/01/1900&lt;/td&gt;</v>
      </c>
      <c r="O1304" t="str">
        <f>CONCATENATE("&lt;td&gt;",Zamia!H1304,"&lt;/td&gt;")</f>
        <v>&lt;td&gt;&lt;/td&gt;</v>
      </c>
      <c r="P1304" t="str">
        <f>CONCATENATE("&lt;td&gt;",Zamia!I1304,"&lt;/td&gt;")</f>
        <v>&lt;td&gt;&lt;/td&gt;</v>
      </c>
      <c r="Q1304" t="str">
        <f t="shared" si="167"/>
        <v/>
      </c>
    </row>
    <row r="1305" spans="1:17" x14ac:dyDescent="0.25">
      <c r="A1305">
        <f>Zamia!F1305</f>
        <v>0</v>
      </c>
      <c r="B1305" t="str">
        <f t="shared" si="163"/>
        <v>-</v>
      </c>
      <c r="C1305" t="str">
        <f t="shared" si="164"/>
        <v>-</v>
      </c>
      <c r="D1305" t="str">
        <f t="shared" si="168"/>
        <v>-</v>
      </c>
      <c r="E1305" t="str">
        <f t="shared" si="169"/>
        <v>-</v>
      </c>
      <c r="F1305" t="str">
        <f t="shared" si="170"/>
        <v>-</v>
      </c>
      <c r="G1305" t="str">
        <f t="shared" si="165"/>
        <v>- -</v>
      </c>
      <c r="H1305" t="str">
        <f>IFERROR(VLOOKUP(G1305,Tesaure!A1305:B8303,2),"-")</f>
        <v>-</v>
      </c>
      <c r="K1305" t="str">
        <f t="shared" si="166"/>
        <v>&lt;td&gt;0&lt;/td&gt;</v>
      </c>
      <c r="L1305" t="str">
        <f>CONCATENATE("&lt;td&gt;",Zamia!A1305,"&lt;/td&gt;")</f>
        <v>&lt;td&gt;&lt;/td&gt;</v>
      </c>
      <c r="M1305" t="str">
        <f>CONCATENATE("&lt;td&gt;",Zamia!K1305,"&lt;/td&gt;")</f>
        <v>&lt;td&gt;&lt;/td&gt;</v>
      </c>
      <c r="N1305" s="9" t="str">
        <f>CONCATENATE("&lt;td&gt;",LEFT(TEXT(Zamia!E1305,"DD/MM/AAAA hh:mm:ss"),10),"&lt;/td&gt;")</f>
        <v>&lt;td&gt;00/01/1900&lt;/td&gt;</v>
      </c>
      <c r="O1305" t="str">
        <f>CONCATENATE("&lt;td&gt;",Zamia!H1305,"&lt;/td&gt;")</f>
        <v>&lt;td&gt;&lt;/td&gt;</v>
      </c>
      <c r="P1305" t="str">
        <f>CONCATENATE("&lt;td&gt;",Zamia!I1305,"&lt;/td&gt;")</f>
        <v>&lt;td&gt;&lt;/td&gt;</v>
      </c>
      <c r="Q1305" t="str">
        <f t="shared" si="167"/>
        <v/>
      </c>
    </row>
    <row r="1306" spans="1:17" x14ac:dyDescent="0.25">
      <c r="A1306">
        <f>Zamia!F1306</f>
        <v>0</v>
      </c>
      <c r="B1306" t="str">
        <f t="shared" si="163"/>
        <v>-</v>
      </c>
      <c r="C1306" t="str">
        <f t="shared" si="164"/>
        <v>-</v>
      </c>
      <c r="D1306" t="str">
        <f t="shared" si="168"/>
        <v>-</v>
      </c>
      <c r="E1306" t="str">
        <f t="shared" si="169"/>
        <v>-</v>
      </c>
      <c r="F1306" t="str">
        <f t="shared" si="170"/>
        <v>-</v>
      </c>
      <c r="G1306" t="str">
        <f t="shared" si="165"/>
        <v>- -</v>
      </c>
      <c r="H1306" t="str">
        <f>IFERROR(VLOOKUP(G1306,Tesaure!A1306:B8304,2),"-")</f>
        <v>-</v>
      </c>
      <c r="K1306" t="str">
        <f t="shared" si="166"/>
        <v>&lt;td&gt;0&lt;/td&gt;</v>
      </c>
      <c r="L1306" t="str">
        <f>CONCATENATE("&lt;td&gt;",Zamia!A1306,"&lt;/td&gt;")</f>
        <v>&lt;td&gt;&lt;/td&gt;</v>
      </c>
      <c r="M1306" t="str">
        <f>CONCATENATE("&lt;td&gt;",Zamia!K1306,"&lt;/td&gt;")</f>
        <v>&lt;td&gt;&lt;/td&gt;</v>
      </c>
      <c r="N1306" s="9" t="str">
        <f>CONCATENATE("&lt;td&gt;",LEFT(TEXT(Zamia!E1306,"DD/MM/AAAA hh:mm:ss"),10),"&lt;/td&gt;")</f>
        <v>&lt;td&gt;00/01/1900&lt;/td&gt;</v>
      </c>
      <c r="O1306" t="str">
        <f>CONCATENATE("&lt;td&gt;",Zamia!H1306,"&lt;/td&gt;")</f>
        <v>&lt;td&gt;&lt;/td&gt;</v>
      </c>
      <c r="P1306" t="str">
        <f>CONCATENATE("&lt;td&gt;",Zamia!I1306,"&lt;/td&gt;")</f>
        <v>&lt;td&gt;&lt;/td&gt;</v>
      </c>
      <c r="Q1306" t="str">
        <f t="shared" si="167"/>
        <v/>
      </c>
    </row>
    <row r="1307" spans="1:17" x14ac:dyDescent="0.25">
      <c r="A1307">
        <f>Zamia!F1307</f>
        <v>0</v>
      </c>
      <c r="B1307" t="str">
        <f t="shared" si="163"/>
        <v>-</v>
      </c>
      <c r="C1307" t="str">
        <f t="shared" si="164"/>
        <v>-</v>
      </c>
      <c r="D1307" t="str">
        <f t="shared" si="168"/>
        <v>-</v>
      </c>
      <c r="E1307" t="str">
        <f t="shared" si="169"/>
        <v>-</v>
      </c>
      <c r="F1307" t="str">
        <f t="shared" si="170"/>
        <v>-</v>
      </c>
      <c r="G1307" t="str">
        <f t="shared" si="165"/>
        <v>- -</v>
      </c>
      <c r="H1307" t="str">
        <f>IFERROR(VLOOKUP(G1307,Tesaure!A1307:B8305,2),"-")</f>
        <v>-</v>
      </c>
      <c r="K1307" t="str">
        <f t="shared" si="166"/>
        <v>&lt;td&gt;0&lt;/td&gt;</v>
      </c>
      <c r="L1307" t="str">
        <f>CONCATENATE("&lt;td&gt;",Zamia!A1307,"&lt;/td&gt;")</f>
        <v>&lt;td&gt;&lt;/td&gt;</v>
      </c>
      <c r="M1307" t="str">
        <f>CONCATENATE("&lt;td&gt;",Zamia!K1307,"&lt;/td&gt;")</f>
        <v>&lt;td&gt;&lt;/td&gt;</v>
      </c>
      <c r="N1307" s="9" t="str">
        <f>CONCATENATE("&lt;td&gt;",LEFT(TEXT(Zamia!E1307,"DD/MM/AAAA hh:mm:ss"),10),"&lt;/td&gt;")</f>
        <v>&lt;td&gt;00/01/1900&lt;/td&gt;</v>
      </c>
      <c r="O1307" t="str">
        <f>CONCATENATE("&lt;td&gt;",Zamia!H1307,"&lt;/td&gt;")</f>
        <v>&lt;td&gt;&lt;/td&gt;</v>
      </c>
      <c r="P1307" t="str">
        <f>CONCATENATE("&lt;td&gt;",Zamia!I1307,"&lt;/td&gt;")</f>
        <v>&lt;td&gt;&lt;/td&gt;</v>
      </c>
      <c r="Q1307" t="str">
        <f t="shared" si="167"/>
        <v/>
      </c>
    </row>
    <row r="1308" spans="1:17" x14ac:dyDescent="0.25">
      <c r="A1308">
        <f>Zamia!F1308</f>
        <v>0</v>
      </c>
      <c r="B1308" t="str">
        <f t="shared" si="163"/>
        <v>-</v>
      </c>
      <c r="C1308" t="str">
        <f t="shared" si="164"/>
        <v>-</v>
      </c>
      <c r="D1308" t="str">
        <f t="shared" si="168"/>
        <v>-</v>
      </c>
      <c r="E1308" t="str">
        <f t="shared" si="169"/>
        <v>-</v>
      </c>
      <c r="F1308" t="str">
        <f t="shared" si="170"/>
        <v>-</v>
      </c>
      <c r="G1308" t="str">
        <f t="shared" si="165"/>
        <v>- -</v>
      </c>
      <c r="H1308" t="str">
        <f>IFERROR(VLOOKUP(G1308,Tesaure!A1308:B8306,2),"-")</f>
        <v>-</v>
      </c>
      <c r="K1308" t="str">
        <f t="shared" si="166"/>
        <v>&lt;td&gt;0&lt;/td&gt;</v>
      </c>
      <c r="L1308" t="str">
        <f>CONCATENATE("&lt;td&gt;",Zamia!A1308,"&lt;/td&gt;")</f>
        <v>&lt;td&gt;&lt;/td&gt;</v>
      </c>
      <c r="M1308" t="str">
        <f>CONCATENATE("&lt;td&gt;",Zamia!K1308,"&lt;/td&gt;")</f>
        <v>&lt;td&gt;&lt;/td&gt;</v>
      </c>
      <c r="N1308" s="9" t="str">
        <f>CONCATENATE("&lt;td&gt;",LEFT(TEXT(Zamia!E1308,"DD/MM/AAAA hh:mm:ss"),10),"&lt;/td&gt;")</f>
        <v>&lt;td&gt;00/01/1900&lt;/td&gt;</v>
      </c>
      <c r="O1308" t="str">
        <f>CONCATENATE("&lt;td&gt;",Zamia!H1308,"&lt;/td&gt;")</f>
        <v>&lt;td&gt;&lt;/td&gt;</v>
      </c>
      <c r="P1308" t="str">
        <f>CONCATENATE("&lt;td&gt;",Zamia!I1308,"&lt;/td&gt;")</f>
        <v>&lt;td&gt;&lt;/td&gt;</v>
      </c>
      <c r="Q1308" t="str">
        <f t="shared" si="167"/>
        <v/>
      </c>
    </row>
    <row r="1309" spans="1:17" x14ac:dyDescent="0.25">
      <c r="A1309">
        <f>Zamia!F1309</f>
        <v>0</v>
      </c>
      <c r="B1309" t="str">
        <f t="shared" si="163"/>
        <v>-</v>
      </c>
      <c r="C1309" t="str">
        <f t="shared" si="164"/>
        <v>-</v>
      </c>
      <c r="D1309" t="str">
        <f t="shared" si="168"/>
        <v>-</v>
      </c>
      <c r="E1309" t="str">
        <f t="shared" si="169"/>
        <v>-</v>
      </c>
      <c r="F1309" t="str">
        <f t="shared" si="170"/>
        <v>-</v>
      </c>
      <c r="G1309" t="str">
        <f t="shared" si="165"/>
        <v>- -</v>
      </c>
      <c r="H1309" t="str">
        <f>IFERROR(VLOOKUP(G1309,Tesaure!A1309:B8307,2),"-")</f>
        <v>-</v>
      </c>
      <c r="K1309" t="str">
        <f t="shared" si="166"/>
        <v>&lt;td&gt;0&lt;/td&gt;</v>
      </c>
      <c r="L1309" t="str">
        <f>CONCATENATE("&lt;td&gt;",Zamia!A1309,"&lt;/td&gt;")</f>
        <v>&lt;td&gt;&lt;/td&gt;</v>
      </c>
      <c r="M1309" t="str">
        <f>CONCATENATE("&lt;td&gt;",Zamia!K1309,"&lt;/td&gt;")</f>
        <v>&lt;td&gt;&lt;/td&gt;</v>
      </c>
      <c r="N1309" s="9" t="str">
        <f>CONCATENATE("&lt;td&gt;",LEFT(TEXT(Zamia!E1309,"DD/MM/AAAA hh:mm:ss"),10),"&lt;/td&gt;")</f>
        <v>&lt;td&gt;00/01/1900&lt;/td&gt;</v>
      </c>
      <c r="O1309" t="str">
        <f>CONCATENATE("&lt;td&gt;",Zamia!H1309,"&lt;/td&gt;")</f>
        <v>&lt;td&gt;&lt;/td&gt;</v>
      </c>
      <c r="P1309" t="str">
        <f>CONCATENATE("&lt;td&gt;",Zamia!I1309,"&lt;/td&gt;")</f>
        <v>&lt;td&gt;&lt;/td&gt;</v>
      </c>
      <c r="Q1309" t="str">
        <f t="shared" si="167"/>
        <v/>
      </c>
    </row>
    <row r="1310" spans="1:17" x14ac:dyDescent="0.25">
      <c r="A1310">
        <f>Zamia!F1310</f>
        <v>0</v>
      </c>
      <c r="B1310" t="str">
        <f t="shared" si="163"/>
        <v>-</v>
      </c>
      <c r="C1310" t="str">
        <f t="shared" si="164"/>
        <v>-</v>
      </c>
      <c r="D1310" t="str">
        <f t="shared" si="168"/>
        <v>-</v>
      </c>
      <c r="E1310" t="str">
        <f t="shared" si="169"/>
        <v>-</v>
      </c>
      <c r="F1310" t="str">
        <f t="shared" si="170"/>
        <v>-</v>
      </c>
      <c r="G1310" t="str">
        <f t="shared" si="165"/>
        <v>- -</v>
      </c>
      <c r="H1310" t="str">
        <f>IFERROR(VLOOKUP(G1310,Tesaure!A1310:B8308,2),"-")</f>
        <v>-</v>
      </c>
      <c r="K1310" t="str">
        <f t="shared" si="166"/>
        <v>&lt;td&gt;0&lt;/td&gt;</v>
      </c>
      <c r="L1310" t="str">
        <f>CONCATENATE("&lt;td&gt;",Zamia!A1310,"&lt;/td&gt;")</f>
        <v>&lt;td&gt;&lt;/td&gt;</v>
      </c>
      <c r="M1310" t="str">
        <f>CONCATENATE("&lt;td&gt;",Zamia!K1310,"&lt;/td&gt;")</f>
        <v>&lt;td&gt;&lt;/td&gt;</v>
      </c>
      <c r="N1310" s="9" t="str">
        <f>CONCATENATE("&lt;td&gt;",LEFT(TEXT(Zamia!E1310,"DD/MM/AAAA hh:mm:ss"),10),"&lt;/td&gt;")</f>
        <v>&lt;td&gt;00/01/1900&lt;/td&gt;</v>
      </c>
      <c r="O1310" t="str">
        <f>CONCATENATE("&lt;td&gt;",Zamia!H1310,"&lt;/td&gt;")</f>
        <v>&lt;td&gt;&lt;/td&gt;</v>
      </c>
      <c r="P1310" t="str">
        <f>CONCATENATE("&lt;td&gt;",Zamia!I1310,"&lt;/td&gt;")</f>
        <v>&lt;td&gt;&lt;/td&gt;</v>
      </c>
      <c r="Q1310" t="str">
        <f t="shared" si="167"/>
        <v/>
      </c>
    </row>
    <row r="1311" spans="1:17" x14ac:dyDescent="0.25">
      <c r="A1311">
        <f>Zamia!F1311</f>
        <v>0</v>
      </c>
      <c r="B1311" t="str">
        <f t="shared" si="163"/>
        <v>-</v>
      </c>
      <c r="C1311" t="str">
        <f t="shared" si="164"/>
        <v>-</v>
      </c>
      <c r="D1311" t="str">
        <f t="shared" si="168"/>
        <v>-</v>
      </c>
      <c r="E1311" t="str">
        <f t="shared" si="169"/>
        <v>-</v>
      </c>
      <c r="F1311" t="str">
        <f t="shared" si="170"/>
        <v>-</v>
      </c>
      <c r="G1311" t="str">
        <f t="shared" si="165"/>
        <v>- -</v>
      </c>
      <c r="H1311" t="str">
        <f>IFERROR(VLOOKUP(G1311,Tesaure!A1311:B8309,2),"-")</f>
        <v>-</v>
      </c>
      <c r="K1311" t="str">
        <f t="shared" si="166"/>
        <v>&lt;td&gt;0&lt;/td&gt;</v>
      </c>
      <c r="L1311" t="str">
        <f>CONCATENATE("&lt;td&gt;",Zamia!A1311,"&lt;/td&gt;")</f>
        <v>&lt;td&gt;&lt;/td&gt;</v>
      </c>
      <c r="M1311" t="str">
        <f>CONCATENATE("&lt;td&gt;",Zamia!K1311,"&lt;/td&gt;")</f>
        <v>&lt;td&gt;&lt;/td&gt;</v>
      </c>
      <c r="N1311" s="9" t="str">
        <f>CONCATENATE("&lt;td&gt;",LEFT(TEXT(Zamia!E1311,"DD/MM/AAAA hh:mm:ss"),10),"&lt;/td&gt;")</f>
        <v>&lt;td&gt;00/01/1900&lt;/td&gt;</v>
      </c>
      <c r="O1311" t="str">
        <f>CONCATENATE("&lt;td&gt;",Zamia!H1311,"&lt;/td&gt;")</f>
        <v>&lt;td&gt;&lt;/td&gt;</v>
      </c>
      <c r="P1311" t="str">
        <f>CONCATENATE("&lt;td&gt;",Zamia!I1311,"&lt;/td&gt;")</f>
        <v>&lt;td&gt;&lt;/td&gt;</v>
      </c>
      <c r="Q1311" t="str">
        <f t="shared" si="167"/>
        <v/>
      </c>
    </row>
    <row r="1312" spans="1:17" x14ac:dyDescent="0.25">
      <c r="A1312">
        <f>Zamia!F1312</f>
        <v>0</v>
      </c>
      <c r="B1312" t="str">
        <f t="shared" si="163"/>
        <v>-</v>
      </c>
      <c r="C1312" t="str">
        <f t="shared" si="164"/>
        <v>-</v>
      </c>
      <c r="D1312" t="str">
        <f t="shared" si="168"/>
        <v>-</v>
      </c>
      <c r="E1312" t="str">
        <f t="shared" si="169"/>
        <v>-</v>
      </c>
      <c r="F1312" t="str">
        <f t="shared" si="170"/>
        <v>-</v>
      </c>
      <c r="G1312" t="str">
        <f t="shared" si="165"/>
        <v>- -</v>
      </c>
      <c r="H1312" t="str">
        <f>IFERROR(VLOOKUP(G1312,Tesaure!A1312:B8310,2),"-")</f>
        <v>-</v>
      </c>
      <c r="K1312" t="str">
        <f t="shared" si="166"/>
        <v>&lt;td&gt;0&lt;/td&gt;</v>
      </c>
      <c r="L1312" t="str">
        <f>CONCATENATE("&lt;td&gt;",Zamia!A1312,"&lt;/td&gt;")</f>
        <v>&lt;td&gt;&lt;/td&gt;</v>
      </c>
      <c r="M1312" t="str">
        <f>CONCATENATE("&lt;td&gt;",Zamia!K1312,"&lt;/td&gt;")</f>
        <v>&lt;td&gt;&lt;/td&gt;</v>
      </c>
      <c r="N1312" s="9" t="str">
        <f>CONCATENATE("&lt;td&gt;",LEFT(TEXT(Zamia!E1312,"DD/MM/AAAA hh:mm:ss"),10),"&lt;/td&gt;")</f>
        <v>&lt;td&gt;00/01/1900&lt;/td&gt;</v>
      </c>
      <c r="O1312" t="str">
        <f>CONCATENATE("&lt;td&gt;",Zamia!H1312,"&lt;/td&gt;")</f>
        <v>&lt;td&gt;&lt;/td&gt;</v>
      </c>
      <c r="P1312" t="str">
        <f>CONCATENATE("&lt;td&gt;",Zamia!I1312,"&lt;/td&gt;")</f>
        <v>&lt;td&gt;&lt;/td&gt;</v>
      </c>
      <c r="Q1312" t="str">
        <f t="shared" si="167"/>
        <v/>
      </c>
    </row>
    <row r="1313" spans="1:17" x14ac:dyDescent="0.25">
      <c r="A1313">
        <f>Zamia!F1313</f>
        <v>0</v>
      </c>
      <c r="B1313" t="str">
        <f t="shared" si="163"/>
        <v>-</v>
      </c>
      <c r="C1313" t="str">
        <f t="shared" si="164"/>
        <v>-</v>
      </c>
      <c r="D1313" t="str">
        <f t="shared" si="168"/>
        <v>-</v>
      </c>
      <c r="E1313" t="str">
        <f t="shared" si="169"/>
        <v>-</v>
      </c>
      <c r="F1313" t="str">
        <f t="shared" si="170"/>
        <v>-</v>
      </c>
      <c r="G1313" t="str">
        <f t="shared" si="165"/>
        <v>- -</v>
      </c>
      <c r="H1313" t="str">
        <f>IFERROR(VLOOKUP(G1313,Tesaure!A1313:B8311,2),"-")</f>
        <v>-</v>
      </c>
      <c r="K1313" t="str">
        <f t="shared" si="166"/>
        <v>&lt;td&gt;0&lt;/td&gt;</v>
      </c>
      <c r="L1313" t="str">
        <f>CONCATENATE("&lt;td&gt;",Zamia!A1313,"&lt;/td&gt;")</f>
        <v>&lt;td&gt;&lt;/td&gt;</v>
      </c>
      <c r="M1313" t="str">
        <f>CONCATENATE("&lt;td&gt;",Zamia!K1313,"&lt;/td&gt;")</f>
        <v>&lt;td&gt;&lt;/td&gt;</v>
      </c>
      <c r="N1313" s="9" t="str">
        <f>CONCATENATE("&lt;td&gt;",LEFT(TEXT(Zamia!E1313,"DD/MM/AAAA hh:mm:ss"),10),"&lt;/td&gt;")</f>
        <v>&lt;td&gt;00/01/1900&lt;/td&gt;</v>
      </c>
      <c r="O1313" t="str">
        <f>CONCATENATE("&lt;td&gt;",Zamia!H1313,"&lt;/td&gt;")</f>
        <v>&lt;td&gt;&lt;/td&gt;</v>
      </c>
      <c r="P1313" t="str">
        <f>CONCATENATE("&lt;td&gt;",Zamia!I1313,"&lt;/td&gt;")</f>
        <v>&lt;td&gt;&lt;/td&gt;</v>
      </c>
      <c r="Q1313" t="str">
        <f t="shared" si="167"/>
        <v/>
      </c>
    </row>
    <row r="1314" spans="1:17" x14ac:dyDescent="0.25">
      <c r="A1314">
        <f>Zamia!F1314</f>
        <v>0</v>
      </c>
      <c r="B1314" t="str">
        <f t="shared" si="163"/>
        <v>-</v>
      </c>
      <c r="C1314" t="str">
        <f t="shared" si="164"/>
        <v>-</v>
      </c>
      <c r="D1314" t="str">
        <f t="shared" si="168"/>
        <v>-</v>
      </c>
      <c r="E1314" t="str">
        <f t="shared" si="169"/>
        <v>-</v>
      </c>
      <c r="F1314" t="str">
        <f t="shared" si="170"/>
        <v>-</v>
      </c>
      <c r="G1314" t="str">
        <f t="shared" si="165"/>
        <v>- -</v>
      </c>
      <c r="H1314" t="str">
        <f>IFERROR(VLOOKUP(G1314,Tesaure!A1314:B8312,2),"-")</f>
        <v>-</v>
      </c>
      <c r="K1314" t="str">
        <f t="shared" si="166"/>
        <v>&lt;td&gt;0&lt;/td&gt;</v>
      </c>
      <c r="L1314" t="str">
        <f>CONCATENATE("&lt;td&gt;",Zamia!A1314,"&lt;/td&gt;")</f>
        <v>&lt;td&gt;&lt;/td&gt;</v>
      </c>
      <c r="M1314" t="str">
        <f>CONCATENATE("&lt;td&gt;",Zamia!K1314,"&lt;/td&gt;")</f>
        <v>&lt;td&gt;&lt;/td&gt;</v>
      </c>
      <c r="N1314" s="9" t="str">
        <f>CONCATENATE("&lt;td&gt;",LEFT(TEXT(Zamia!E1314,"DD/MM/AAAA hh:mm:ss"),10),"&lt;/td&gt;")</f>
        <v>&lt;td&gt;00/01/1900&lt;/td&gt;</v>
      </c>
      <c r="O1314" t="str">
        <f>CONCATENATE("&lt;td&gt;",Zamia!H1314,"&lt;/td&gt;")</f>
        <v>&lt;td&gt;&lt;/td&gt;</v>
      </c>
      <c r="P1314" t="str">
        <f>CONCATENATE("&lt;td&gt;",Zamia!I1314,"&lt;/td&gt;")</f>
        <v>&lt;td&gt;&lt;/td&gt;</v>
      </c>
      <c r="Q1314" t="str">
        <f t="shared" si="167"/>
        <v/>
      </c>
    </row>
    <row r="1315" spans="1:17" x14ac:dyDescent="0.25">
      <c r="A1315">
        <f>Zamia!F1315</f>
        <v>0</v>
      </c>
      <c r="B1315" t="str">
        <f t="shared" si="163"/>
        <v>-</v>
      </c>
      <c r="C1315" t="str">
        <f t="shared" si="164"/>
        <v>-</v>
      </c>
      <c r="D1315" t="str">
        <f t="shared" si="168"/>
        <v>-</v>
      </c>
      <c r="E1315" t="str">
        <f t="shared" si="169"/>
        <v>-</v>
      </c>
      <c r="F1315" t="str">
        <f t="shared" si="170"/>
        <v>-</v>
      </c>
      <c r="G1315" t="str">
        <f t="shared" si="165"/>
        <v>- -</v>
      </c>
      <c r="H1315" t="str">
        <f>IFERROR(VLOOKUP(G1315,Tesaure!A1315:B8313,2),"-")</f>
        <v>-</v>
      </c>
      <c r="K1315" t="str">
        <f t="shared" si="166"/>
        <v>&lt;td&gt;0&lt;/td&gt;</v>
      </c>
      <c r="L1315" t="str">
        <f>CONCATENATE("&lt;td&gt;",Zamia!A1315,"&lt;/td&gt;")</f>
        <v>&lt;td&gt;&lt;/td&gt;</v>
      </c>
      <c r="M1315" t="str">
        <f>CONCATENATE("&lt;td&gt;",Zamia!K1315,"&lt;/td&gt;")</f>
        <v>&lt;td&gt;&lt;/td&gt;</v>
      </c>
      <c r="N1315" s="9" t="str">
        <f>CONCATENATE("&lt;td&gt;",LEFT(TEXT(Zamia!E1315,"DD/MM/AAAA hh:mm:ss"),10),"&lt;/td&gt;")</f>
        <v>&lt;td&gt;00/01/1900&lt;/td&gt;</v>
      </c>
      <c r="O1315" t="str">
        <f>CONCATENATE("&lt;td&gt;",Zamia!H1315,"&lt;/td&gt;")</f>
        <v>&lt;td&gt;&lt;/td&gt;</v>
      </c>
      <c r="P1315" t="str">
        <f>CONCATENATE("&lt;td&gt;",Zamia!I1315,"&lt;/td&gt;")</f>
        <v>&lt;td&gt;&lt;/td&gt;</v>
      </c>
      <c r="Q1315" t="str">
        <f t="shared" si="167"/>
        <v/>
      </c>
    </row>
    <row r="1316" spans="1:17" x14ac:dyDescent="0.25">
      <c r="A1316">
        <f>Zamia!F1316</f>
        <v>0</v>
      </c>
      <c r="B1316" t="str">
        <f t="shared" si="163"/>
        <v>-</v>
      </c>
      <c r="C1316" t="str">
        <f t="shared" si="164"/>
        <v>-</v>
      </c>
      <c r="D1316" t="str">
        <f t="shared" si="168"/>
        <v>-</v>
      </c>
      <c r="E1316" t="str">
        <f t="shared" si="169"/>
        <v>-</v>
      </c>
      <c r="F1316" t="str">
        <f t="shared" si="170"/>
        <v>-</v>
      </c>
      <c r="G1316" t="str">
        <f t="shared" si="165"/>
        <v>- -</v>
      </c>
      <c r="H1316" t="str">
        <f>IFERROR(VLOOKUP(G1316,Tesaure!A1316:B8314,2),"-")</f>
        <v>-</v>
      </c>
      <c r="K1316" t="str">
        <f t="shared" si="166"/>
        <v>&lt;td&gt;0&lt;/td&gt;</v>
      </c>
      <c r="L1316" t="str">
        <f>CONCATENATE("&lt;td&gt;",Zamia!A1316,"&lt;/td&gt;")</f>
        <v>&lt;td&gt;&lt;/td&gt;</v>
      </c>
      <c r="M1316" t="str">
        <f>CONCATENATE("&lt;td&gt;",Zamia!K1316,"&lt;/td&gt;")</f>
        <v>&lt;td&gt;&lt;/td&gt;</v>
      </c>
      <c r="N1316" s="9" t="str">
        <f>CONCATENATE("&lt;td&gt;",LEFT(TEXT(Zamia!E1316,"DD/MM/AAAA hh:mm:ss"),10),"&lt;/td&gt;")</f>
        <v>&lt;td&gt;00/01/1900&lt;/td&gt;</v>
      </c>
      <c r="O1316" t="str">
        <f>CONCATENATE("&lt;td&gt;",Zamia!H1316,"&lt;/td&gt;")</f>
        <v>&lt;td&gt;&lt;/td&gt;</v>
      </c>
      <c r="P1316" t="str">
        <f>CONCATENATE("&lt;td&gt;",Zamia!I1316,"&lt;/td&gt;")</f>
        <v>&lt;td&gt;&lt;/td&gt;</v>
      </c>
      <c r="Q1316" t="str">
        <f t="shared" si="167"/>
        <v/>
      </c>
    </row>
    <row r="1317" spans="1:17" x14ac:dyDescent="0.25">
      <c r="A1317">
        <f>Zamia!F1317</f>
        <v>0</v>
      </c>
      <c r="B1317" t="str">
        <f t="shared" si="163"/>
        <v>-</v>
      </c>
      <c r="C1317" t="str">
        <f t="shared" si="164"/>
        <v>-</v>
      </c>
      <c r="D1317" t="str">
        <f t="shared" si="168"/>
        <v>-</v>
      </c>
      <c r="E1317" t="str">
        <f t="shared" si="169"/>
        <v>-</v>
      </c>
      <c r="F1317" t="str">
        <f t="shared" si="170"/>
        <v>-</v>
      </c>
      <c r="G1317" t="str">
        <f t="shared" si="165"/>
        <v>- -</v>
      </c>
      <c r="H1317" t="str">
        <f>IFERROR(VLOOKUP(G1317,Tesaure!A1317:B8315,2),"-")</f>
        <v>-</v>
      </c>
      <c r="K1317" t="str">
        <f t="shared" si="166"/>
        <v>&lt;td&gt;0&lt;/td&gt;</v>
      </c>
      <c r="L1317" t="str">
        <f>CONCATENATE("&lt;td&gt;",Zamia!A1317,"&lt;/td&gt;")</f>
        <v>&lt;td&gt;&lt;/td&gt;</v>
      </c>
      <c r="M1317" t="str">
        <f>CONCATENATE("&lt;td&gt;",Zamia!K1317,"&lt;/td&gt;")</f>
        <v>&lt;td&gt;&lt;/td&gt;</v>
      </c>
      <c r="N1317" s="9" t="str">
        <f>CONCATENATE("&lt;td&gt;",LEFT(TEXT(Zamia!E1317,"DD/MM/AAAA hh:mm:ss"),10),"&lt;/td&gt;")</f>
        <v>&lt;td&gt;00/01/1900&lt;/td&gt;</v>
      </c>
      <c r="O1317" t="str">
        <f>CONCATENATE("&lt;td&gt;",Zamia!H1317,"&lt;/td&gt;")</f>
        <v>&lt;td&gt;&lt;/td&gt;</v>
      </c>
      <c r="P1317" t="str">
        <f>CONCATENATE("&lt;td&gt;",Zamia!I1317,"&lt;/td&gt;")</f>
        <v>&lt;td&gt;&lt;/td&gt;</v>
      </c>
      <c r="Q1317" t="str">
        <f t="shared" si="167"/>
        <v/>
      </c>
    </row>
    <row r="1318" spans="1:17" x14ac:dyDescent="0.25">
      <c r="A1318">
        <f>Zamia!F1318</f>
        <v>0</v>
      </c>
      <c r="B1318" t="str">
        <f t="shared" si="163"/>
        <v>-</v>
      </c>
      <c r="C1318" t="str">
        <f t="shared" si="164"/>
        <v>-</v>
      </c>
      <c r="D1318" t="str">
        <f t="shared" si="168"/>
        <v>-</v>
      </c>
      <c r="E1318" t="str">
        <f t="shared" si="169"/>
        <v>-</v>
      </c>
      <c r="F1318" t="str">
        <f t="shared" si="170"/>
        <v>-</v>
      </c>
      <c r="G1318" t="str">
        <f t="shared" si="165"/>
        <v>- -</v>
      </c>
      <c r="H1318" t="str">
        <f>IFERROR(VLOOKUP(G1318,Tesaure!A1318:B8316,2),"-")</f>
        <v>-</v>
      </c>
      <c r="K1318" t="str">
        <f t="shared" si="166"/>
        <v>&lt;td&gt;0&lt;/td&gt;</v>
      </c>
      <c r="L1318" t="str">
        <f>CONCATENATE("&lt;td&gt;",Zamia!A1318,"&lt;/td&gt;")</f>
        <v>&lt;td&gt;&lt;/td&gt;</v>
      </c>
      <c r="M1318" t="str">
        <f>CONCATENATE("&lt;td&gt;",Zamia!K1318,"&lt;/td&gt;")</f>
        <v>&lt;td&gt;&lt;/td&gt;</v>
      </c>
      <c r="N1318" s="9" t="str">
        <f>CONCATENATE("&lt;td&gt;",LEFT(TEXT(Zamia!E1318,"DD/MM/AAAA hh:mm:ss"),10),"&lt;/td&gt;")</f>
        <v>&lt;td&gt;00/01/1900&lt;/td&gt;</v>
      </c>
      <c r="O1318" t="str">
        <f>CONCATENATE("&lt;td&gt;",Zamia!H1318,"&lt;/td&gt;")</f>
        <v>&lt;td&gt;&lt;/td&gt;</v>
      </c>
      <c r="P1318" t="str">
        <f>CONCATENATE("&lt;td&gt;",Zamia!I1318,"&lt;/td&gt;")</f>
        <v>&lt;td&gt;&lt;/td&gt;</v>
      </c>
      <c r="Q1318" t="str">
        <f t="shared" si="167"/>
        <v/>
      </c>
    </row>
    <row r="1319" spans="1:17" x14ac:dyDescent="0.25">
      <c r="A1319">
        <f>Zamia!F1319</f>
        <v>0</v>
      </c>
      <c r="B1319" t="str">
        <f t="shared" ref="B1319:B1382" si="171">IF(A1319&lt;&gt;0,LEFT(A1319,SEARCH(" ",A1319)-1),"-")</f>
        <v>-</v>
      </c>
      <c r="C1319" t="str">
        <f t="shared" ref="C1319:C1382" si="172">IF(A1319&lt;&gt;0,RIGHT(A1319,LEN(A1319)-SEARCH(" ",A1319)),"-")</f>
        <v>-</v>
      </c>
      <c r="D1319" t="str">
        <f t="shared" si="168"/>
        <v>-</v>
      </c>
      <c r="E1319" t="str">
        <f t="shared" si="169"/>
        <v>-</v>
      </c>
      <c r="F1319" t="str">
        <f t="shared" si="170"/>
        <v>-</v>
      </c>
      <c r="G1319" t="str">
        <f t="shared" si="165"/>
        <v>- -</v>
      </c>
      <c r="H1319" t="str">
        <f>IFERROR(VLOOKUP(G1319,Tesaure!A1319:B8317,2),"-")</f>
        <v>-</v>
      </c>
      <c r="K1319" t="str">
        <f t="shared" si="166"/>
        <v>&lt;td&gt;0&lt;/td&gt;</v>
      </c>
      <c r="L1319" t="str">
        <f>CONCATENATE("&lt;td&gt;",Zamia!A1319,"&lt;/td&gt;")</f>
        <v>&lt;td&gt;&lt;/td&gt;</v>
      </c>
      <c r="M1319" t="str">
        <f>CONCATENATE("&lt;td&gt;",Zamia!K1319,"&lt;/td&gt;")</f>
        <v>&lt;td&gt;&lt;/td&gt;</v>
      </c>
      <c r="N1319" s="9" t="str">
        <f>CONCATENATE("&lt;td&gt;",LEFT(TEXT(Zamia!E1319,"DD/MM/AAAA hh:mm:ss"),10),"&lt;/td&gt;")</f>
        <v>&lt;td&gt;00/01/1900&lt;/td&gt;</v>
      </c>
      <c r="O1319" t="str">
        <f>CONCATENATE("&lt;td&gt;",Zamia!H1319,"&lt;/td&gt;")</f>
        <v>&lt;td&gt;&lt;/td&gt;</v>
      </c>
      <c r="P1319" t="str">
        <f>CONCATENATE("&lt;td&gt;",Zamia!I1319,"&lt;/td&gt;")</f>
        <v>&lt;td&gt;&lt;/td&gt;</v>
      </c>
      <c r="Q1319" t="str">
        <f t="shared" si="167"/>
        <v/>
      </c>
    </row>
    <row r="1320" spans="1:17" x14ac:dyDescent="0.25">
      <c r="A1320">
        <f>Zamia!F1320</f>
        <v>0</v>
      </c>
      <c r="B1320" t="str">
        <f t="shared" si="171"/>
        <v>-</v>
      </c>
      <c r="C1320" t="str">
        <f t="shared" si="172"/>
        <v>-</v>
      </c>
      <c r="D1320" t="str">
        <f t="shared" si="168"/>
        <v>-</v>
      </c>
      <c r="E1320" t="str">
        <f t="shared" si="169"/>
        <v>-</v>
      </c>
      <c r="F1320" t="str">
        <f t="shared" si="170"/>
        <v>-</v>
      </c>
      <c r="G1320" t="str">
        <f t="shared" si="165"/>
        <v>- -</v>
      </c>
      <c r="H1320" t="str">
        <f>IFERROR(VLOOKUP(G1320,Tesaure!A1320:B8318,2),"-")</f>
        <v>-</v>
      </c>
      <c r="K1320" t="str">
        <f t="shared" si="166"/>
        <v>&lt;td&gt;0&lt;/td&gt;</v>
      </c>
      <c r="L1320" t="str">
        <f>CONCATENATE("&lt;td&gt;",Zamia!A1320,"&lt;/td&gt;")</f>
        <v>&lt;td&gt;&lt;/td&gt;</v>
      </c>
      <c r="M1320" t="str">
        <f>CONCATENATE("&lt;td&gt;",Zamia!K1320,"&lt;/td&gt;")</f>
        <v>&lt;td&gt;&lt;/td&gt;</v>
      </c>
      <c r="N1320" s="9" t="str">
        <f>CONCATENATE("&lt;td&gt;",LEFT(TEXT(Zamia!E1320,"DD/MM/AAAA hh:mm:ss"),10),"&lt;/td&gt;")</f>
        <v>&lt;td&gt;00/01/1900&lt;/td&gt;</v>
      </c>
      <c r="O1320" t="str">
        <f>CONCATENATE("&lt;td&gt;",Zamia!H1320,"&lt;/td&gt;")</f>
        <v>&lt;td&gt;&lt;/td&gt;</v>
      </c>
      <c r="P1320" t="str">
        <f>CONCATENATE("&lt;td&gt;",Zamia!I1320,"&lt;/td&gt;")</f>
        <v>&lt;td&gt;&lt;/td&gt;</v>
      </c>
      <c r="Q1320" t="str">
        <f t="shared" si="167"/>
        <v/>
      </c>
    </row>
    <row r="1321" spans="1:17" x14ac:dyDescent="0.25">
      <c r="A1321">
        <f>Zamia!F1321</f>
        <v>0</v>
      </c>
      <c r="B1321" t="str">
        <f t="shared" si="171"/>
        <v>-</v>
      </c>
      <c r="C1321" t="str">
        <f t="shared" si="172"/>
        <v>-</v>
      </c>
      <c r="D1321" t="str">
        <f t="shared" si="168"/>
        <v>-</v>
      </c>
      <c r="E1321" t="str">
        <f t="shared" si="169"/>
        <v>-</v>
      </c>
      <c r="F1321" t="str">
        <f t="shared" si="170"/>
        <v>-</v>
      </c>
      <c r="G1321" t="str">
        <f t="shared" si="165"/>
        <v>- -</v>
      </c>
      <c r="H1321" t="str">
        <f>IFERROR(VLOOKUP(G1321,Tesaure!A1321:B8319,2),"-")</f>
        <v>-</v>
      </c>
      <c r="K1321" t="str">
        <f t="shared" si="166"/>
        <v>&lt;td&gt;0&lt;/td&gt;</v>
      </c>
      <c r="L1321" t="str">
        <f>CONCATENATE("&lt;td&gt;",Zamia!A1321,"&lt;/td&gt;")</f>
        <v>&lt;td&gt;&lt;/td&gt;</v>
      </c>
      <c r="M1321" t="str">
        <f>CONCATENATE("&lt;td&gt;",Zamia!K1321,"&lt;/td&gt;")</f>
        <v>&lt;td&gt;&lt;/td&gt;</v>
      </c>
      <c r="N1321" s="9" t="str">
        <f>CONCATENATE("&lt;td&gt;",LEFT(TEXT(Zamia!E1321,"DD/MM/AAAA hh:mm:ss"),10),"&lt;/td&gt;")</f>
        <v>&lt;td&gt;00/01/1900&lt;/td&gt;</v>
      </c>
      <c r="O1321" t="str">
        <f>CONCATENATE("&lt;td&gt;",Zamia!H1321,"&lt;/td&gt;")</f>
        <v>&lt;td&gt;&lt;/td&gt;</v>
      </c>
      <c r="P1321" t="str">
        <f>CONCATENATE("&lt;td&gt;",Zamia!I1321,"&lt;/td&gt;")</f>
        <v>&lt;td&gt;&lt;/td&gt;</v>
      </c>
      <c r="Q1321" t="str">
        <f t="shared" si="167"/>
        <v/>
      </c>
    </row>
    <row r="1322" spans="1:17" x14ac:dyDescent="0.25">
      <c r="A1322">
        <f>Zamia!F1322</f>
        <v>0</v>
      </c>
      <c r="B1322" t="str">
        <f t="shared" si="171"/>
        <v>-</v>
      </c>
      <c r="C1322" t="str">
        <f t="shared" si="172"/>
        <v>-</v>
      </c>
      <c r="D1322" t="str">
        <f t="shared" si="168"/>
        <v>-</v>
      </c>
      <c r="E1322" t="str">
        <f t="shared" si="169"/>
        <v>-</v>
      </c>
      <c r="F1322" t="str">
        <f t="shared" si="170"/>
        <v>-</v>
      </c>
      <c r="G1322" t="str">
        <f t="shared" si="165"/>
        <v>- -</v>
      </c>
      <c r="H1322" t="str">
        <f>IFERROR(VLOOKUP(G1322,Tesaure!A1322:B8320,2),"-")</f>
        <v>-</v>
      </c>
      <c r="K1322" t="str">
        <f t="shared" si="166"/>
        <v>&lt;td&gt;0&lt;/td&gt;</v>
      </c>
      <c r="L1322" t="str">
        <f>CONCATENATE("&lt;td&gt;",Zamia!A1322,"&lt;/td&gt;")</f>
        <v>&lt;td&gt;&lt;/td&gt;</v>
      </c>
      <c r="M1322" t="str">
        <f>CONCATENATE("&lt;td&gt;",Zamia!K1322,"&lt;/td&gt;")</f>
        <v>&lt;td&gt;&lt;/td&gt;</v>
      </c>
      <c r="N1322" s="9" t="str">
        <f>CONCATENATE("&lt;td&gt;",LEFT(TEXT(Zamia!E1322,"DD/MM/AAAA hh:mm:ss"),10),"&lt;/td&gt;")</f>
        <v>&lt;td&gt;00/01/1900&lt;/td&gt;</v>
      </c>
      <c r="O1322" t="str">
        <f>CONCATENATE("&lt;td&gt;",Zamia!H1322,"&lt;/td&gt;")</f>
        <v>&lt;td&gt;&lt;/td&gt;</v>
      </c>
      <c r="P1322" t="str">
        <f>CONCATENATE("&lt;td&gt;",Zamia!I1322,"&lt;/td&gt;")</f>
        <v>&lt;td&gt;&lt;/td&gt;</v>
      </c>
      <c r="Q1322" t="str">
        <f t="shared" si="167"/>
        <v/>
      </c>
    </row>
    <row r="1323" spans="1:17" x14ac:dyDescent="0.25">
      <c r="A1323">
        <f>Zamia!F1323</f>
        <v>0</v>
      </c>
      <c r="B1323" t="str">
        <f t="shared" si="171"/>
        <v>-</v>
      </c>
      <c r="C1323" t="str">
        <f t="shared" si="172"/>
        <v>-</v>
      </c>
      <c r="D1323" t="str">
        <f t="shared" si="168"/>
        <v>-</v>
      </c>
      <c r="E1323" t="str">
        <f t="shared" si="169"/>
        <v>-</v>
      </c>
      <c r="F1323" t="str">
        <f t="shared" si="170"/>
        <v>-</v>
      </c>
      <c r="G1323" t="str">
        <f t="shared" si="165"/>
        <v>- -</v>
      </c>
      <c r="H1323" t="str">
        <f>IFERROR(VLOOKUP(G1323,Tesaure!A1323:B8321,2),"-")</f>
        <v>-</v>
      </c>
      <c r="K1323" t="str">
        <f t="shared" si="166"/>
        <v>&lt;td&gt;0&lt;/td&gt;</v>
      </c>
      <c r="L1323" t="str">
        <f>CONCATENATE("&lt;td&gt;",Zamia!A1323,"&lt;/td&gt;")</f>
        <v>&lt;td&gt;&lt;/td&gt;</v>
      </c>
      <c r="M1323" t="str">
        <f>CONCATENATE("&lt;td&gt;",Zamia!K1323,"&lt;/td&gt;")</f>
        <v>&lt;td&gt;&lt;/td&gt;</v>
      </c>
      <c r="N1323" s="9" t="str">
        <f>CONCATENATE("&lt;td&gt;",LEFT(TEXT(Zamia!E1323,"DD/MM/AAAA hh:mm:ss"),10),"&lt;/td&gt;")</f>
        <v>&lt;td&gt;00/01/1900&lt;/td&gt;</v>
      </c>
      <c r="O1323" t="str">
        <f>CONCATENATE("&lt;td&gt;",Zamia!H1323,"&lt;/td&gt;")</f>
        <v>&lt;td&gt;&lt;/td&gt;</v>
      </c>
      <c r="P1323" t="str">
        <f>CONCATENATE("&lt;td&gt;",Zamia!I1323,"&lt;/td&gt;")</f>
        <v>&lt;td&gt;&lt;/td&gt;</v>
      </c>
      <c r="Q1323" t="str">
        <f t="shared" si="167"/>
        <v/>
      </c>
    </row>
    <row r="1324" spans="1:17" x14ac:dyDescent="0.25">
      <c r="A1324">
        <f>Zamia!F1324</f>
        <v>0</v>
      </c>
      <c r="B1324" t="str">
        <f t="shared" si="171"/>
        <v>-</v>
      </c>
      <c r="C1324" t="str">
        <f t="shared" si="172"/>
        <v>-</v>
      </c>
      <c r="D1324" t="str">
        <f t="shared" si="168"/>
        <v>-</v>
      </c>
      <c r="E1324" t="str">
        <f t="shared" si="169"/>
        <v>-</v>
      </c>
      <c r="F1324" t="str">
        <f t="shared" si="170"/>
        <v>-</v>
      </c>
      <c r="G1324" t="str">
        <f t="shared" si="165"/>
        <v>- -</v>
      </c>
      <c r="H1324" t="str">
        <f>IFERROR(VLOOKUP(G1324,Tesaure!A1324:B8322,2),"-")</f>
        <v>-</v>
      </c>
      <c r="K1324" t="str">
        <f t="shared" si="166"/>
        <v>&lt;td&gt;0&lt;/td&gt;</v>
      </c>
      <c r="L1324" t="str">
        <f>CONCATENATE("&lt;td&gt;",Zamia!A1324,"&lt;/td&gt;")</f>
        <v>&lt;td&gt;&lt;/td&gt;</v>
      </c>
      <c r="M1324" t="str">
        <f>CONCATENATE("&lt;td&gt;",Zamia!K1324,"&lt;/td&gt;")</f>
        <v>&lt;td&gt;&lt;/td&gt;</v>
      </c>
      <c r="N1324" s="9" t="str">
        <f>CONCATENATE("&lt;td&gt;",LEFT(TEXT(Zamia!E1324,"DD/MM/AAAA hh:mm:ss"),10),"&lt;/td&gt;")</f>
        <v>&lt;td&gt;00/01/1900&lt;/td&gt;</v>
      </c>
      <c r="O1324" t="str">
        <f>CONCATENATE("&lt;td&gt;",Zamia!H1324,"&lt;/td&gt;")</f>
        <v>&lt;td&gt;&lt;/td&gt;</v>
      </c>
      <c r="P1324" t="str">
        <f>CONCATENATE("&lt;td&gt;",Zamia!I1324,"&lt;/td&gt;")</f>
        <v>&lt;td&gt;&lt;/td&gt;</v>
      </c>
      <c r="Q1324" t="str">
        <f t="shared" si="167"/>
        <v/>
      </c>
    </row>
    <row r="1325" spans="1:17" x14ac:dyDescent="0.25">
      <c r="A1325">
        <f>Zamia!F1325</f>
        <v>0</v>
      </c>
      <c r="B1325" t="str">
        <f t="shared" si="171"/>
        <v>-</v>
      </c>
      <c r="C1325" t="str">
        <f t="shared" si="172"/>
        <v>-</v>
      </c>
      <c r="D1325" t="str">
        <f t="shared" si="168"/>
        <v>-</v>
      </c>
      <c r="E1325" t="str">
        <f t="shared" si="169"/>
        <v>-</v>
      </c>
      <c r="F1325" t="str">
        <f t="shared" si="170"/>
        <v>-</v>
      </c>
      <c r="G1325" t="str">
        <f t="shared" si="165"/>
        <v>- -</v>
      </c>
      <c r="H1325" t="str">
        <f>IFERROR(VLOOKUP(G1325,Tesaure!A1325:B8323,2),"-")</f>
        <v>-</v>
      </c>
      <c r="K1325" t="str">
        <f t="shared" si="166"/>
        <v>&lt;td&gt;0&lt;/td&gt;</v>
      </c>
      <c r="L1325" t="str">
        <f>CONCATENATE("&lt;td&gt;",Zamia!A1325,"&lt;/td&gt;")</f>
        <v>&lt;td&gt;&lt;/td&gt;</v>
      </c>
      <c r="M1325" t="str">
        <f>CONCATENATE("&lt;td&gt;",Zamia!K1325,"&lt;/td&gt;")</f>
        <v>&lt;td&gt;&lt;/td&gt;</v>
      </c>
      <c r="N1325" s="9" t="str">
        <f>CONCATENATE("&lt;td&gt;",LEFT(TEXT(Zamia!E1325,"DD/MM/AAAA hh:mm:ss"),10),"&lt;/td&gt;")</f>
        <v>&lt;td&gt;00/01/1900&lt;/td&gt;</v>
      </c>
      <c r="O1325" t="str">
        <f>CONCATENATE("&lt;td&gt;",Zamia!H1325,"&lt;/td&gt;")</f>
        <v>&lt;td&gt;&lt;/td&gt;</v>
      </c>
      <c r="P1325" t="str">
        <f>CONCATENATE("&lt;td&gt;",Zamia!I1325,"&lt;/td&gt;")</f>
        <v>&lt;td&gt;&lt;/td&gt;</v>
      </c>
      <c r="Q1325" t="str">
        <f t="shared" si="167"/>
        <v/>
      </c>
    </row>
    <row r="1326" spans="1:17" x14ac:dyDescent="0.25">
      <c r="A1326">
        <f>Zamia!F1326</f>
        <v>0</v>
      </c>
      <c r="B1326" t="str">
        <f t="shared" si="171"/>
        <v>-</v>
      </c>
      <c r="C1326" t="str">
        <f t="shared" si="172"/>
        <v>-</v>
      </c>
      <c r="D1326" t="str">
        <f t="shared" si="168"/>
        <v>-</v>
      </c>
      <c r="E1326" t="str">
        <f t="shared" si="169"/>
        <v>-</v>
      </c>
      <c r="F1326" t="str">
        <f t="shared" si="170"/>
        <v>-</v>
      </c>
      <c r="G1326" t="str">
        <f t="shared" si="165"/>
        <v>- -</v>
      </c>
      <c r="H1326" t="str">
        <f>IFERROR(VLOOKUP(G1326,Tesaure!A1326:B8324,2),"-")</f>
        <v>-</v>
      </c>
      <c r="K1326" t="str">
        <f t="shared" si="166"/>
        <v>&lt;td&gt;0&lt;/td&gt;</v>
      </c>
      <c r="L1326" t="str">
        <f>CONCATENATE("&lt;td&gt;",Zamia!A1326,"&lt;/td&gt;")</f>
        <v>&lt;td&gt;&lt;/td&gt;</v>
      </c>
      <c r="M1326" t="str">
        <f>CONCATENATE("&lt;td&gt;",Zamia!K1326,"&lt;/td&gt;")</f>
        <v>&lt;td&gt;&lt;/td&gt;</v>
      </c>
      <c r="N1326" s="9" t="str">
        <f>CONCATENATE("&lt;td&gt;",LEFT(TEXT(Zamia!E1326,"DD/MM/AAAA hh:mm:ss"),10),"&lt;/td&gt;")</f>
        <v>&lt;td&gt;00/01/1900&lt;/td&gt;</v>
      </c>
      <c r="O1326" t="str">
        <f>CONCATENATE("&lt;td&gt;",Zamia!H1326,"&lt;/td&gt;")</f>
        <v>&lt;td&gt;&lt;/td&gt;</v>
      </c>
      <c r="P1326" t="str">
        <f>CONCATENATE("&lt;td&gt;",Zamia!I1326,"&lt;/td&gt;")</f>
        <v>&lt;td&gt;&lt;/td&gt;</v>
      </c>
      <c r="Q1326" t="str">
        <f t="shared" si="167"/>
        <v/>
      </c>
    </row>
    <row r="1327" spans="1:17" x14ac:dyDescent="0.25">
      <c r="A1327">
        <f>Zamia!F1327</f>
        <v>0</v>
      </c>
      <c r="B1327" t="str">
        <f t="shared" si="171"/>
        <v>-</v>
      </c>
      <c r="C1327" t="str">
        <f t="shared" si="172"/>
        <v>-</v>
      </c>
      <c r="D1327" t="str">
        <f t="shared" si="168"/>
        <v>-</v>
      </c>
      <c r="E1327" t="str">
        <f t="shared" si="169"/>
        <v>-</v>
      </c>
      <c r="F1327" t="str">
        <f t="shared" si="170"/>
        <v>-</v>
      </c>
      <c r="G1327" t="str">
        <f t="shared" si="165"/>
        <v>- -</v>
      </c>
      <c r="H1327" t="str">
        <f>IFERROR(VLOOKUP(G1327,Tesaure!A1327:B8325,2),"-")</f>
        <v>-</v>
      </c>
      <c r="K1327" t="str">
        <f t="shared" si="166"/>
        <v>&lt;td&gt;0&lt;/td&gt;</v>
      </c>
      <c r="L1327" t="str">
        <f>CONCATENATE("&lt;td&gt;",Zamia!A1327,"&lt;/td&gt;")</f>
        <v>&lt;td&gt;&lt;/td&gt;</v>
      </c>
      <c r="M1327" t="str">
        <f>CONCATENATE("&lt;td&gt;",Zamia!K1327,"&lt;/td&gt;")</f>
        <v>&lt;td&gt;&lt;/td&gt;</v>
      </c>
      <c r="N1327" s="9" t="str">
        <f>CONCATENATE("&lt;td&gt;",LEFT(TEXT(Zamia!E1327,"DD/MM/AAAA hh:mm:ss"),10),"&lt;/td&gt;")</f>
        <v>&lt;td&gt;00/01/1900&lt;/td&gt;</v>
      </c>
      <c r="O1327" t="str">
        <f>CONCATENATE("&lt;td&gt;",Zamia!H1327,"&lt;/td&gt;")</f>
        <v>&lt;td&gt;&lt;/td&gt;</v>
      </c>
      <c r="P1327" t="str">
        <f>CONCATENATE("&lt;td&gt;",Zamia!I1327,"&lt;/td&gt;")</f>
        <v>&lt;td&gt;&lt;/td&gt;</v>
      </c>
      <c r="Q1327" t="str">
        <f t="shared" si="167"/>
        <v/>
      </c>
    </row>
    <row r="1328" spans="1:17" x14ac:dyDescent="0.25">
      <c r="A1328">
        <f>Zamia!F1328</f>
        <v>0</v>
      </c>
      <c r="B1328" t="str">
        <f t="shared" si="171"/>
        <v>-</v>
      </c>
      <c r="C1328" t="str">
        <f t="shared" si="172"/>
        <v>-</v>
      </c>
      <c r="D1328" t="str">
        <f t="shared" si="168"/>
        <v>-</v>
      </c>
      <c r="E1328" t="str">
        <f t="shared" si="169"/>
        <v>-</v>
      </c>
      <c r="F1328" t="str">
        <f t="shared" si="170"/>
        <v>-</v>
      </c>
      <c r="G1328" t="str">
        <f t="shared" si="165"/>
        <v>- -</v>
      </c>
      <c r="H1328" t="str">
        <f>IFERROR(VLOOKUP(G1328,Tesaure!A1328:B8326,2),"-")</f>
        <v>-</v>
      </c>
      <c r="K1328" t="str">
        <f t="shared" si="166"/>
        <v>&lt;td&gt;0&lt;/td&gt;</v>
      </c>
      <c r="L1328" t="str">
        <f>CONCATENATE("&lt;td&gt;",Zamia!A1328,"&lt;/td&gt;")</f>
        <v>&lt;td&gt;&lt;/td&gt;</v>
      </c>
      <c r="M1328" t="str">
        <f>CONCATENATE("&lt;td&gt;",Zamia!K1328,"&lt;/td&gt;")</f>
        <v>&lt;td&gt;&lt;/td&gt;</v>
      </c>
      <c r="N1328" s="9" t="str">
        <f>CONCATENATE("&lt;td&gt;",LEFT(TEXT(Zamia!E1328,"DD/MM/AAAA hh:mm:ss"),10),"&lt;/td&gt;")</f>
        <v>&lt;td&gt;00/01/1900&lt;/td&gt;</v>
      </c>
      <c r="O1328" t="str">
        <f>CONCATENATE("&lt;td&gt;",Zamia!H1328,"&lt;/td&gt;")</f>
        <v>&lt;td&gt;&lt;/td&gt;</v>
      </c>
      <c r="P1328" t="str">
        <f>CONCATENATE("&lt;td&gt;",Zamia!I1328,"&lt;/td&gt;")</f>
        <v>&lt;td&gt;&lt;/td&gt;</v>
      </c>
      <c r="Q1328" t="str">
        <f t="shared" si="167"/>
        <v/>
      </c>
    </row>
    <row r="1329" spans="1:17" x14ac:dyDescent="0.25">
      <c r="A1329">
        <f>Zamia!F1329</f>
        <v>0</v>
      </c>
      <c r="B1329" t="str">
        <f t="shared" si="171"/>
        <v>-</v>
      </c>
      <c r="C1329" t="str">
        <f t="shared" si="172"/>
        <v>-</v>
      </c>
      <c r="D1329" t="str">
        <f t="shared" si="168"/>
        <v>-</v>
      </c>
      <c r="E1329" t="str">
        <f t="shared" si="169"/>
        <v>-</v>
      </c>
      <c r="F1329" t="str">
        <f t="shared" si="170"/>
        <v>-</v>
      </c>
      <c r="G1329" t="str">
        <f t="shared" si="165"/>
        <v>- -</v>
      </c>
      <c r="H1329" t="str">
        <f>IFERROR(VLOOKUP(G1329,Tesaure!A1329:B8327,2),"-")</f>
        <v>-</v>
      </c>
      <c r="K1329" t="str">
        <f t="shared" si="166"/>
        <v>&lt;td&gt;0&lt;/td&gt;</v>
      </c>
      <c r="L1329" t="str">
        <f>CONCATENATE("&lt;td&gt;",Zamia!A1329,"&lt;/td&gt;")</f>
        <v>&lt;td&gt;&lt;/td&gt;</v>
      </c>
      <c r="M1329" t="str">
        <f>CONCATENATE("&lt;td&gt;",Zamia!K1329,"&lt;/td&gt;")</f>
        <v>&lt;td&gt;&lt;/td&gt;</v>
      </c>
      <c r="N1329" s="9" t="str">
        <f>CONCATENATE("&lt;td&gt;",LEFT(TEXT(Zamia!E1329,"DD/MM/AAAA hh:mm:ss"),10),"&lt;/td&gt;")</f>
        <v>&lt;td&gt;00/01/1900&lt;/td&gt;</v>
      </c>
      <c r="O1329" t="str">
        <f>CONCATENATE("&lt;td&gt;",Zamia!H1329,"&lt;/td&gt;")</f>
        <v>&lt;td&gt;&lt;/td&gt;</v>
      </c>
      <c r="P1329" t="str">
        <f>CONCATENATE("&lt;td&gt;",Zamia!I1329,"&lt;/td&gt;")</f>
        <v>&lt;td&gt;&lt;/td&gt;</v>
      </c>
      <c r="Q1329" t="str">
        <f t="shared" si="167"/>
        <v/>
      </c>
    </row>
    <row r="1330" spans="1:17" x14ac:dyDescent="0.25">
      <c r="A1330">
        <f>Zamia!F1330</f>
        <v>0</v>
      </c>
      <c r="B1330" t="str">
        <f t="shared" si="171"/>
        <v>-</v>
      </c>
      <c r="C1330" t="str">
        <f t="shared" si="172"/>
        <v>-</v>
      </c>
      <c r="D1330" t="str">
        <f t="shared" si="168"/>
        <v>-</v>
      </c>
      <c r="E1330" t="str">
        <f t="shared" si="169"/>
        <v>-</v>
      </c>
      <c r="F1330" t="str">
        <f t="shared" si="170"/>
        <v>-</v>
      </c>
      <c r="G1330" t="str">
        <f t="shared" si="165"/>
        <v>- -</v>
      </c>
      <c r="H1330" t="str">
        <f>IFERROR(VLOOKUP(G1330,Tesaure!A1330:B8328,2),"-")</f>
        <v>-</v>
      </c>
      <c r="K1330" t="str">
        <f t="shared" si="166"/>
        <v>&lt;td&gt;0&lt;/td&gt;</v>
      </c>
      <c r="L1330" t="str">
        <f>CONCATENATE("&lt;td&gt;",Zamia!A1330,"&lt;/td&gt;")</f>
        <v>&lt;td&gt;&lt;/td&gt;</v>
      </c>
      <c r="M1330" t="str">
        <f>CONCATENATE("&lt;td&gt;",Zamia!K1330,"&lt;/td&gt;")</f>
        <v>&lt;td&gt;&lt;/td&gt;</v>
      </c>
      <c r="N1330" s="9" t="str">
        <f>CONCATENATE("&lt;td&gt;",LEFT(TEXT(Zamia!E1330,"DD/MM/AAAA hh:mm:ss"),10),"&lt;/td&gt;")</f>
        <v>&lt;td&gt;00/01/1900&lt;/td&gt;</v>
      </c>
      <c r="O1330" t="str">
        <f>CONCATENATE("&lt;td&gt;",Zamia!H1330,"&lt;/td&gt;")</f>
        <v>&lt;td&gt;&lt;/td&gt;</v>
      </c>
      <c r="P1330" t="str">
        <f>CONCATENATE("&lt;td&gt;",Zamia!I1330,"&lt;/td&gt;")</f>
        <v>&lt;td&gt;&lt;/td&gt;</v>
      </c>
      <c r="Q1330" t="str">
        <f t="shared" si="167"/>
        <v/>
      </c>
    </row>
    <row r="1331" spans="1:17" x14ac:dyDescent="0.25">
      <c r="A1331">
        <f>Zamia!F1331</f>
        <v>0</v>
      </c>
      <c r="B1331" t="str">
        <f t="shared" si="171"/>
        <v>-</v>
      </c>
      <c r="C1331" t="str">
        <f t="shared" si="172"/>
        <v>-</v>
      </c>
      <c r="D1331" t="str">
        <f t="shared" si="168"/>
        <v>-</v>
      </c>
      <c r="E1331" t="str">
        <f t="shared" si="169"/>
        <v>-</v>
      </c>
      <c r="F1331" t="str">
        <f t="shared" si="170"/>
        <v>-</v>
      </c>
      <c r="G1331" t="str">
        <f t="shared" si="165"/>
        <v>- -</v>
      </c>
      <c r="H1331" t="str">
        <f>IFERROR(VLOOKUP(G1331,Tesaure!A1331:B8329,2),"-")</f>
        <v>-</v>
      </c>
      <c r="K1331" t="str">
        <f t="shared" si="166"/>
        <v>&lt;td&gt;0&lt;/td&gt;</v>
      </c>
      <c r="L1331" t="str">
        <f>CONCATENATE("&lt;td&gt;",Zamia!A1331,"&lt;/td&gt;")</f>
        <v>&lt;td&gt;&lt;/td&gt;</v>
      </c>
      <c r="M1331" t="str">
        <f>CONCATENATE("&lt;td&gt;",Zamia!K1331,"&lt;/td&gt;")</f>
        <v>&lt;td&gt;&lt;/td&gt;</v>
      </c>
      <c r="N1331" s="9" t="str">
        <f>CONCATENATE("&lt;td&gt;",LEFT(TEXT(Zamia!E1331,"DD/MM/AAAA hh:mm:ss"),10),"&lt;/td&gt;")</f>
        <v>&lt;td&gt;00/01/1900&lt;/td&gt;</v>
      </c>
      <c r="O1331" t="str">
        <f>CONCATENATE("&lt;td&gt;",Zamia!H1331,"&lt;/td&gt;")</f>
        <v>&lt;td&gt;&lt;/td&gt;</v>
      </c>
      <c r="P1331" t="str">
        <f>CONCATENATE("&lt;td&gt;",Zamia!I1331,"&lt;/td&gt;")</f>
        <v>&lt;td&gt;&lt;/td&gt;</v>
      </c>
      <c r="Q1331" t="str">
        <f t="shared" si="167"/>
        <v/>
      </c>
    </row>
    <row r="1332" spans="1:17" x14ac:dyDescent="0.25">
      <c r="A1332">
        <f>Zamia!F1332</f>
        <v>0</v>
      </c>
      <c r="B1332" t="str">
        <f t="shared" si="171"/>
        <v>-</v>
      </c>
      <c r="C1332" t="str">
        <f t="shared" si="172"/>
        <v>-</v>
      </c>
      <c r="D1332" t="str">
        <f t="shared" si="168"/>
        <v>-</v>
      </c>
      <c r="E1332" t="str">
        <f t="shared" si="169"/>
        <v>-</v>
      </c>
      <c r="F1332" t="str">
        <f t="shared" si="170"/>
        <v>-</v>
      </c>
      <c r="G1332" t="str">
        <f t="shared" si="165"/>
        <v>- -</v>
      </c>
      <c r="H1332" t="str">
        <f>IFERROR(VLOOKUP(G1332,Tesaure!A1332:B8330,2),"-")</f>
        <v>-</v>
      </c>
      <c r="K1332" t="str">
        <f t="shared" si="166"/>
        <v>&lt;td&gt;0&lt;/td&gt;</v>
      </c>
      <c r="L1332" t="str">
        <f>CONCATENATE("&lt;td&gt;",Zamia!A1332,"&lt;/td&gt;")</f>
        <v>&lt;td&gt;&lt;/td&gt;</v>
      </c>
      <c r="M1332" t="str">
        <f>CONCATENATE("&lt;td&gt;",Zamia!K1332,"&lt;/td&gt;")</f>
        <v>&lt;td&gt;&lt;/td&gt;</v>
      </c>
      <c r="N1332" s="9" t="str">
        <f>CONCATENATE("&lt;td&gt;",LEFT(TEXT(Zamia!E1332,"DD/MM/AAAA hh:mm:ss"),10),"&lt;/td&gt;")</f>
        <v>&lt;td&gt;00/01/1900&lt;/td&gt;</v>
      </c>
      <c r="O1332" t="str">
        <f>CONCATENATE("&lt;td&gt;",Zamia!H1332,"&lt;/td&gt;")</f>
        <v>&lt;td&gt;&lt;/td&gt;</v>
      </c>
      <c r="P1332" t="str">
        <f>CONCATENATE("&lt;td&gt;",Zamia!I1332,"&lt;/td&gt;")</f>
        <v>&lt;td&gt;&lt;/td&gt;</v>
      </c>
      <c r="Q1332" t="str">
        <f t="shared" si="167"/>
        <v/>
      </c>
    </row>
    <row r="1333" spans="1:17" x14ac:dyDescent="0.25">
      <c r="A1333">
        <f>Zamia!F1333</f>
        <v>0</v>
      </c>
      <c r="B1333" t="str">
        <f t="shared" si="171"/>
        <v>-</v>
      </c>
      <c r="C1333" t="str">
        <f t="shared" si="172"/>
        <v>-</v>
      </c>
      <c r="D1333" t="str">
        <f t="shared" si="168"/>
        <v>-</v>
      </c>
      <c r="E1333" t="str">
        <f t="shared" si="169"/>
        <v>-</v>
      </c>
      <c r="F1333" t="str">
        <f t="shared" si="170"/>
        <v>-</v>
      </c>
      <c r="G1333" t="str">
        <f t="shared" si="165"/>
        <v>- -</v>
      </c>
      <c r="H1333" t="str">
        <f>IFERROR(VLOOKUP(G1333,Tesaure!A1333:B8331,2),"-")</f>
        <v>-</v>
      </c>
      <c r="K1333" t="str">
        <f t="shared" si="166"/>
        <v>&lt;td&gt;0&lt;/td&gt;</v>
      </c>
      <c r="L1333" t="str">
        <f>CONCATENATE("&lt;td&gt;",Zamia!A1333,"&lt;/td&gt;")</f>
        <v>&lt;td&gt;&lt;/td&gt;</v>
      </c>
      <c r="M1333" t="str">
        <f>CONCATENATE("&lt;td&gt;",Zamia!K1333,"&lt;/td&gt;")</f>
        <v>&lt;td&gt;&lt;/td&gt;</v>
      </c>
      <c r="N1333" s="9" t="str">
        <f>CONCATENATE("&lt;td&gt;",LEFT(TEXT(Zamia!E1333,"DD/MM/AAAA hh:mm:ss"),10),"&lt;/td&gt;")</f>
        <v>&lt;td&gt;00/01/1900&lt;/td&gt;</v>
      </c>
      <c r="O1333" t="str">
        <f>CONCATENATE("&lt;td&gt;",Zamia!H1333,"&lt;/td&gt;")</f>
        <v>&lt;td&gt;&lt;/td&gt;</v>
      </c>
      <c r="P1333" t="str">
        <f>CONCATENATE("&lt;td&gt;",Zamia!I1333,"&lt;/td&gt;")</f>
        <v>&lt;td&gt;&lt;/td&gt;</v>
      </c>
      <c r="Q1333" t="str">
        <f t="shared" si="167"/>
        <v/>
      </c>
    </row>
    <row r="1334" spans="1:17" x14ac:dyDescent="0.25">
      <c r="A1334">
        <f>Zamia!F1334</f>
        <v>0</v>
      </c>
      <c r="B1334" t="str">
        <f t="shared" si="171"/>
        <v>-</v>
      </c>
      <c r="C1334" t="str">
        <f t="shared" si="172"/>
        <v>-</v>
      </c>
      <c r="D1334" t="str">
        <f t="shared" si="168"/>
        <v>-</v>
      </c>
      <c r="E1334" t="str">
        <f t="shared" si="169"/>
        <v>-</v>
      </c>
      <c r="F1334" t="str">
        <f t="shared" si="170"/>
        <v>-</v>
      </c>
      <c r="G1334" t="str">
        <f t="shared" si="165"/>
        <v>- -</v>
      </c>
      <c r="H1334" t="str">
        <f>IFERROR(VLOOKUP(G1334,Tesaure!A1334:B8332,2),"-")</f>
        <v>-</v>
      </c>
      <c r="K1334" t="str">
        <f t="shared" si="166"/>
        <v>&lt;td&gt;0&lt;/td&gt;</v>
      </c>
      <c r="L1334" t="str">
        <f>CONCATENATE("&lt;td&gt;",Zamia!A1334,"&lt;/td&gt;")</f>
        <v>&lt;td&gt;&lt;/td&gt;</v>
      </c>
      <c r="M1334" t="str">
        <f>CONCATENATE("&lt;td&gt;",Zamia!K1334,"&lt;/td&gt;")</f>
        <v>&lt;td&gt;&lt;/td&gt;</v>
      </c>
      <c r="N1334" s="9" t="str">
        <f>CONCATENATE("&lt;td&gt;",LEFT(TEXT(Zamia!E1334,"DD/MM/AAAA hh:mm:ss"),10),"&lt;/td&gt;")</f>
        <v>&lt;td&gt;00/01/1900&lt;/td&gt;</v>
      </c>
      <c r="O1334" t="str">
        <f>CONCATENATE("&lt;td&gt;",Zamia!H1334,"&lt;/td&gt;")</f>
        <v>&lt;td&gt;&lt;/td&gt;</v>
      </c>
      <c r="P1334" t="str">
        <f>CONCATENATE("&lt;td&gt;",Zamia!I1334,"&lt;/td&gt;")</f>
        <v>&lt;td&gt;&lt;/td&gt;</v>
      </c>
      <c r="Q1334" t="str">
        <f t="shared" si="167"/>
        <v/>
      </c>
    </row>
    <row r="1335" spans="1:17" x14ac:dyDescent="0.25">
      <c r="A1335">
        <f>Zamia!F1335</f>
        <v>0</v>
      </c>
      <c r="B1335" t="str">
        <f t="shared" si="171"/>
        <v>-</v>
      </c>
      <c r="C1335" t="str">
        <f t="shared" si="172"/>
        <v>-</v>
      </c>
      <c r="D1335" t="str">
        <f t="shared" si="168"/>
        <v>-</v>
      </c>
      <c r="E1335" t="str">
        <f t="shared" si="169"/>
        <v>-</v>
      </c>
      <c r="F1335" t="str">
        <f t="shared" si="170"/>
        <v>-</v>
      </c>
      <c r="G1335" t="str">
        <f t="shared" si="165"/>
        <v>- -</v>
      </c>
      <c r="H1335" t="str">
        <f>IFERROR(VLOOKUP(G1335,Tesaure!A1335:B8333,2),"-")</f>
        <v>-</v>
      </c>
      <c r="K1335" t="str">
        <f t="shared" si="166"/>
        <v>&lt;td&gt;0&lt;/td&gt;</v>
      </c>
      <c r="L1335" t="str">
        <f>CONCATENATE("&lt;td&gt;",Zamia!A1335,"&lt;/td&gt;")</f>
        <v>&lt;td&gt;&lt;/td&gt;</v>
      </c>
      <c r="M1335" t="str">
        <f>CONCATENATE("&lt;td&gt;",Zamia!K1335,"&lt;/td&gt;")</f>
        <v>&lt;td&gt;&lt;/td&gt;</v>
      </c>
      <c r="N1335" s="9" t="str">
        <f>CONCATENATE("&lt;td&gt;",LEFT(TEXT(Zamia!E1335,"DD/MM/AAAA hh:mm:ss"),10),"&lt;/td&gt;")</f>
        <v>&lt;td&gt;00/01/1900&lt;/td&gt;</v>
      </c>
      <c r="O1335" t="str">
        <f>CONCATENATE("&lt;td&gt;",Zamia!H1335,"&lt;/td&gt;")</f>
        <v>&lt;td&gt;&lt;/td&gt;</v>
      </c>
      <c r="P1335" t="str">
        <f>CONCATENATE("&lt;td&gt;",Zamia!I1335,"&lt;/td&gt;")</f>
        <v>&lt;td&gt;&lt;/td&gt;</v>
      </c>
      <c r="Q1335" t="str">
        <f t="shared" si="167"/>
        <v/>
      </c>
    </row>
    <row r="1336" spans="1:17" x14ac:dyDescent="0.25">
      <c r="A1336">
        <f>Zamia!F1336</f>
        <v>0</v>
      </c>
      <c r="B1336" t="str">
        <f t="shared" si="171"/>
        <v>-</v>
      </c>
      <c r="C1336" t="str">
        <f t="shared" si="172"/>
        <v>-</v>
      </c>
      <c r="D1336" t="str">
        <f t="shared" si="168"/>
        <v>-</v>
      </c>
      <c r="E1336" t="str">
        <f t="shared" si="169"/>
        <v>-</v>
      </c>
      <c r="F1336" t="str">
        <f t="shared" si="170"/>
        <v>-</v>
      </c>
      <c r="G1336" t="str">
        <f t="shared" si="165"/>
        <v>- -</v>
      </c>
      <c r="H1336" t="str">
        <f>IFERROR(VLOOKUP(G1336,Tesaure!A1336:B8334,2),"-")</f>
        <v>-</v>
      </c>
      <c r="K1336" t="str">
        <f t="shared" si="166"/>
        <v>&lt;td&gt;0&lt;/td&gt;</v>
      </c>
      <c r="L1336" t="str">
        <f>CONCATENATE("&lt;td&gt;",Zamia!A1336,"&lt;/td&gt;")</f>
        <v>&lt;td&gt;&lt;/td&gt;</v>
      </c>
      <c r="M1336" t="str">
        <f>CONCATENATE("&lt;td&gt;",Zamia!K1336,"&lt;/td&gt;")</f>
        <v>&lt;td&gt;&lt;/td&gt;</v>
      </c>
      <c r="N1336" s="9" t="str">
        <f>CONCATENATE("&lt;td&gt;",LEFT(TEXT(Zamia!E1336,"DD/MM/AAAA hh:mm:ss"),10),"&lt;/td&gt;")</f>
        <v>&lt;td&gt;00/01/1900&lt;/td&gt;</v>
      </c>
      <c r="O1336" t="str">
        <f>CONCATENATE("&lt;td&gt;",Zamia!H1336,"&lt;/td&gt;")</f>
        <v>&lt;td&gt;&lt;/td&gt;</v>
      </c>
      <c r="P1336" t="str">
        <f>CONCATENATE("&lt;td&gt;",Zamia!I1336,"&lt;/td&gt;")</f>
        <v>&lt;td&gt;&lt;/td&gt;</v>
      </c>
      <c r="Q1336" t="str">
        <f t="shared" si="167"/>
        <v/>
      </c>
    </row>
    <row r="1337" spans="1:17" x14ac:dyDescent="0.25">
      <c r="A1337">
        <f>Zamia!F1337</f>
        <v>0</v>
      </c>
      <c r="B1337" t="str">
        <f t="shared" si="171"/>
        <v>-</v>
      </c>
      <c r="C1337" t="str">
        <f t="shared" si="172"/>
        <v>-</v>
      </c>
      <c r="D1337" t="str">
        <f t="shared" si="168"/>
        <v>-</v>
      </c>
      <c r="E1337" t="str">
        <f t="shared" si="169"/>
        <v>-</v>
      </c>
      <c r="F1337" t="str">
        <f t="shared" si="170"/>
        <v>-</v>
      </c>
      <c r="G1337" t="str">
        <f t="shared" si="165"/>
        <v>- -</v>
      </c>
      <c r="H1337" t="str">
        <f>IFERROR(VLOOKUP(G1337,Tesaure!A1337:B8335,2),"-")</f>
        <v>-</v>
      </c>
      <c r="K1337" t="str">
        <f t="shared" si="166"/>
        <v>&lt;td&gt;0&lt;/td&gt;</v>
      </c>
      <c r="L1337" t="str">
        <f>CONCATENATE("&lt;td&gt;",Zamia!A1337,"&lt;/td&gt;")</f>
        <v>&lt;td&gt;&lt;/td&gt;</v>
      </c>
      <c r="M1337" t="str">
        <f>CONCATENATE("&lt;td&gt;",Zamia!K1337,"&lt;/td&gt;")</f>
        <v>&lt;td&gt;&lt;/td&gt;</v>
      </c>
      <c r="N1337" s="9" t="str">
        <f>CONCATENATE("&lt;td&gt;",LEFT(TEXT(Zamia!E1337,"DD/MM/AAAA hh:mm:ss"),10),"&lt;/td&gt;")</f>
        <v>&lt;td&gt;00/01/1900&lt;/td&gt;</v>
      </c>
      <c r="O1337" t="str">
        <f>CONCATENATE("&lt;td&gt;",Zamia!H1337,"&lt;/td&gt;")</f>
        <v>&lt;td&gt;&lt;/td&gt;</v>
      </c>
      <c r="P1337" t="str">
        <f>CONCATENATE("&lt;td&gt;",Zamia!I1337,"&lt;/td&gt;")</f>
        <v>&lt;td&gt;&lt;/td&gt;</v>
      </c>
      <c r="Q1337" t="str">
        <f t="shared" si="167"/>
        <v/>
      </c>
    </row>
    <row r="1338" spans="1:17" x14ac:dyDescent="0.25">
      <c r="A1338">
        <f>Zamia!F1338</f>
        <v>0</v>
      </c>
      <c r="B1338" t="str">
        <f t="shared" si="171"/>
        <v>-</v>
      </c>
      <c r="C1338" t="str">
        <f t="shared" si="172"/>
        <v>-</v>
      </c>
      <c r="D1338" t="str">
        <f t="shared" si="168"/>
        <v>-</v>
      </c>
      <c r="E1338" t="str">
        <f t="shared" si="169"/>
        <v>-</v>
      </c>
      <c r="F1338" t="str">
        <f t="shared" si="170"/>
        <v>-</v>
      </c>
      <c r="G1338" t="str">
        <f t="shared" si="165"/>
        <v>- -</v>
      </c>
      <c r="H1338" t="str">
        <f>IFERROR(VLOOKUP(G1338,Tesaure!A1338:B8336,2),"-")</f>
        <v>-</v>
      </c>
      <c r="K1338" t="str">
        <f t="shared" si="166"/>
        <v>&lt;td&gt;0&lt;/td&gt;</v>
      </c>
      <c r="L1338" t="str">
        <f>CONCATENATE("&lt;td&gt;",Zamia!A1338,"&lt;/td&gt;")</f>
        <v>&lt;td&gt;&lt;/td&gt;</v>
      </c>
      <c r="M1338" t="str">
        <f>CONCATENATE("&lt;td&gt;",Zamia!K1338,"&lt;/td&gt;")</f>
        <v>&lt;td&gt;&lt;/td&gt;</v>
      </c>
      <c r="N1338" s="9" t="str">
        <f>CONCATENATE("&lt;td&gt;",LEFT(TEXT(Zamia!E1338,"DD/MM/AAAA hh:mm:ss"),10),"&lt;/td&gt;")</f>
        <v>&lt;td&gt;00/01/1900&lt;/td&gt;</v>
      </c>
      <c r="O1338" t="str">
        <f>CONCATENATE("&lt;td&gt;",Zamia!H1338,"&lt;/td&gt;")</f>
        <v>&lt;td&gt;&lt;/td&gt;</v>
      </c>
      <c r="P1338" t="str">
        <f>CONCATENATE("&lt;td&gt;",Zamia!I1338,"&lt;/td&gt;")</f>
        <v>&lt;td&gt;&lt;/td&gt;</v>
      </c>
      <c r="Q1338" t="str">
        <f t="shared" si="167"/>
        <v/>
      </c>
    </row>
    <row r="1339" spans="1:17" x14ac:dyDescent="0.25">
      <c r="A1339">
        <f>Zamia!F1339</f>
        <v>0</v>
      </c>
      <c r="B1339" t="str">
        <f t="shared" si="171"/>
        <v>-</v>
      </c>
      <c r="C1339" t="str">
        <f t="shared" si="172"/>
        <v>-</v>
      </c>
      <c r="D1339" t="str">
        <f t="shared" si="168"/>
        <v>-</v>
      </c>
      <c r="E1339" t="str">
        <f t="shared" si="169"/>
        <v>-</v>
      </c>
      <c r="F1339" t="str">
        <f t="shared" si="170"/>
        <v>-</v>
      </c>
      <c r="G1339" t="str">
        <f t="shared" si="165"/>
        <v>- -</v>
      </c>
      <c r="H1339" t="str">
        <f>IFERROR(VLOOKUP(G1339,Tesaure!A1339:B8337,2),"-")</f>
        <v>-</v>
      </c>
      <c r="K1339" t="str">
        <f t="shared" si="166"/>
        <v>&lt;td&gt;0&lt;/td&gt;</v>
      </c>
      <c r="L1339" t="str">
        <f>CONCATENATE("&lt;td&gt;",Zamia!A1339,"&lt;/td&gt;")</f>
        <v>&lt;td&gt;&lt;/td&gt;</v>
      </c>
      <c r="M1339" t="str">
        <f>CONCATENATE("&lt;td&gt;",Zamia!K1339,"&lt;/td&gt;")</f>
        <v>&lt;td&gt;&lt;/td&gt;</v>
      </c>
      <c r="N1339" s="9" t="str">
        <f>CONCATENATE("&lt;td&gt;",LEFT(TEXT(Zamia!E1339,"DD/MM/AAAA hh:mm:ss"),10),"&lt;/td&gt;")</f>
        <v>&lt;td&gt;00/01/1900&lt;/td&gt;</v>
      </c>
      <c r="O1339" t="str">
        <f>CONCATENATE("&lt;td&gt;",Zamia!H1339,"&lt;/td&gt;")</f>
        <v>&lt;td&gt;&lt;/td&gt;</v>
      </c>
      <c r="P1339" t="str">
        <f>CONCATENATE("&lt;td&gt;",Zamia!I1339,"&lt;/td&gt;")</f>
        <v>&lt;td&gt;&lt;/td&gt;</v>
      </c>
      <c r="Q1339" t="str">
        <f t="shared" si="167"/>
        <v/>
      </c>
    </row>
    <row r="1340" spans="1:17" x14ac:dyDescent="0.25">
      <c r="A1340">
        <f>Zamia!F1340</f>
        <v>0</v>
      </c>
      <c r="B1340" t="str">
        <f t="shared" si="171"/>
        <v>-</v>
      </c>
      <c r="C1340" t="str">
        <f t="shared" si="172"/>
        <v>-</v>
      </c>
      <c r="D1340" t="str">
        <f t="shared" si="168"/>
        <v>-</v>
      </c>
      <c r="E1340" t="str">
        <f t="shared" si="169"/>
        <v>-</v>
      </c>
      <c r="F1340" t="str">
        <f t="shared" si="170"/>
        <v>-</v>
      </c>
      <c r="G1340" t="str">
        <f t="shared" si="165"/>
        <v>- -</v>
      </c>
      <c r="H1340" t="str">
        <f>IFERROR(VLOOKUP(G1340,Tesaure!A1340:B8338,2),"-")</f>
        <v>-</v>
      </c>
      <c r="K1340" t="str">
        <f t="shared" si="166"/>
        <v>&lt;td&gt;0&lt;/td&gt;</v>
      </c>
      <c r="L1340" t="str">
        <f>CONCATENATE("&lt;td&gt;",Zamia!A1340,"&lt;/td&gt;")</f>
        <v>&lt;td&gt;&lt;/td&gt;</v>
      </c>
      <c r="M1340" t="str">
        <f>CONCATENATE("&lt;td&gt;",Zamia!K1340,"&lt;/td&gt;")</f>
        <v>&lt;td&gt;&lt;/td&gt;</v>
      </c>
      <c r="N1340" s="9" t="str">
        <f>CONCATENATE("&lt;td&gt;",LEFT(TEXT(Zamia!E1340,"DD/MM/AAAA hh:mm:ss"),10),"&lt;/td&gt;")</f>
        <v>&lt;td&gt;00/01/1900&lt;/td&gt;</v>
      </c>
      <c r="O1340" t="str">
        <f>CONCATENATE("&lt;td&gt;",Zamia!H1340,"&lt;/td&gt;")</f>
        <v>&lt;td&gt;&lt;/td&gt;</v>
      </c>
      <c r="P1340" t="str">
        <f>CONCATENATE("&lt;td&gt;",Zamia!I1340,"&lt;/td&gt;")</f>
        <v>&lt;td&gt;&lt;/td&gt;</v>
      </c>
      <c r="Q1340" t="str">
        <f t="shared" si="167"/>
        <v/>
      </c>
    </row>
    <row r="1341" spans="1:17" x14ac:dyDescent="0.25">
      <c r="A1341">
        <f>Zamia!F1341</f>
        <v>0</v>
      </c>
      <c r="B1341" t="str">
        <f t="shared" si="171"/>
        <v>-</v>
      </c>
      <c r="C1341" t="str">
        <f t="shared" si="172"/>
        <v>-</v>
      </c>
      <c r="D1341" t="str">
        <f t="shared" si="168"/>
        <v>-</v>
      </c>
      <c r="E1341" t="str">
        <f t="shared" si="169"/>
        <v>-</v>
      </c>
      <c r="F1341" t="str">
        <f t="shared" si="170"/>
        <v>-</v>
      </c>
      <c r="G1341" t="str">
        <f t="shared" si="165"/>
        <v>- -</v>
      </c>
      <c r="H1341" t="str">
        <f>IFERROR(VLOOKUP(G1341,Tesaure!A1341:B8339,2),"-")</f>
        <v>-</v>
      </c>
      <c r="K1341" t="str">
        <f t="shared" si="166"/>
        <v>&lt;td&gt;0&lt;/td&gt;</v>
      </c>
      <c r="L1341" t="str">
        <f>CONCATENATE("&lt;td&gt;",Zamia!A1341,"&lt;/td&gt;")</f>
        <v>&lt;td&gt;&lt;/td&gt;</v>
      </c>
      <c r="M1341" t="str">
        <f>CONCATENATE("&lt;td&gt;",Zamia!K1341,"&lt;/td&gt;")</f>
        <v>&lt;td&gt;&lt;/td&gt;</v>
      </c>
      <c r="N1341" s="9" t="str">
        <f>CONCATENATE("&lt;td&gt;",LEFT(TEXT(Zamia!E1341,"DD/MM/AAAA hh:mm:ss"),10),"&lt;/td&gt;")</f>
        <v>&lt;td&gt;00/01/1900&lt;/td&gt;</v>
      </c>
      <c r="O1341" t="str">
        <f>CONCATENATE("&lt;td&gt;",Zamia!H1341,"&lt;/td&gt;")</f>
        <v>&lt;td&gt;&lt;/td&gt;</v>
      </c>
      <c r="P1341" t="str">
        <f>CONCATENATE("&lt;td&gt;",Zamia!I1341,"&lt;/td&gt;")</f>
        <v>&lt;td&gt;&lt;/td&gt;</v>
      </c>
      <c r="Q1341" t="str">
        <f t="shared" si="167"/>
        <v/>
      </c>
    </row>
    <row r="1342" spans="1:17" x14ac:dyDescent="0.25">
      <c r="A1342">
        <f>Zamia!F1342</f>
        <v>0</v>
      </c>
      <c r="B1342" t="str">
        <f t="shared" si="171"/>
        <v>-</v>
      </c>
      <c r="C1342" t="str">
        <f t="shared" si="172"/>
        <v>-</v>
      </c>
      <c r="D1342" t="str">
        <f t="shared" si="168"/>
        <v>-</v>
      </c>
      <c r="E1342" t="str">
        <f t="shared" si="169"/>
        <v>-</v>
      </c>
      <c r="F1342" t="str">
        <f t="shared" si="170"/>
        <v>-</v>
      </c>
      <c r="G1342" t="str">
        <f t="shared" si="165"/>
        <v>- -</v>
      </c>
      <c r="H1342" t="str">
        <f>IFERROR(VLOOKUP(G1342,Tesaure!A1342:B8340,2),"-")</f>
        <v>-</v>
      </c>
      <c r="K1342" t="str">
        <f t="shared" si="166"/>
        <v>&lt;td&gt;0&lt;/td&gt;</v>
      </c>
      <c r="L1342" t="str">
        <f>CONCATENATE("&lt;td&gt;",Zamia!A1342,"&lt;/td&gt;")</f>
        <v>&lt;td&gt;&lt;/td&gt;</v>
      </c>
      <c r="M1342" t="str">
        <f>CONCATENATE("&lt;td&gt;",Zamia!K1342,"&lt;/td&gt;")</f>
        <v>&lt;td&gt;&lt;/td&gt;</v>
      </c>
      <c r="N1342" s="9" t="str">
        <f>CONCATENATE("&lt;td&gt;",LEFT(TEXT(Zamia!E1342,"DD/MM/AAAA hh:mm:ss"),10),"&lt;/td&gt;")</f>
        <v>&lt;td&gt;00/01/1900&lt;/td&gt;</v>
      </c>
      <c r="O1342" t="str">
        <f>CONCATENATE("&lt;td&gt;",Zamia!H1342,"&lt;/td&gt;")</f>
        <v>&lt;td&gt;&lt;/td&gt;</v>
      </c>
      <c r="P1342" t="str">
        <f>CONCATENATE("&lt;td&gt;",Zamia!I1342,"&lt;/td&gt;")</f>
        <v>&lt;td&gt;&lt;/td&gt;</v>
      </c>
      <c r="Q1342" t="str">
        <f t="shared" si="167"/>
        <v/>
      </c>
    </row>
    <row r="1343" spans="1:17" x14ac:dyDescent="0.25">
      <c r="A1343">
        <f>Zamia!F1343</f>
        <v>0</v>
      </c>
      <c r="B1343" t="str">
        <f t="shared" si="171"/>
        <v>-</v>
      </c>
      <c r="C1343" t="str">
        <f t="shared" si="172"/>
        <v>-</v>
      </c>
      <c r="D1343" t="str">
        <f t="shared" si="168"/>
        <v>-</v>
      </c>
      <c r="E1343" t="str">
        <f t="shared" si="169"/>
        <v>-</v>
      </c>
      <c r="F1343" t="str">
        <f t="shared" si="170"/>
        <v>-</v>
      </c>
      <c r="G1343" t="str">
        <f t="shared" si="165"/>
        <v>- -</v>
      </c>
      <c r="H1343" t="str">
        <f>IFERROR(VLOOKUP(G1343,Tesaure!A1343:B8341,2),"-")</f>
        <v>-</v>
      </c>
      <c r="K1343" t="str">
        <f t="shared" si="166"/>
        <v>&lt;td&gt;0&lt;/td&gt;</v>
      </c>
      <c r="L1343" t="str">
        <f>CONCATENATE("&lt;td&gt;",Zamia!A1343,"&lt;/td&gt;")</f>
        <v>&lt;td&gt;&lt;/td&gt;</v>
      </c>
      <c r="M1343" t="str">
        <f>CONCATENATE("&lt;td&gt;",Zamia!K1343,"&lt;/td&gt;")</f>
        <v>&lt;td&gt;&lt;/td&gt;</v>
      </c>
      <c r="N1343" s="9" t="str">
        <f>CONCATENATE("&lt;td&gt;",LEFT(TEXT(Zamia!E1343,"DD/MM/AAAA hh:mm:ss"),10),"&lt;/td&gt;")</f>
        <v>&lt;td&gt;00/01/1900&lt;/td&gt;</v>
      </c>
      <c r="O1343" t="str">
        <f>CONCATENATE("&lt;td&gt;",Zamia!H1343,"&lt;/td&gt;")</f>
        <v>&lt;td&gt;&lt;/td&gt;</v>
      </c>
      <c r="P1343" t="str">
        <f>CONCATENATE("&lt;td&gt;",Zamia!I1343,"&lt;/td&gt;")</f>
        <v>&lt;td&gt;&lt;/td&gt;</v>
      </c>
      <c r="Q1343" t="str">
        <f t="shared" si="167"/>
        <v/>
      </c>
    </row>
    <row r="1344" spans="1:17" x14ac:dyDescent="0.25">
      <c r="A1344">
        <f>Zamia!F1344</f>
        <v>0</v>
      </c>
      <c r="B1344" t="str">
        <f t="shared" si="171"/>
        <v>-</v>
      </c>
      <c r="C1344" t="str">
        <f t="shared" si="172"/>
        <v>-</v>
      </c>
      <c r="D1344" t="str">
        <f t="shared" si="168"/>
        <v>-</v>
      </c>
      <c r="E1344" t="str">
        <f t="shared" si="169"/>
        <v>-</v>
      </c>
      <c r="F1344" t="str">
        <f t="shared" si="170"/>
        <v>-</v>
      </c>
      <c r="G1344" t="str">
        <f t="shared" si="165"/>
        <v>- -</v>
      </c>
      <c r="H1344" t="str">
        <f>IFERROR(VLOOKUP(G1344,Tesaure!A1344:B8342,2),"-")</f>
        <v>-</v>
      </c>
      <c r="K1344" t="str">
        <f t="shared" si="166"/>
        <v>&lt;td&gt;0&lt;/td&gt;</v>
      </c>
      <c r="L1344" t="str">
        <f>CONCATENATE("&lt;td&gt;",Zamia!A1344,"&lt;/td&gt;")</f>
        <v>&lt;td&gt;&lt;/td&gt;</v>
      </c>
      <c r="M1344" t="str">
        <f>CONCATENATE("&lt;td&gt;",Zamia!K1344,"&lt;/td&gt;")</f>
        <v>&lt;td&gt;&lt;/td&gt;</v>
      </c>
      <c r="N1344" s="9" t="str">
        <f>CONCATENATE("&lt;td&gt;",LEFT(TEXT(Zamia!E1344,"DD/MM/AAAA hh:mm:ss"),10),"&lt;/td&gt;")</f>
        <v>&lt;td&gt;00/01/1900&lt;/td&gt;</v>
      </c>
      <c r="O1344" t="str">
        <f>CONCATENATE("&lt;td&gt;",Zamia!H1344,"&lt;/td&gt;")</f>
        <v>&lt;td&gt;&lt;/td&gt;</v>
      </c>
      <c r="P1344" t="str">
        <f>CONCATENATE("&lt;td&gt;",Zamia!I1344,"&lt;/td&gt;")</f>
        <v>&lt;td&gt;&lt;/td&gt;</v>
      </c>
      <c r="Q1344" t="str">
        <f t="shared" si="167"/>
        <v/>
      </c>
    </row>
    <row r="1345" spans="1:17" x14ac:dyDescent="0.25">
      <c r="A1345">
        <f>Zamia!F1345</f>
        <v>0</v>
      </c>
      <c r="B1345" t="str">
        <f t="shared" si="171"/>
        <v>-</v>
      </c>
      <c r="C1345" t="str">
        <f t="shared" si="172"/>
        <v>-</v>
      </c>
      <c r="D1345" t="str">
        <f t="shared" si="168"/>
        <v>-</v>
      </c>
      <c r="E1345" t="str">
        <f t="shared" si="169"/>
        <v>-</v>
      </c>
      <c r="F1345" t="str">
        <f t="shared" si="170"/>
        <v>-</v>
      </c>
      <c r="G1345" t="str">
        <f t="shared" si="165"/>
        <v>- -</v>
      </c>
      <c r="H1345" t="str">
        <f>IFERROR(VLOOKUP(G1345,Tesaure!A1345:B8343,2),"-")</f>
        <v>-</v>
      </c>
      <c r="K1345" t="str">
        <f t="shared" si="166"/>
        <v>&lt;td&gt;0&lt;/td&gt;</v>
      </c>
      <c r="L1345" t="str">
        <f>CONCATENATE("&lt;td&gt;",Zamia!A1345,"&lt;/td&gt;")</f>
        <v>&lt;td&gt;&lt;/td&gt;</v>
      </c>
      <c r="M1345" t="str">
        <f>CONCATENATE("&lt;td&gt;",Zamia!K1345,"&lt;/td&gt;")</f>
        <v>&lt;td&gt;&lt;/td&gt;</v>
      </c>
      <c r="N1345" s="9" t="str">
        <f>CONCATENATE("&lt;td&gt;",LEFT(TEXT(Zamia!E1345,"DD/MM/AAAA hh:mm:ss"),10),"&lt;/td&gt;")</f>
        <v>&lt;td&gt;00/01/1900&lt;/td&gt;</v>
      </c>
      <c r="O1345" t="str">
        <f>CONCATENATE("&lt;td&gt;",Zamia!H1345,"&lt;/td&gt;")</f>
        <v>&lt;td&gt;&lt;/td&gt;</v>
      </c>
      <c r="P1345" t="str">
        <f>CONCATENATE("&lt;td&gt;",Zamia!I1345,"&lt;/td&gt;")</f>
        <v>&lt;td&gt;&lt;/td&gt;</v>
      </c>
      <c r="Q1345" t="str">
        <f t="shared" si="167"/>
        <v/>
      </c>
    </row>
    <row r="1346" spans="1:17" x14ac:dyDescent="0.25">
      <c r="A1346">
        <f>Zamia!F1346</f>
        <v>0</v>
      </c>
      <c r="B1346" t="str">
        <f t="shared" si="171"/>
        <v>-</v>
      </c>
      <c r="C1346" t="str">
        <f t="shared" si="172"/>
        <v>-</v>
      </c>
      <c r="D1346" t="str">
        <f t="shared" si="168"/>
        <v>-</v>
      </c>
      <c r="E1346" t="str">
        <f t="shared" si="169"/>
        <v>-</v>
      </c>
      <c r="F1346" t="str">
        <f t="shared" si="170"/>
        <v>-</v>
      </c>
      <c r="G1346" t="str">
        <f t="shared" si="165"/>
        <v>- -</v>
      </c>
      <c r="H1346" t="str">
        <f>IFERROR(VLOOKUP(G1346,Tesaure!A1346:B8344,2),"-")</f>
        <v>-</v>
      </c>
      <c r="K1346" t="str">
        <f t="shared" si="166"/>
        <v>&lt;td&gt;0&lt;/td&gt;</v>
      </c>
      <c r="L1346" t="str">
        <f>CONCATENATE("&lt;td&gt;",Zamia!A1346,"&lt;/td&gt;")</f>
        <v>&lt;td&gt;&lt;/td&gt;</v>
      </c>
      <c r="M1346" t="str">
        <f>CONCATENATE("&lt;td&gt;",Zamia!K1346,"&lt;/td&gt;")</f>
        <v>&lt;td&gt;&lt;/td&gt;</v>
      </c>
      <c r="N1346" s="9" t="str">
        <f>CONCATENATE("&lt;td&gt;",LEFT(TEXT(Zamia!E1346,"DD/MM/AAAA hh:mm:ss"),10),"&lt;/td&gt;")</f>
        <v>&lt;td&gt;00/01/1900&lt;/td&gt;</v>
      </c>
      <c r="O1346" t="str">
        <f>CONCATENATE("&lt;td&gt;",Zamia!H1346,"&lt;/td&gt;")</f>
        <v>&lt;td&gt;&lt;/td&gt;</v>
      </c>
      <c r="P1346" t="str">
        <f>CONCATENATE("&lt;td&gt;",Zamia!I1346,"&lt;/td&gt;")</f>
        <v>&lt;td&gt;&lt;/td&gt;</v>
      </c>
      <c r="Q1346" t="str">
        <f t="shared" si="167"/>
        <v/>
      </c>
    </row>
    <row r="1347" spans="1:17" x14ac:dyDescent="0.25">
      <c r="A1347">
        <f>Zamia!F1347</f>
        <v>0</v>
      </c>
      <c r="B1347" t="str">
        <f t="shared" si="171"/>
        <v>-</v>
      </c>
      <c r="C1347" t="str">
        <f t="shared" si="172"/>
        <v>-</v>
      </c>
      <c r="D1347" t="str">
        <f t="shared" si="168"/>
        <v>-</v>
      </c>
      <c r="E1347" t="str">
        <f t="shared" si="169"/>
        <v>-</v>
      </c>
      <c r="F1347" t="str">
        <f t="shared" si="170"/>
        <v>-</v>
      </c>
      <c r="G1347" t="str">
        <f t="shared" ref="G1347:G1410" si="173">IF(F1347="-",CONCATENATE(B1347," ",D1347),CONCATENATE(B1347," ",D1347," subsp. ",F1347))</f>
        <v>- -</v>
      </c>
      <c r="H1347" t="str">
        <f>IFERROR(VLOOKUP(G1347,Tesaure!A1347:B8345,2),"-")</f>
        <v>-</v>
      </c>
      <c r="K1347" t="str">
        <f t="shared" ref="K1347:K1410" si="174">IF(H1347&lt;&gt;"-",CONCATENATE("&lt;td&gt;&lt;a target=",CHAR(34),"_blank",CHAR(34), " href=",CHAR(34),H1347,CHAR(34),"&gt;",A1347,"&lt;/a&gt;&lt;/td&gt;"),CONCATENATE("&lt;td&gt;",A1347,"&lt;/td&gt;"))</f>
        <v>&lt;td&gt;0&lt;/td&gt;</v>
      </c>
      <c r="L1347" t="str">
        <f>CONCATENATE("&lt;td&gt;",Zamia!A1347,"&lt;/td&gt;")</f>
        <v>&lt;td&gt;&lt;/td&gt;</v>
      </c>
      <c r="M1347" t="str">
        <f>CONCATENATE("&lt;td&gt;",Zamia!K1347,"&lt;/td&gt;")</f>
        <v>&lt;td&gt;&lt;/td&gt;</v>
      </c>
      <c r="N1347" s="9" t="str">
        <f>CONCATENATE("&lt;td&gt;",LEFT(TEXT(Zamia!E1347,"DD/MM/AAAA hh:mm:ss"),10),"&lt;/td&gt;")</f>
        <v>&lt;td&gt;00/01/1900&lt;/td&gt;</v>
      </c>
      <c r="O1347" t="str">
        <f>CONCATENATE("&lt;td&gt;",Zamia!H1347,"&lt;/td&gt;")</f>
        <v>&lt;td&gt;&lt;/td&gt;</v>
      </c>
      <c r="P1347" t="str">
        <f>CONCATENATE("&lt;td&gt;",Zamia!I1347,"&lt;/td&gt;")</f>
        <v>&lt;td&gt;&lt;/td&gt;</v>
      </c>
      <c r="Q1347" t="str">
        <f t="shared" ref="Q1347:Q1410" si="175">IF(A1347&lt;&gt;0,CONCATENATE("&lt;tr&gt;",K1347,L1347,M1347,N1347,O1347,P1347,"&lt;/tr&gt;"),"")</f>
        <v/>
      </c>
    </row>
    <row r="1348" spans="1:17" x14ac:dyDescent="0.25">
      <c r="A1348">
        <f>Zamia!F1348</f>
        <v>0</v>
      </c>
      <c r="B1348" t="str">
        <f t="shared" si="171"/>
        <v>-</v>
      </c>
      <c r="C1348" t="str">
        <f t="shared" si="172"/>
        <v>-</v>
      </c>
      <c r="D1348" t="str">
        <f t="shared" si="168"/>
        <v>-</v>
      </c>
      <c r="E1348" t="str">
        <f t="shared" si="169"/>
        <v>-</v>
      </c>
      <c r="F1348" t="str">
        <f t="shared" si="170"/>
        <v>-</v>
      </c>
      <c r="G1348" t="str">
        <f t="shared" si="173"/>
        <v>- -</v>
      </c>
      <c r="H1348" t="str">
        <f>IFERROR(VLOOKUP(G1348,Tesaure!A1348:B8346,2),"-")</f>
        <v>-</v>
      </c>
      <c r="K1348" t="str">
        <f t="shared" si="174"/>
        <v>&lt;td&gt;0&lt;/td&gt;</v>
      </c>
      <c r="L1348" t="str">
        <f>CONCATENATE("&lt;td&gt;",Zamia!A1348,"&lt;/td&gt;")</f>
        <v>&lt;td&gt;&lt;/td&gt;</v>
      </c>
      <c r="M1348" t="str">
        <f>CONCATENATE("&lt;td&gt;",Zamia!K1348,"&lt;/td&gt;")</f>
        <v>&lt;td&gt;&lt;/td&gt;</v>
      </c>
      <c r="N1348" s="9" t="str">
        <f>CONCATENATE("&lt;td&gt;",LEFT(TEXT(Zamia!E1348,"DD/MM/AAAA hh:mm:ss"),10),"&lt;/td&gt;")</f>
        <v>&lt;td&gt;00/01/1900&lt;/td&gt;</v>
      </c>
      <c r="O1348" t="str">
        <f>CONCATENATE("&lt;td&gt;",Zamia!H1348,"&lt;/td&gt;")</f>
        <v>&lt;td&gt;&lt;/td&gt;</v>
      </c>
      <c r="P1348" t="str">
        <f>CONCATENATE("&lt;td&gt;",Zamia!I1348,"&lt;/td&gt;")</f>
        <v>&lt;td&gt;&lt;/td&gt;</v>
      </c>
      <c r="Q1348" t="str">
        <f t="shared" si="175"/>
        <v/>
      </c>
    </row>
    <row r="1349" spans="1:17" x14ac:dyDescent="0.25">
      <c r="A1349">
        <f>Zamia!F1349</f>
        <v>0</v>
      </c>
      <c r="B1349" t="str">
        <f t="shared" si="171"/>
        <v>-</v>
      </c>
      <c r="C1349" t="str">
        <f t="shared" si="172"/>
        <v>-</v>
      </c>
      <c r="D1349" t="str">
        <f t="shared" si="168"/>
        <v>-</v>
      </c>
      <c r="E1349" t="str">
        <f t="shared" si="169"/>
        <v>-</v>
      </c>
      <c r="F1349" t="str">
        <f t="shared" si="170"/>
        <v>-</v>
      </c>
      <c r="G1349" t="str">
        <f t="shared" si="173"/>
        <v>- -</v>
      </c>
      <c r="H1349" t="str">
        <f>IFERROR(VLOOKUP(G1349,Tesaure!A1349:B8347,2),"-")</f>
        <v>-</v>
      </c>
      <c r="K1349" t="str">
        <f t="shared" si="174"/>
        <v>&lt;td&gt;0&lt;/td&gt;</v>
      </c>
      <c r="L1349" t="str">
        <f>CONCATENATE("&lt;td&gt;",Zamia!A1349,"&lt;/td&gt;")</f>
        <v>&lt;td&gt;&lt;/td&gt;</v>
      </c>
      <c r="M1349" t="str">
        <f>CONCATENATE("&lt;td&gt;",Zamia!K1349,"&lt;/td&gt;")</f>
        <v>&lt;td&gt;&lt;/td&gt;</v>
      </c>
      <c r="N1349" s="9" t="str">
        <f>CONCATENATE("&lt;td&gt;",LEFT(TEXT(Zamia!E1349,"DD/MM/AAAA hh:mm:ss"),10),"&lt;/td&gt;")</f>
        <v>&lt;td&gt;00/01/1900&lt;/td&gt;</v>
      </c>
      <c r="O1349" t="str">
        <f>CONCATENATE("&lt;td&gt;",Zamia!H1349,"&lt;/td&gt;")</f>
        <v>&lt;td&gt;&lt;/td&gt;</v>
      </c>
      <c r="P1349" t="str">
        <f>CONCATENATE("&lt;td&gt;",Zamia!I1349,"&lt;/td&gt;")</f>
        <v>&lt;td&gt;&lt;/td&gt;</v>
      </c>
      <c r="Q1349" t="str">
        <f t="shared" si="175"/>
        <v/>
      </c>
    </row>
    <row r="1350" spans="1:17" x14ac:dyDescent="0.25">
      <c r="A1350">
        <f>Zamia!F1350</f>
        <v>0</v>
      </c>
      <c r="B1350" t="str">
        <f t="shared" si="171"/>
        <v>-</v>
      </c>
      <c r="C1350" t="str">
        <f t="shared" si="172"/>
        <v>-</v>
      </c>
      <c r="D1350" t="str">
        <f t="shared" ref="D1350:D1413" si="176">IFERROR(LEFT(C1350,SEARCH(" ",C1350)-1),C1350)</f>
        <v>-</v>
      </c>
      <c r="E1350" t="str">
        <f t="shared" si="169"/>
        <v>-</v>
      </c>
      <c r="F1350" t="str">
        <f t="shared" si="170"/>
        <v>-</v>
      </c>
      <c r="G1350" t="str">
        <f t="shared" si="173"/>
        <v>- -</v>
      </c>
      <c r="H1350" t="str">
        <f>IFERROR(VLOOKUP(G1350,Tesaure!A1350:B8348,2),"-")</f>
        <v>-</v>
      </c>
      <c r="K1350" t="str">
        <f t="shared" si="174"/>
        <v>&lt;td&gt;0&lt;/td&gt;</v>
      </c>
      <c r="L1350" t="str">
        <f>CONCATENATE("&lt;td&gt;",Zamia!A1350,"&lt;/td&gt;")</f>
        <v>&lt;td&gt;&lt;/td&gt;</v>
      </c>
      <c r="M1350" t="str">
        <f>CONCATENATE("&lt;td&gt;",Zamia!K1350,"&lt;/td&gt;")</f>
        <v>&lt;td&gt;&lt;/td&gt;</v>
      </c>
      <c r="N1350" s="9" t="str">
        <f>CONCATENATE("&lt;td&gt;",LEFT(TEXT(Zamia!E1350,"DD/MM/AAAA hh:mm:ss"),10),"&lt;/td&gt;")</f>
        <v>&lt;td&gt;00/01/1900&lt;/td&gt;</v>
      </c>
      <c r="O1350" t="str">
        <f>CONCATENATE("&lt;td&gt;",Zamia!H1350,"&lt;/td&gt;")</f>
        <v>&lt;td&gt;&lt;/td&gt;</v>
      </c>
      <c r="P1350" t="str">
        <f>CONCATENATE("&lt;td&gt;",Zamia!I1350,"&lt;/td&gt;")</f>
        <v>&lt;td&gt;&lt;/td&gt;</v>
      </c>
      <c r="Q1350" t="str">
        <f t="shared" si="175"/>
        <v/>
      </c>
    </row>
    <row r="1351" spans="1:17" x14ac:dyDescent="0.25">
      <c r="A1351">
        <f>Zamia!F1351</f>
        <v>0</v>
      </c>
      <c r="B1351" t="str">
        <f t="shared" si="171"/>
        <v>-</v>
      </c>
      <c r="C1351" t="str">
        <f t="shared" si="172"/>
        <v>-</v>
      </c>
      <c r="D1351" t="str">
        <f t="shared" si="176"/>
        <v>-</v>
      </c>
      <c r="E1351" t="str">
        <f t="shared" ref="E1351:E1414" si="177">IFERROR(RIGHT(C1351,LEN(C1351)-(SEARCH(" subsp.",C1351)+7)),"-")</f>
        <v>-</v>
      </c>
      <c r="F1351" t="str">
        <f t="shared" ref="F1351:F1414" si="178">IF(E1351&lt;&gt;"-",IFERROR(LEFT(E1351,SEARCH(" ",E1351)-1),E1351),"-")</f>
        <v>-</v>
      </c>
      <c r="G1351" t="str">
        <f t="shared" si="173"/>
        <v>- -</v>
      </c>
      <c r="H1351" t="str">
        <f>IFERROR(VLOOKUP(G1351,Tesaure!A1351:B8349,2),"-")</f>
        <v>-</v>
      </c>
      <c r="K1351" t="str">
        <f t="shared" si="174"/>
        <v>&lt;td&gt;0&lt;/td&gt;</v>
      </c>
      <c r="L1351" t="str">
        <f>CONCATENATE("&lt;td&gt;",Zamia!A1351,"&lt;/td&gt;")</f>
        <v>&lt;td&gt;&lt;/td&gt;</v>
      </c>
      <c r="M1351" t="str">
        <f>CONCATENATE("&lt;td&gt;",Zamia!K1351,"&lt;/td&gt;")</f>
        <v>&lt;td&gt;&lt;/td&gt;</v>
      </c>
      <c r="N1351" s="9" t="str">
        <f>CONCATENATE("&lt;td&gt;",LEFT(TEXT(Zamia!E1351,"DD/MM/AAAA hh:mm:ss"),10),"&lt;/td&gt;")</f>
        <v>&lt;td&gt;00/01/1900&lt;/td&gt;</v>
      </c>
      <c r="O1351" t="str">
        <f>CONCATENATE("&lt;td&gt;",Zamia!H1351,"&lt;/td&gt;")</f>
        <v>&lt;td&gt;&lt;/td&gt;</v>
      </c>
      <c r="P1351" t="str">
        <f>CONCATENATE("&lt;td&gt;",Zamia!I1351,"&lt;/td&gt;")</f>
        <v>&lt;td&gt;&lt;/td&gt;</v>
      </c>
      <c r="Q1351" t="str">
        <f t="shared" si="175"/>
        <v/>
      </c>
    </row>
    <row r="1352" spans="1:17" x14ac:dyDescent="0.25">
      <c r="A1352">
        <f>Zamia!F1352</f>
        <v>0</v>
      </c>
      <c r="B1352" t="str">
        <f t="shared" si="171"/>
        <v>-</v>
      </c>
      <c r="C1352" t="str">
        <f t="shared" si="172"/>
        <v>-</v>
      </c>
      <c r="D1352" t="str">
        <f t="shared" si="176"/>
        <v>-</v>
      </c>
      <c r="E1352" t="str">
        <f t="shared" si="177"/>
        <v>-</v>
      </c>
      <c r="F1352" t="str">
        <f t="shared" si="178"/>
        <v>-</v>
      </c>
      <c r="G1352" t="str">
        <f t="shared" si="173"/>
        <v>- -</v>
      </c>
      <c r="H1352" t="str">
        <f>IFERROR(VLOOKUP(G1352,Tesaure!A1352:B8350,2),"-")</f>
        <v>-</v>
      </c>
      <c r="K1352" t="str">
        <f t="shared" si="174"/>
        <v>&lt;td&gt;0&lt;/td&gt;</v>
      </c>
      <c r="L1352" t="str">
        <f>CONCATENATE("&lt;td&gt;",Zamia!A1352,"&lt;/td&gt;")</f>
        <v>&lt;td&gt;&lt;/td&gt;</v>
      </c>
      <c r="M1352" t="str">
        <f>CONCATENATE("&lt;td&gt;",Zamia!K1352,"&lt;/td&gt;")</f>
        <v>&lt;td&gt;&lt;/td&gt;</v>
      </c>
      <c r="N1352" s="9" t="str">
        <f>CONCATENATE("&lt;td&gt;",LEFT(TEXT(Zamia!E1352,"DD/MM/AAAA hh:mm:ss"),10),"&lt;/td&gt;")</f>
        <v>&lt;td&gt;00/01/1900&lt;/td&gt;</v>
      </c>
      <c r="O1352" t="str">
        <f>CONCATENATE("&lt;td&gt;",Zamia!H1352,"&lt;/td&gt;")</f>
        <v>&lt;td&gt;&lt;/td&gt;</v>
      </c>
      <c r="P1352" t="str">
        <f>CONCATENATE("&lt;td&gt;",Zamia!I1352,"&lt;/td&gt;")</f>
        <v>&lt;td&gt;&lt;/td&gt;</v>
      </c>
      <c r="Q1352" t="str">
        <f t="shared" si="175"/>
        <v/>
      </c>
    </row>
    <row r="1353" spans="1:17" x14ac:dyDescent="0.25">
      <c r="A1353">
        <f>Zamia!F1353</f>
        <v>0</v>
      </c>
      <c r="B1353" t="str">
        <f t="shared" si="171"/>
        <v>-</v>
      </c>
      <c r="C1353" t="str">
        <f t="shared" si="172"/>
        <v>-</v>
      </c>
      <c r="D1353" t="str">
        <f t="shared" si="176"/>
        <v>-</v>
      </c>
      <c r="E1353" t="str">
        <f t="shared" si="177"/>
        <v>-</v>
      </c>
      <c r="F1353" t="str">
        <f t="shared" si="178"/>
        <v>-</v>
      </c>
      <c r="G1353" t="str">
        <f t="shared" si="173"/>
        <v>- -</v>
      </c>
      <c r="H1353" t="str">
        <f>IFERROR(VLOOKUP(G1353,Tesaure!A1353:B8351,2),"-")</f>
        <v>-</v>
      </c>
      <c r="K1353" t="str">
        <f t="shared" si="174"/>
        <v>&lt;td&gt;0&lt;/td&gt;</v>
      </c>
      <c r="L1353" t="str">
        <f>CONCATENATE("&lt;td&gt;",Zamia!A1353,"&lt;/td&gt;")</f>
        <v>&lt;td&gt;&lt;/td&gt;</v>
      </c>
      <c r="M1353" t="str">
        <f>CONCATENATE("&lt;td&gt;",Zamia!K1353,"&lt;/td&gt;")</f>
        <v>&lt;td&gt;&lt;/td&gt;</v>
      </c>
      <c r="N1353" s="9" t="str">
        <f>CONCATENATE("&lt;td&gt;",LEFT(TEXT(Zamia!E1353,"DD/MM/AAAA hh:mm:ss"),10),"&lt;/td&gt;")</f>
        <v>&lt;td&gt;00/01/1900&lt;/td&gt;</v>
      </c>
      <c r="O1353" t="str">
        <f>CONCATENATE("&lt;td&gt;",Zamia!H1353,"&lt;/td&gt;")</f>
        <v>&lt;td&gt;&lt;/td&gt;</v>
      </c>
      <c r="P1353" t="str">
        <f>CONCATENATE("&lt;td&gt;",Zamia!I1353,"&lt;/td&gt;")</f>
        <v>&lt;td&gt;&lt;/td&gt;</v>
      </c>
      <c r="Q1353" t="str">
        <f t="shared" si="175"/>
        <v/>
      </c>
    </row>
    <row r="1354" spans="1:17" x14ac:dyDescent="0.25">
      <c r="A1354">
        <f>Zamia!F1354</f>
        <v>0</v>
      </c>
      <c r="B1354" t="str">
        <f t="shared" si="171"/>
        <v>-</v>
      </c>
      <c r="C1354" t="str">
        <f t="shared" si="172"/>
        <v>-</v>
      </c>
      <c r="D1354" t="str">
        <f t="shared" si="176"/>
        <v>-</v>
      </c>
      <c r="E1354" t="str">
        <f t="shared" si="177"/>
        <v>-</v>
      </c>
      <c r="F1354" t="str">
        <f t="shared" si="178"/>
        <v>-</v>
      </c>
      <c r="G1354" t="str">
        <f t="shared" si="173"/>
        <v>- -</v>
      </c>
      <c r="H1354" t="str">
        <f>IFERROR(VLOOKUP(G1354,Tesaure!A1354:B8352,2),"-")</f>
        <v>-</v>
      </c>
      <c r="K1354" t="str">
        <f t="shared" si="174"/>
        <v>&lt;td&gt;0&lt;/td&gt;</v>
      </c>
      <c r="L1354" t="str">
        <f>CONCATENATE("&lt;td&gt;",Zamia!A1354,"&lt;/td&gt;")</f>
        <v>&lt;td&gt;&lt;/td&gt;</v>
      </c>
      <c r="M1354" t="str">
        <f>CONCATENATE("&lt;td&gt;",Zamia!K1354,"&lt;/td&gt;")</f>
        <v>&lt;td&gt;&lt;/td&gt;</v>
      </c>
      <c r="N1354" s="9" t="str">
        <f>CONCATENATE("&lt;td&gt;",LEFT(TEXT(Zamia!E1354,"DD/MM/AAAA hh:mm:ss"),10),"&lt;/td&gt;")</f>
        <v>&lt;td&gt;00/01/1900&lt;/td&gt;</v>
      </c>
      <c r="O1354" t="str">
        <f>CONCATENATE("&lt;td&gt;",Zamia!H1354,"&lt;/td&gt;")</f>
        <v>&lt;td&gt;&lt;/td&gt;</v>
      </c>
      <c r="P1354" t="str">
        <f>CONCATENATE("&lt;td&gt;",Zamia!I1354,"&lt;/td&gt;")</f>
        <v>&lt;td&gt;&lt;/td&gt;</v>
      </c>
      <c r="Q1354" t="str">
        <f t="shared" si="175"/>
        <v/>
      </c>
    </row>
    <row r="1355" spans="1:17" x14ac:dyDescent="0.25">
      <c r="A1355">
        <f>Zamia!F1355</f>
        <v>0</v>
      </c>
      <c r="B1355" t="str">
        <f t="shared" si="171"/>
        <v>-</v>
      </c>
      <c r="C1355" t="str">
        <f t="shared" si="172"/>
        <v>-</v>
      </c>
      <c r="D1355" t="str">
        <f t="shared" si="176"/>
        <v>-</v>
      </c>
      <c r="E1355" t="str">
        <f t="shared" si="177"/>
        <v>-</v>
      </c>
      <c r="F1355" t="str">
        <f t="shared" si="178"/>
        <v>-</v>
      </c>
      <c r="G1355" t="str">
        <f t="shared" si="173"/>
        <v>- -</v>
      </c>
      <c r="H1355" t="str">
        <f>IFERROR(VLOOKUP(G1355,Tesaure!A1355:B8353,2),"-")</f>
        <v>-</v>
      </c>
      <c r="K1355" t="str">
        <f t="shared" si="174"/>
        <v>&lt;td&gt;0&lt;/td&gt;</v>
      </c>
      <c r="L1355" t="str">
        <f>CONCATENATE("&lt;td&gt;",Zamia!A1355,"&lt;/td&gt;")</f>
        <v>&lt;td&gt;&lt;/td&gt;</v>
      </c>
      <c r="M1355" t="str">
        <f>CONCATENATE("&lt;td&gt;",Zamia!K1355,"&lt;/td&gt;")</f>
        <v>&lt;td&gt;&lt;/td&gt;</v>
      </c>
      <c r="N1355" s="9" t="str">
        <f>CONCATENATE("&lt;td&gt;",LEFT(TEXT(Zamia!E1355,"DD/MM/AAAA hh:mm:ss"),10),"&lt;/td&gt;")</f>
        <v>&lt;td&gt;00/01/1900&lt;/td&gt;</v>
      </c>
      <c r="O1355" t="str">
        <f>CONCATENATE("&lt;td&gt;",Zamia!H1355,"&lt;/td&gt;")</f>
        <v>&lt;td&gt;&lt;/td&gt;</v>
      </c>
      <c r="P1355" t="str">
        <f>CONCATENATE("&lt;td&gt;",Zamia!I1355,"&lt;/td&gt;")</f>
        <v>&lt;td&gt;&lt;/td&gt;</v>
      </c>
      <c r="Q1355" t="str">
        <f t="shared" si="175"/>
        <v/>
      </c>
    </row>
    <row r="1356" spans="1:17" x14ac:dyDescent="0.25">
      <c r="A1356">
        <f>Zamia!F1356</f>
        <v>0</v>
      </c>
      <c r="B1356" t="str">
        <f t="shared" si="171"/>
        <v>-</v>
      </c>
      <c r="C1356" t="str">
        <f t="shared" si="172"/>
        <v>-</v>
      </c>
      <c r="D1356" t="str">
        <f t="shared" si="176"/>
        <v>-</v>
      </c>
      <c r="E1356" t="str">
        <f t="shared" si="177"/>
        <v>-</v>
      </c>
      <c r="F1356" t="str">
        <f t="shared" si="178"/>
        <v>-</v>
      </c>
      <c r="G1356" t="str">
        <f t="shared" si="173"/>
        <v>- -</v>
      </c>
      <c r="H1356" t="str">
        <f>IFERROR(VLOOKUP(G1356,Tesaure!A1356:B8354,2),"-")</f>
        <v>-</v>
      </c>
      <c r="K1356" t="str">
        <f t="shared" si="174"/>
        <v>&lt;td&gt;0&lt;/td&gt;</v>
      </c>
      <c r="L1356" t="str">
        <f>CONCATENATE("&lt;td&gt;",Zamia!A1356,"&lt;/td&gt;")</f>
        <v>&lt;td&gt;&lt;/td&gt;</v>
      </c>
      <c r="M1356" t="str">
        <f>CONCATENATE("&lt;td&gt;",Zamia!K1356,"&lt;/td&gt;")</f>
        <v>&lt;td&gt;&lt;/td&gt;</v>
      </c>
      <c r="N1356" s="9" t="str">
        <f>CONCATENATE("&lt;td&gt;",LEFT(TEXT(Zamia!E1356,"DD/MM/AAAA hh:mm:ss"),10),"&lt;/td&gt;")</f>
        <v>&lt;td&gt;00/01/1900&lt;/td&gt;</v>
      </c>
      <c r="O1356" t="str">
        <f>CONCATENATE("&lt;td&gt;",Zamia!H1356,"&lt;/td&gt;")</f>
        <v>&lt;td&gt;&lt;/td&gt;</v>
      </c>
      <c r="P1356" t="str">
        <f>CONCATENATE("&lt;td&gt;",Zamia!I1356,"&lt;/td&gt;")</f>
        <v>&lt;td&gt;&lt;/td&gt;</v>
      </c>
      <c r="Q1356" t="str">
        <f t="shared" si="175"/>
        <v/>
      </c>
    </row>
    <row r="1357" spans="1:17" x14ac:dyDescent="0.25">
      <c r="A1357">
        <f>Zamia!F1357</f>
        <v>0</v>
      </c>
      <c r="B1357" t="str">
        <f t="shared" si="171"/>
        <v>-</v>
      </c>
      <c r="C1357" t="str">
        <f t="shared" si="172"/>
        <v>-</v>
      </c>
      <c r="D1357" t="str">
        <f t="shared" si="176"/>
        <v>-</v>
      </c>
      <c r="E1357" t="str">
        <f t="shared" si="177"/>
        <v>-</v>
      </c>
      <c r="F1357" t="str">
        <f t="shared" si="178"/>
        <v>-</v>
      </c>
      <c r="G1357" t="str">
        <f t="shared" si="173"/>
        <v>- -</v>
      </c>
      <c r="H1357" t="str">
        <f>IFERROR(VLOOKUP(G1357,Tesaure!A1357:B8355,2),"-")</f>
        <v>-</v>
      </c>
      <c r="K1357" t="str">
        <f t="shared" si="174"/>
        <v>&lt;td&gt;0&lt;/td&gt;</v>
      </c>
      <c r="L1357" t="str">
        <f>CONCATENATE("&lt;td&gt;",Zamia!A1357,"&lt;/td&gt;")</f>
        <v>&lt;td&gt;&lt;/td&gt;</v>
      </c>
      <c r="M1357" t="str">
        <f>CONCATENATE("&lt;td&gt;",Zamia!K1357,"&lt;/td&gt;")</f>
        <v>&lt;td&gt;&lt;/td&gt;</v>
      </c>
      <c r="N1357" s="9" t="str">
        <f>CONCATENATE("&lt;td&gt;",LEFT(TEXT(Zamia!E1357,"DD/MM/AAAA hh:mm:ss"),10),"&lt;/td&gt;")</f>
        <v>&lt;td&gt;00/01/1900&lt;/td&gt;</v>
      </c>
      <c r="O1357" t="str">
        <f>CONCATENATE("&lt;td&gt;",Zamia!H1357,"&lt;/td&gt;")</f>
        <v>&lt;td&gt;&lt;/td&gt;</v>
      </c>
      <c r="P1357" t="str">
        <f>CONCATENATE("&lt;td&gt;",Zamia!I1357,"&lt;/td&gt;")</f>
        <v>&lt;td&gt;&lt;/td&gt;</v>
      </c>
      <c r="Q1357" t="str">
        <f t="shared" si="175"/>
        <v/>
      </c>
    </row>
    <row r="1358" spans="1:17" x14ac:dyDescent="0.25">
      <c r="A1358">
        <f>Zamia!F1358</f>
        <v>0</v>
      </c>
      <c r="B1358" t="str">
        <f t="shared" si="171"/>
        <v>-</v>
      </c>
      <c r="C1358" t="str">
        <f t="shared" si="172"/>
        <v>-</v>
      </c>
      <c r="D1358" t="str">
        <f t="shared" si="176"/>
        <v>-</v>
      </c>
      <c r="E1358" t="str">
        <f t="shared" si="177"/>
        <v>-</v>
      </c>
      <c r="F1358" t="str">
        <f t="shared" si="178"/>
        <v>-</v>
      </c>
      <c r="G1358" t="str">
        <f t="shared" si="173"/>
        <v>- -</v>
      </c>
      <c r="H1358" t="str">
        <f>IFERROR(VLOOKUP(G1358,Tesaure!A1358:B8356,2),"-")</f>
        <v>-</v>
      </c>
      <c r="K1358" t="str">
        <f t="shared" si="174"/>
        <v>&lt;td&gt;0&lt;/td&gt;</v>
      </c>
      <c r="L1358" t="str">
        <f>CONCATENATE("&lt;td&gt;",Zamia!A1358,"&lt;/td&gt;")</f>
        <v>&lt;td&gt;&lt;/td&gt;</v>
      </c>
      <c r="M1358" t="str">
        <f>CONCATENATE("&lt;td&gt;",Zamia!K1358,"&lt;/td&gt;")</f>
        <v>&lt;td&gt;&lt;/td&gt;</v>
      </c>
      <c r="N1358" s="9" t="str">
        <f>CONCATENATE("&lt;td&gt;",LEFT(TEXT(Zamia!E1358,"DD/MM/AAAA hh:mm:ss"),10),"&lt;/td&gt;")</f>
        <v>&lt;td&gt;00/01/1900&lt;/td&gt;</v>
      </c>
      <c r="O1358" t="str">
        <f>CONCATENATE("&lt;td&gt;",Zamia!H1358,"&lt;/td&gt;")</f>
        <v>&lt;td&gt;&lt;/td&gt;</v>
      </c>
      <c r="P1358" t="str">
        <f>CONCATENATE("&lt;td&gt;",Zamia!I1358,"&lt;/td&gt;")</f>
        <v>&lt;td&gt;&lt;/td&gt;</v>
      </c>
      <c r="Q1358" t="str">
        <f t="shared" si="175"/>
        <v/>
      </c>
    </row>
    <row r="1359" spans="1:17" x14ac:dyDescent="0.25">
      <c r="A1359">
        <f>Zamia!F1359</f>
        <v>0</v>
      </c>
      <c r="B1359" t="str">
        <f t="shared" si="171"/>
        <v>-</v>
      </c>
      <c r="C1359" t="str">
        <f t="shared" si="172"/>
        <v>-</v>
      </c>
      <c r="D1359" t="str">
        <f t="shared" si="176"/>
        <v>-</v>
      </c>
      <c r="E1359" t="str">
        <f t="shared" si="177"/>
        <v>-</v>
      </c>
      <c r="F1359" t="str">
        <f t="shared" si="178"/>
        <v>-</v>
      </c>
      <c r="G1359" t="str">
        <f t="shared" si="173"/>
        <v>- -</v>
      </c>
      <c r="H1359" t="str">
        <f>IFERROR(VLOOKUP(G1359,Tesaure!A1359:B8357,2),"-")</f>
        <v>-</v>
      </c>
      <c r="K1359" t="str">
        <f t="shared" si="174"/>
        <v>&lt;td&gt;0&lt;/td&gt;</v>
      </c>
      <c r="L1359" t="str">
        <f>CONCATENATE("&lt;td&gt;",Zamia!A1359,"&lt;/td&gt;")</f>
        <v>&lt;td&gt;&lt;/td&gt;</v>
      </c>
      <c r="M1359" t="str">
        <f>CONCATENATE("&lt;td&gt;",Zamia!K1359,"&lt;/td&gt;")</f>
        <v>&lt;td&gt;&lt;/td&gt;</v>
      </c>
      <c r="N1359" s="9" t="str">
        <f>CONCATENATE("&lt;td&gt;",LEFT(TEXT(Zamia!E1359,"DD/MM/AAAA hh:mm:ss"),10),"&lt;/td&gt;")</f>
        <v>&lt;td&gt;00/01/1900&lt;/td&gt;</v>
      </c>
      <c r="O1359" t="str">
        <f>CONCATENATE("&lt;td&gt;",Zamia!H1359,"&lt;/td&gt;")</f>
        <v>&lt;td&gt;&lt;/td&gt;</v>
      </c>
      <c r="P1359" t="str">
        <f>CONCATENATE("&lt;td&gt;",Zamia!I1359,"&lt;/td&gt;")</f>
        <v>&lt;td&gt;&lt;/td&gt;</v>
      </c>
      <c r="Q1359" t="str">
        <f t="shared" si="175"/>
        <v/>
      </c>
    </row>
    <row r="1360" spans="1:17" x14ac:dyDescent="0.25">
      <c r="A1360">
        <f>Zamia!F1360</f>
        <v>0</v>
      </c>
      <c r="B1360" t="str">
        <f t="shared" si="171"/>
        <v>-</v>
      </c>
      <c r="C1360" t="str">
        <f t="shared" si="172"/>
        <v>-</v>
      </c>
      <c r="D1360" t="str">
        <f t="shared" si="176"/>
        <v>-</v>
      </c>
      <c r="E1360" t="str">
        <f t="shared" si="177"/>
        <v>-</v>
      </c>
      <c r="F1360" t="str">
        <f t="shared" si="178"/>
        <v>-</v>
      </c>
      <c r="G1360" t="str">
        <f t="shared" si="173"/>
        <v>- -</v>
      </c>
      <c r="H1360" t="str">
        <f>IFERROR(VLOOKUP(G1360,Tesaure!A1360:B8358,2),"-")</f>
        <v>-</v>
      </c>
      <c r="K1360" t="str">
        <f t="shared" si="174"/>
        <v>&lt;td&gt;0&lt;/td&gt;</v>
      </c>
      <c r="L1360" t="str">
        <f>CONCATENATE("&lt;td&gt;",Zamia!A1360,"&lt;/td&gt;")</f>
        <v>&lt;td&gt;&lt;/td&gt;</v>
      </c>
      <c r="M1360" t="str">
        <f>CONCATENATE("&lt;td&gt;",Zamia!K1360,"&lt;/td&gt;")</f>
        <v>&lt;td&gt;&lt;/td&gt;</v>
      </c>
      <c r="N1360" s="9" t="str">
        <f>CONCATENATE("&lt;td&gt;",LEFT(TEXT(Zamia!E1360,"DD/MM/AAAA hh:mm:ss"),10),"&lt;/td&gt;")</f>
        <v>&lt;td&gt;00/01/1900&lt;/td&gt;</v>
      </c>
      <c r="O1360" t="str">
        <f>CONCATENATE("&lt;td&gt;",Zamia!H1360,"&lt;/td&gt;")</f>
        <v>&lt;td&gt;&lt;/td&gt;</v>
      </c>
      <c r="P1360" t="str">
        <f>CONCATENATE("&lt;td&gt;",Zamia!I1360,"&lt;/td&gt;")</f>
        <v>&lt;td&gt;&lt;/td&gt;</v>
      </c>
      <c r="Q1360" t="str">
        <f t="shared" si="175"/>
        <v/>
      </c>
    </row>
    <row r="1361" spans="1:17" x14ac:dyDescent="0.25">
      <c r="A1361">
        <f>Zamia!F1361</f>
        <v>0</v>
      </c>
      <c r="B1361" t="str">
        <f t="shared" si="171"/>
        <v>-</v>
      </c>
      <c r="C1361" t="str">
        <f t="shared" si="172"/>
        <v>-</v>
      </c>
      <c r="D1361" t="str">
        <f t="shared" si="176"/>
        <v>-</v>
      </c>
      <c r="E1361" t="str">
        <f t="shared" si="177"/>
        <v>-</v>
      </c>
      <c r="F1361" t="str">
        <f t="shared" si="178"/>
        <v>-</v>
      </c>
      <c r="G1361" t="str">
        <f t="shared" si="173"/>
        <v>- -</v>
      </c>
      <c r="H1361" t="str">
        <f>IFERROR(VLOOKUP(G1361,Tesaure!A1361:B8359,2),"-")</f>
        <v>-</v>
      </c>
      <c r="K1361" t="str">
        <f t="shared" si="174"/>
        <v>&lt;td&gt;0&lt;/td&gt;</v>
      </c>
      <c r="L1361" t="str">
        <f>CONCATENATE("&lt;td&gt;",Zamia!A1361,"&lt;/td&gt;")</f>
        <v>&lt;td&gt;&lt;/td&gt;</v>
      </c>
      <c r="M1361" t="str">
        <f>CONCATENATE("&lt;td&gt;",Zamia!K1361,"&lt;/td&gt;")</f>
        <v>&lt;td&gt;&lt;/td&gt;</v>
      </c>
      <c r="N1361" s="9" t="str">
        <f>CONCATENATE("&lt;td&gt;",LEFT(TEXT(Zamia!E1361,"DD/MM/AAAA hh:mm:ss"),10),"&lt;/td&gt;")</f>
        <v>&lt;td&gt;00/01/1900&lt;/td&gt;</v>
      </c>
      <c r="O1361" t="str">
        <f>CONCATENATE("&lt;td&gt;",Zamia!H1361,"&lt;/td&gt;")</f>
        <v>&lt;td&gt;&lt;/td&gt;</v>
      </c>
      <c r="P1361" t="str">
        <f>CONCATENATE("&lt;td&gt;",Zamia!I1361,"&lt;/td&gt;")</f>
        <v>&lt;td&gt;&lt;/td&gt;</v>
      </c>
      <c r="Q1361" t="str">
        <f t="shared" si="175"/>
        <v/>
      </c>
    </row>
    <row r="1362" spans="1:17" x14ac:dyDescent="0.25">
      <c r="A1362">
        <f>Zamia!F1362</f>
        <v>0</v>
      </c>
      <c r="B1362" t="str">
        <f t="shared" si="171"/>
        <v>-</v>
      </c>
      <c r="C1362" t="str">
        <f t="shared" si="172"/>
        <v>-</v>
      </c>
      <c r="D1362" t="str">
        <f t="shared" si="176"/>
        <v>-</v>
      </c>
      <c r="E1362" t="str">
        <f t="shared" si="177"/>
        <v>-</v>
      </c>
      <c r="F1362" t="str">
        <f t="shared" si="178"/>
        <v>-</v>
      </c>
      <c r="G1362" t="str">
        <f t="shared" si="173"/>
        <v>- -</v>
      </c>
      <c r="H1362" t="str">
        <f>IFERROR(VLOOKUP(G1362,Tesaure!A1362:B8360,2),"-")</f>
        <v>-</v>
      </c>
      <c r="K1362" t="str">
        <f t="shared" si="174"/>
        <v>&lt;td&gt;0&lt;/td&gt;</v>
      </c>
      <c r="L1362" t="str">
        <f>CONCATENATE("&lt;td&gt;",Zamia!A1362,"&lt;/td&gt;")</f>
        <v>&lt;td&gt;&lt;/td&gt;</v>
      </c>
      <c r="M1362" t="str">
        <f>CONCATENATE("&lt;td&gt;",Zamia!K1362,"&lt;/td&gt;")</f>
        <v>&lt;td&gt;&lt;/td&gt;</v>
      </c>
      <c r="N1362" s="9" t="str">
        <f>CONCATENATE("&lt;td&gt;",LEFT(TEXT(Zamia!E1362,"DD/MM/AAAA hh:mm:ss"),10),"&lt;/td&gt;")</f>
        <v>&lt;td&gt;00/01/1900&lt;/td&gt;</v>
      </c>
      <c r="O1362" t="str">
        <f>CONCATENATE("&lt;td&gt;",Zamia!H1362,"&lt;/td&gt;")</f>
        <v>&lt;td&gt;&lt;/td&gt;</v>
      </c>
      <c r="P1362" t="str">
        <f>CONCATENATE("&lt;td&gt;",Zamia!I1362,"&lt;/td&gt;")</f>
        <v>&lt;td&gt;&lt;/td&gt;</v>
      </c>
      <c r="Q1362" t="str">
        <f t="shared" si="175"/>
        <v/>
      </c>
    </row>
    <row r="1363" spans="1:17" x14ac:dyDescent="0.25">
      <c r="A1363">
        <f>Zamia!F1363</f>
        <v>0</v>
      </c>
      <c r="B1363" t="str">
        <f t="shared" si="171"/>
        <v>-</v>
      </c>
      <c r="C1363" t="str">
        <f t="shared" si="172"/>
        <v>-</v>
      </c>
      <c r="D1363" t="str">
        <f t="shared" si="176"/>
        <v>-</v>
      </c>
      <c r="E1363" t="str">
        <f t="shared" si="177"/>
        <v>-</v>
      </c>
      <c r="F1363" t="str">
        <f t="shared" si="178"/>
        <v>-</v>
      </c>
      <c r="G1363" t="str">
        <f t="shared" si="173"/>
        <v>- -</v>
      </c>
      <c r="H1363" t="str">
        <f>IFERROR(VLOOKUP(G1363,Tesaure!A1363:B8361,2),"-")</f>
        <v>-</v>
      </c>
      <c r="K1363" t="str">
        <f t="shared" si="174"/>
        <v>&lt;td&gt;0&lt;/td&gt;</v>
      </c>
      <c r="L1363" t="str">
        <f>CONCATENATE("&lt;td&gt;",Zamia!A1363,"&lt;/td&gt;")</f>
        <v>&lt;td&gt;&lt;/td&gt;</v>
      </c>
      <c r="M1363" t="str">
        <f>CONCATENATE("&lt;td&gt;",Zamia!K1363,"&lt;/td&gt;")</f>
        <v>&lt;td&gt;&lt;/td&gt;</v>
      </c>
      <c r="N1363" s="9" t="str">
        <f>CONCATENATE("&lt;td&gt;",LEFT(TEXT(Zamia!E1363,"DD/MM/AAAA hh:mm:ss"),10),"&lt;/td&gt;")</f>
        <v>&lt;td&gt;00/01/1900&lt;/td&gt;</v>
      </c>
      <c r="O1363" t="str">
        <f>CONCATENATE("&lt;td&gt;",Zamia!H1363,"&lt;/td&gt;")</f>
        <v>&lt;td&gt;&lt;/td&gt;</v>
      </c>
      <c r="P1363" t="str">
        <f>CONCATENATE("&lt;td&gt;",Zamia!I1363,"&lt;/td&gt;")</f>
        <v>&lt;td&gt;&lt;/td&gt;</v>
      </c>
      <c r="Q1363" t="str">
        <f t="shared" si="175"/>
        <v/>
      </c>
    </row>
    <row r="1364" spans="1:17" x14ac:dyDescent="0.25">
      <c r="A1364">
        <f>Zamia!F1364</f>
        <v>0</v>
      </c>
      <c r="B1364" t="str">
        <f t="shared" si="171"/>
        <v>-</v>
      </c>
      <c r="C1364" t="str">
        <f t="shared" si="172"/>
        <v>-</v>
      </c>
      <c r="D1364" t="str">
        <f t="shared" si="176"/>
        <v>-</v>
      </c>
      <c r="E1364" t="str">
        <f t="shared" si="177"/>
        <v>-</v>
      </c>
      <c r="F1364" t="str">
        <f t="shared" si="178"/>
        <v>-</v>
      </c>
      <c r="G1364" t="str">
        <f t="shared" si="173"/>
        <v>- -</v>
      </c>
      <c r="H1364" t="str">
        <f>IFERROR(VLOOKUP(G1364,Tesaure!A1364:B8362,2),"-")</f>
        <v>-</v>
      </c>
      <c r="K1364" t="str">
        <f t="shared" si="174"/>
        <v>&lt;td&gt;0&lt;/td&gt;</v>
      </c>
      <c r="L1364" t="str">
        <f>CONCATENATE("&lt;td&gt;",Zamia!A1364,"&lt;/td&gt;")</f>
        <v>&lt;td&gt;&lt;/td&gt;</v>
      </c>
      <c r="M1364" t="str">
        <f>CONCATENATE("&lt;td&gt;",Zamia!K1364,"&lt;/td&gt;")</f>
        <v>&lt;td&gt;&lt;/td&gt;</v>
      </c>
      <c r="N1364" s="9" t="str">
        <f>CONCATENATE("&lt;td&gt;",LEFT(TEXT(Zamia!E1364,"DD/MM/AAAA hh:mm:ss"),10),"&lt;/td&gt;")</f>
        <v>&lt;td&gt;00/01/1900&lt;/td&gt;</v>
      </c>
      <c r="O1364" t="str">
        <f>CONCATENATE("&lt;td&gt;",Zamia!H1364,"&lt;/td&gt;")</f>
        <v>&lt;td&gt;&lt;/td&gt;</v>
      </c>
      <c r="P1364" t="str">
        <f>CONCATENATE("&lt;td&gt;",Zamia!I1364,"&lt;/td&gt;")</f>
        <v>&lt;td&gt;&lt;/td&gt;</v>
      </c>
      <c r="Q1364" t="str">
        <f t="shared" si="175"/>
        <v/>
      </c>
    </row>
    <row r="1365" spans="1:17" x14ac:dyDescent="0.25">
      <c r="A1365">
        <f>Zamia!F1365</f>
        <v>0</v>
      </c>
      <c r="B1365" t="str">
        <f t="shared" si="171"/>
        <v>-</v>
      </c>
      <c r="C1365" t="str">
        <f t="shared" si="172"/>
        <v>-</v>
      </c>
      <c r="D1365" t="str">
        <f t="shared" si="176"/>
        <v>-</v>
      </c>
      <c r="E1365" t="str">
        <f t="shared" si="177"/>
        <v>-</v>
      </c>
      <c r="F1365" t="str">
        <f t="shared" si="178"/>
        <v>-</v>
      </c>
      <c r="G1365" t="str">
        <f t="shared" si="173"/>
        <v>- -</v>
      </c>
      <c r="H1365" t="str">
        <f>IFERROR(VLOOKUP(G1365,Tesaure!A1365:B8363,2),"-")</f>
        <v>-</v>
      </c>
      <c r="K1365" t="str">
        <f t="shared" si="174"/>
        <v>&lt;td&gt;0&lt;/td&gt;</v>
      </c>
      <c r="L1365" t="str">
        <f>CONCATENATE("&lt;td&gt;",Zamia!A1365,"&lt;/td&gt;")</f>
        <v>&lt;td&gt;&lt;/td&gt;</v>
      </c>
      <c r="M1365" t="str">
        <f>CONCATENATE("&lt;td&gt;",Zamia!K1365,"&lt;/td&gt;")</f>
        <v>&lt;td&gt;&lt;/td&gt;</v>
      </c>
      <c r="N1365" s="9" t="str">
        <f>CONCATENATE("&lt;td&gt;",LEFT(TEXT(Zamia!E1365,"DD/MM/AAAA hh:mm:ss"),10),"&lt;/td&gt;")</f>
        <v>&lt;td&gt;00/01/1900&lt;/td&gt;</v>
      </c>
      <c r="O1365" t="str">
        <f>CONCATENATE("&lt;td&gt;",Zamia!H1365,"&lt;/td&gt;")</f>
        <v>&lt;td&gt;&lt;/td&gt;</v>
      </c>
      <c r="P1365" t="str">
        <f>CONCATENATE("&lt;td&gt;",Zamia!I1365,"&lt;/td&gt;")</f>
        <v>&lt;td&gt;&lt;/td&gt;</v>
      </c>
      <c r="Q1365" t="str">
        <f t="shared" si="175"/>
        <v/>
      </c>
    </row>
    <row r="1366" spans="1:17" x14ac:dyDescent="0.25">
      <c r="A1366">
        <f>Zamia!F1366</f>
        <v>0</v>
      </c>
      <c r="B1366" t="str">
        <f t="shared" si="171"/>
        <v>-</v>
      </c>
      <c r="C1366" t="str">
        <f t="shared" si="172"/>
        <v>-</v>
      </c>
      <c r="D1366" t="str">
        <f t="shared" si="176"/>
        <v>-</v>
      </c>
      <c r="E1366" t="str">
        <f t="shared" si="177"/>
        <v>-</v>
      </c>
      <c r="F1366" t="str">
        <f t="shared" si="178"/>
        <v>-</v>
      </c>
      <c r="G1366" t="str">
        <f t="shared" si="173"/>
        <v>- -</v>
      </c>
      <c r="H1366" t="str">
        <f>IFERROR(VLOOKUP(G1366,Tesaure!A1366:B8364,2),"-")</f>
        <v>-</v>
      </c>
      <c r="K1366" t="str">
        <f t="shared" si="174"/>
        <v>&lt;td&gt;0&lt;/td&gt;</v>
      </c>
      <c r="L1366" t="str">
        <f>CONCATENATE("&lt;td&gt;",Zamia!A1366,"&lt;/td&gt;")</f>
        <v>&lt;td&gt;&lt;/td&gt;</v>
      </c>
      <c r="M1366" t="str">
        <f>CONCATENATE("&lt;td&gt;",Zamia!K1366,"&lt;/td&gt;")</f>
        <v>&lt;td&gt;&lt;/td&gt;</v>
      </c>
      <c r="N1366" s="9" t="str">
        <f>CONCATENATE("&lt;td&gt;",LEFT(TEXT(Zamia!E1366,"DD/MM/AAAA hh:mm:ss"),10),"&lt;/td&gt;")</f>
        <v>&lt;td&gt;00/01/1900&lt;/td&gt;</v>
      </c>
      <c r="O1366" t="str">
        <f>CONCATENATE("&lt;td&gt;",Zamia!H1366,"&lt;/td&gt;")</f>
        <v>&lt;td&gt;&lt;/td&gt;</v>
      </c>
      <c r="P1366" t="str">
        <f>CONCATENATE("&lt;td&gt;",Zamia!I1366,"&lt;/td&gt;")</f>
        <v>&lt;td&gt;&lt;/td&gt;</v>
      </c>
      <c r="Q1366" t="str">
        <f t="shared" si="175"/>
        <v/>
      </c>
    </row>
    <row r="1367" spans="1:17" x14ac:dyDescent="0.25">
      <c r="A1367">
        <f>Zamia!F1367</f>
        <v>0</v>
      </c>
      <c r="B1367" t="str">
        <f t="shared" si="171"/>
        <v>-</v>
      </c>
      <c r="C1367" t="str">
        <f t="shared" si="172"/>
        <v>-</v>
      </c>
      <c r="D1367" t="str">
        <f t="shared" si="176"/>
        <v>-</v>
      </c>
      <c r="E1367" t="str">
        <f t="shared" si="177"/>
        <v>-</v>
      </c>
      <c r="F1367" t="str">
        <f t="shared" si="178"/>
        <v>-</v>
      </c>
      <c r="G1367" t="str">
        <f t="shared" si="173"/>
        <v>- -</v>
      </c>
      <c r="H1367" t="str">
        <f>IFERROR(VLOOKUP(G1367,Tesaure!A1367:B8365,2),"-")</f>
        <v>-</v>
      </c>
      <c r="K1367" t="str">
        <f t="shared" si="174"/>
        <v>&lt;td&gt;0&lt;/td&gt;</v>
      </c>
      <c r="L1367" t="str">
        <f>CONCATENATE("&lt;td&gt;",Zamia!A1367,"&lt;/td&gt;")</f>
        <v>&lt;td&gt;&lt;/td&gt;</v>
      </c>
      <c r="M1367" t="str">
        <f>CONCATENATE("&lt;td&gt;",Zamia!K1367,"&lt;/td&gt;")</f>
        <v>&lt;td&gt;&lt;/td&gt;</v>
      </c>
      <c r="N1367" s="9" t="str">
        <f>CONCATENATE("&lt;td&gt;",LEFT(TEXT(Zamia!E1367,"DD/MM/AAAA hh:mm:ss"),10),"&lt;/td&gt;")</f>
        <v>&lt;td&gt;00/01/1900&lt;/td&gt;</v>
      </c>
      <c r="O1367" t="str">
        <f>CONCATENATE("&lt;td&gt;",Zamia!H1367,"&lt;/td&gt;")</f>
        <v>&lt;td&gt;&lt;/td&gt;</v>
      </c>
      <c r="P1367" t="str">
        <f>CONCATENATE("&lt;td&gt;",Zamia!I1367,"&lt;/td&gt;")</f>
        <v>&lt;td&gt;&lt;/td&gt;</v>
      </c>
      <c r="Q1367" t="str">
        <f t="shared" si="175"/>
        <v/>
      </c>
    </row>
    <row r="1368" spans="1:17" x14ac:dyDescent="0.25">
      <c r="A1368">
        <f>Zamia!F1368</f>
        <v>0</v>
      </c>
      <c r="B1368" t="str">
        <f t="shared" si="171"/>
        <v>-</v>
      </c>
      <c r="C1368" t="str">
        <f t="shared" si="172"/>
        <v>-</v>
      </c>
      <c r="D1368" t="str">
        <f t="shared" si="176"/>
        <v>-</v>
      </c>
      <c r="E1368" t="str">
        <f t="shared" si="177"/>
        <v>-</v>
      </c>
      <c r="F1368" t="str">
        <f t="shared" si="178"/>
        <v>-</v>
      </c>
      <c r="G1368" t="str">
        <f t="shared" si="173"/>
        <v>- -</v>
      </c>
      <c r="H1368" t="str">
        <f>IFERROR(VLOOKUP(G1368,Tesaure!A1368:B8366,2),"-")</f>
        <v>-</v>
      </c>
      <c r="K1368" t="str">
        <f t="shared" si="174"/>
        <v>&lt;td&gt;0&lt;/td&gt;</v>
      </c>
      <c r="L1368" t="str">
        <f>CONCATENATE("&lt;td&gt;",Zamia!A1368,"&lt;/td&gt;")</f>
        <v>&lt;td&gt;&lt;/td&gt;</v>
      </c>
      <c r="M1368" t="str">
        <f>CONCATENATE("&lt;td&gt;",Zamia!K1368,"&lt;/td&gt;")</f>
        <v>&lt;td&gt;&lt;/td&gt;</v>
      </c>
      <c r="N1368" s="9" t="str">
        <f>CONCATENATE("&lt;td&gt;",LEFT(TEXT(Zamia!E1368,"DD/MM/AAAA hh:mm:ss"),10),"&lt;/td&gt;")</f>
        <v>&lt;td&gt;00/01/1900&lt;/td&gt;</v>
      </c>
      <c r="O1368" t="str">
        <f>CONCATENATE("&lt;td&gt;",Zamia!H1368,"&lt;/td&gt;")</f>
        <v>&lt;td&gt;&lt;/td&gt;</v>
      </c>
      <c r="P1368" t="str">
        <f>CONCATENATE("&lt;td&gt;",Zamia!I1368,"&lt;/td&gt;")</f>
        <v>&lt;td&gt;&lt;/td&gt;</v>
      </c>
      <c r="Q1368" t="str">
        <f t="shared" si="175"/>
        <v/>
      </c>
    </row>
    <row r="1369" spans="1:17" x14ac:dyDescent="0.25">
      <c r="A1369">
        <f>Zamia!F1369</f>
        <v>0</v>
      </c>
      <c r="B1369" t="str">
        <f t="shared" si="171"/>
        <v>-</v>
      </c>
      <c r="C1369" t="str">
        <f t="shared" si="172"/>
        <v>-</v>
      </c>
      <c r="D1369" t="str">
        <f t="shared" si="176"/>
        <v>-</v>
      </c>
      <c r="E1369" t="str">
        <f t="shared" si="177"/>
        <v>-</v>
      </c>
      <c r="F1369" t="str">
        <f t="shared" si="178"/>
        <v>-</v>
      </c>
      <c r="G1369" t="str">
        <f t="shared" si="173"/>
        <v>- -</v>
      </c>
      <c r="H1369" t="str">
        <f>IFERROR(VLOOKUP(G1369,Tesaure!A1369:B8367,2),"-")</f>
        <v>-</v>
      </c>
      <c r="K1369" t="str">
        <f t="shared" si="174"/>
        <v>&lt;td&gt;0&lt;/td&gt;</v>
      </c>
      <c r="L1369" t="str">
        <f>CONCATENATE("&lt;td&gt;",Zamia!A1369,"&lt;/td&gt;")</f>
        <v>&lt;td&gt;&lt;/td&gt;</v>
      </c>
      <c r="M1369" t="str">
        <f>CONCATENATE("&lt;td&gt;",Zamia!K1369,"&lt;/td&gt;")</f>
        <v>&lt;td&gt;&lt;/td&gt;</v>
      </c>
      <c r="N1369" s="9" t="str">
        <f>CONCATENATE("&lt;td&gt;",LEFT(TEXT(Zamia!E1369,"DD/MM/AAAA hh:mm:ss"),10),"&lt;/td&gt;")</f>
        <v>&lt;td&gt;00/01/1900&lt;/td&gt;</v>
      </c>
      <c r="O1369" t="str">
        <f>CONCATENATE("&lt;td&gt;",Zamia!H1369,"&lt;/td&gt;")</f>
        <v>&lt;td&gt;&lt;/td&gt;</v>
      </c>
      <c r="P1369" t="str">
        <f>CONCATENATE("&lt;td&gt;",Zamia!I1369,"&lt;/td&gt;")</f>
        <v>&lt;td&gt;&lt;/td&gt;</v>
      </c>
      <c r="Q1369" t="str">
        <f t="shared" si="175"/>
        <v/>
      </c>
    </row>
    <row r="1370" spans="1:17" x14ac:dyDescent="0.25">
      <c r="A1370">
        <f>Zamia!F1370</f>
        <v>0</v>
      </c>
      <c r="B1370" t="str">
        <f t="shared" si="171"/>
        <v>-</v>
      </c>
      <c r="C1370" t="str">
        <f t="shared" si="172"/>
        <v>-</v>
      </c>
      <c r="D1370" t="str">
        <f t="shared" si="176"/>
        <v>-</v>
      </c>
      <c r="E1370" t="str">
        <f t="shared" si="177"/>
        <v>-</v>
      </c>
      <c r="F1370" t="str">
        <f t="shared" si="178"/>
        <v>-</v>
      </c>
      <c r="G1370" t="str">
        <f t="shared" si="173"/>
        <v>- -</v>
      </c>
      <c r="H1370" t="str">
        <f>IFERROR(VLOOKUP(G1370,Tesaure!A1370:B8368,2),"-")</f>
        <v>-</v>
      </c>
      <c r="K1370" t="str">
        <f t="shared" si="174"/>
        <v>&lt;td&gt;0&lt;/td&gt;</v>
      </c>
      <c r="L1370" t="str">
        <f>CONCATENATE("&lt;td&gt;",Zamia!A1370,"&lt;/td&gt;")</f>
        <v>&lt;td&gt;&lt;/td&gt;</v>
      </c>
      <c r="M1370" t="str">
        <f>CONCATENATE("&lt;td&gt;",Zamia!K1370,"&lt;/td&gt;")</f>
        <v>&lt;td&gt;&lt;/td&gt;</v>
      </c>
      <c r="N1370" s="9" t="str">
        <f>CONCATENATE("&lt;td&gt;",LEFT(TEXT(Zamia!E1370,"DD/MM/AAAA hh:mm:ss"),10),"&lt;/td&gt;")</f>
        <v>&lt;td&gt;00/01/1900&lt;/td&gt;</v>
      </c>
      <c r="O1370" t="str">
        <f>CONCATENATE("&lt;td&gt;",Zamia!H1370,"&lt;/td&gt;")</f>
        <v>&lt;td&gt;&lt;/td&gt;</v>
      </c>
      <c r="P1370" t="str">
        <f>CONCATENATE("&lt;td&gt;",Zamia!I1370,"&lt;/td&gt;")</f>
        <v>&lt;td&gt;&lt;/td&gt;</v>
      </c>
      <c r="Q1370" t="str">
        <f t="shared" si="175"/>
        <v/>
      </c>
    </row>
    <row r="1371" spans="1:17" x14ac:dyDescent="0.25">
      <c r="A1371">
        <f>Zamia!F1371</f>
        <v>0</v>
      </c>
      <c r="B1371" t="str">
        <f t="shared" si="171"/>
        <v>-</v>
      </c>
      <c r="C1371" t="str">
        <f t="shared" si="172"/>
        <v>-</v>
      </c>
      <c r="D1371" t="str">
        <f t="shared" si="176"/>
        <v>-</v>
      </c>
      <c r="E1371" t="str">
        <f t="shared" si="177"/>
        <v>-</v>
      </c>
      <c r="F1371" t="str">
        <f t="shared" si="178"/>
        <v>-</v>
      </c>
      <c r="G1371" t="str">
        <f t="shared" si="173"/>
        <v>- -</v>
      </c>
      <c r="H1371" t="str">
        <f>IFERROR(VLOOKUP(G1371,Tesaure!A1371:B8369,2),"-")</f>
        <v>-</v>
      </c>
      <c r="K1371" t="str">
        <f t="shared" si="174"/>
        <v>&lt;td&gt;0&lt;/td&gt;</v>
      </c>
      <c r="L1371" t="str">
        <f>CONCATENATE("&lt;td&gt;",Zamia!A1371,"&lt;/td&gt;")</f>
        <v>&lt;td&gt;&lt;/td&gt;</v>
      </c>
      <c r="M1371" t="str">
        <f>CONCATENATE("&lt;td&gt;",Zamia!K1371,"&lt;/td&gt;")</f>
        <v>&lt;td&gt;&lt;/td&gt;</v>
      </c>
      <c r="N1371" s="9" t="str">
        <f>CONCATENATE("&lt;td&gt;",LEFT(TEXT(Zamia!E1371,"DD/MM/AAAA hh:mm:ss"),10),"&lt;/td&gt;")</f>
        <v>&lt;td&gt;00/01/1900&lt;/td&gt;</v>
      </c>
      <c r="O1371" t="str">
        <f>CONCATENATE("&lt;td&gt;",Zamia!H1371,"&lt;/td&gt;")</f>
        <v>&lt;td&gt;&lt;/td&gt;</v>
      </c>
      <c r="P1371" t="str">
        <f>CONCATENATE("&lt;td&gt;",Zamia!I1371,"&lt;/td&gt;")</f>
        <v>&lt;td&gt;&lt;/td&gt;</v>
      </c>
      <c r="Q1371" t="str">
        <f t="shared" si="175"/>
        <v/>
      </c>
    </row>
    <row r="1372" spans="1:17" x14ac:dyDescent="0.25">
      <c r="A1372">
        <f>Zamia!F1372</f>
        <v>0</v>
      </c>
      <c r="B1372" t="str">
        <f t="shared" si="171"/>
        <v>-</v>
      </c>
      <c r="C1372" t="str">
        <f t="shared" si="172"/>
        <v>-</v>
      </c>
      <c r="D1372" t="str">
        <f t="shared" si="176"/>
        <v>-</v>
      </c>
      <c r="E1372" t="str">
        <f t="shared" si="177"/>
        <v>-</v>
      </c>
      <c r="F1372" t="str">
        <f t="shared" si="178"/>
        <v>-</v>
      </c>
      <c r="G1372" t="str">
        <f t="shared" si="173"/>
        <v>- -</v>
      </c>
      <c r="H1372" t="str">
        <f>IFERROR(VLOOKUP(G1372,Tesaure!A1372:B8370,2),"-")</f>
        <v>-</v>
      </c>
      <c r="K1372" t="str">
        <f t="shared" si="174"/>
        <v>&lt;td&gt;0&lt;/td&gt;</v>
      </c>
      <c r="L1372" t="str">
        <f>CONCATENATE("&lt;td&gt;",Zamia!A1372,"&lt;/td&gt;")</f>
        <v>&lt;td&gt;&lt;/td&gt;</v>
      </c>
      <c r="M1372" t="str">
        <f>CONCATENATE("&lt;td&gt;",Zamia!K1372,"&lt;/td&gt;")</f>
        <v>&lt;td&gt;&lt;/td&gt;</v>
      </c>
      <c r="N1372" s="9" t="str">
        <f>CONCATENATE("&lt;td&gt;",LEFT(TEXT(Zamia!E1372,"DD/MM/AAAA hh:mm:ss"),10),"&lt;/td&gt;")</f>
        <v>&lt;td&gt;00/01/1900&lt;/td&gt;</v>
      </c>
      <c r="O1372" t="str">
        <f>CONCATENATE("&lt;td&gt;",Zamia!H1372,"&lt;/td&gt;")</f>
        <v>&lt;td&gt;&lt;/td&gt;</v>
      </c>
      <c r="P1372" t="str">
        <f>CONCATENATE("&lt;td&gt;",Zamia!I1372,"&lt;/td&gt;")</f>
        <v>&lt;td&gt;&lt;/td&gt;</v>
      </c>
      <c r="Q1372" t="str">
        <f t="shared" si="175"/>
        <v/>
      </c>
    </row>
    <row r="1373" spans="1:17" x14ac:dyDescent="0.25">
      <c r="A1373">
        <f>Zamia!F1373</f>
        <v>0</v>
      </c>
      <c r="B1373" t="str">
        <f t="shared" si="171"/>
        <v>-</v>
      </c>
      <c r="C1373" t="str">
        <f t="shared" si="172"/>
        <v>-</v>
      </c>
      <c r="D1373" t="str">
        <f t="shared" si="176"/>
        <v>-</v>
      </c>
      <c r="E1373" t="str">
        <f t="shared" si="177"/>
        <v>-</v>
      </c>
      <c r="F1373" t="str">
        <f t="shared" si="178"/>
        <v>-</v>
      </c>
      <c r="G1373" t="str">
        <f t="shared" si="173"/>
        <v>- -</v>
      </c>
      <c r="H1373" t="str">
        <f>IFERROR(VLOOKUP(G1373,Tesaure!A1373:B8371,2),"-")</f>
        <v>-</v>
      </c>
      <c r="K1373" t="str">
        <f t="shared" si="174"/>
        <v>&lt;td&gt;0&lt;/td&gt;</v>
      </c>
      <c r="L1373" t="str">
        <f>CONCATENATE("&lt;td&gt;",Zamia!A1373,"&lt;/td&gt;")</f>
        <v>&lt;td&gt;&lt;/td&gt;</v>
      </c>
      <c r="M1373" t="str">
        <f>CONCATENATE("&lt;td&gt;",Zamia!K1373,"&lt;/td&gt;")</f>
        <v>&lt;td&gt;&lt;/td&gt;</v>
      </c>
      <c r="N1373" s="9" t="str">
        <f>CONCATENATE("&lt;td&gt;",LEFT(TEXT(Zamia!E1373,"DD/MM/AAAA hh:mm:ss"),10),"&lt;/td&gt;")</f>
        <v>&lt;td&gt;00/01/1900&lt;/td&gt;</v>
      </c>
      <c r="O1373" t="str">
        <f>CONCATENATE("&lt;td&gt;",Zamia!H1373,"&lt;/td&gt;")</f>
        <v>&lt;td&gt;&lt;/td&gt;</v>
      </c>
      <c r="P1373" t="str">
        <f>CONCATENATE("&lt;td&gt;",Zamia!I1373,"&lt;/td&gt;")</f>
        <v>&lt;td&gt;&lt;/td&gt;</v>
      </c>
      <c r="Q1373" t="str">
        <f t="shared" si="175"/>
        <v/>
      </c>
    </row>
    <row r="1374" spans="1:17" x14ac:dyDescent="0.25">
      <c r="A1374">
        <f>Zamia!F1374</f>
        <v>0</v>
      </c>
      <c r="B1374" t="str">
        <f t="shared" si="171"/>
        <v>-</v>
      </c>
      <c r="C1374" t="str">
        <f t="shared" si="172"/>
        <v>-</v>
      </c>
      <c r="D1374" t="str">
        <f t="shared" si="176"/>
        <v>-</v>
      </c>
      <c r="E1374" t="str">
        <f t="shared" si="177"/>
        <v>-</v>
      </c>
      <c r="F1374" t="str">
        <f t="shared" si="178"/>
        <v>-</v>
      </c>
      <c r="G1374" t="str">
        <f t="shared" si="173"/>
        <v>- -</v>
      </c>
      <c r="H1374" t="str">
        <f>IFERROR(VLOOKUP(G1374,Tesaure!A1374:B8372,2),"-")</f>
        <v>-</v>
      </c>
      <c r="K1374" t="str">
        <f t="shared" si="174"/>
        <v>&lt;td&gt;0&lt;/td&gt;</v>
      </c>
      <c r="L1374" t="str">
        <f>CONCATENATE("&lt;td&gt;",Zamia!A1374,"&lt;/td&gt;")</f>
        <v>&lt;td&gt;&lt;/td&gt;</v>
      </c>
      <c r="M1374" t="str">
        <f>CONCATENATE("&lt;td&gt;",Zamia!K1374,"&lt;/td&gt;")</f>
        <v>&lt;td&gt;&lt;/td&gt;</v>
      </c>
      <c r="N1374" s="9" t="str">
        <f>CONCATENATE("&lt;td&gt;",LEFT(TEXT(Zamia!E1374,"DD/MM/AAAA hh:mm:ss"),10),"&lt;/td&gt;")</f>
        <v>&lt;td&gt;00/01/1900&lt;/td&gt;</v>
      </c>
      <c r="O1374" t="str">
        <f>CONCATENATE("&lt;td&gt;",Zamia!H1374,"&lt;/td&gt;")</f>
        <v>&lt;td&gt;&lt;/td&gt;</v>
      </c>
      <c r="P1374" t="str">
        <f>CONCATENATE("&lt;td&gt;",Zamia!I1374,"&lt;/td&gt;")</f>
        <v>&lt;td&gt;&lt;/td&gt;</v>
      </c>
      <c r="Q1374" t="str">
        <f t="shared" si="175"/>
        <v/>
      </c>
    </row>
    <row r="1375" spans="1:17" x14ac:dyDescent="0.25">
      <c r="A1375">
        <f>Zamia!F1375</f>
        <v>0</v>
      </c>
      <c r="B1375" t="str">
        <f t="shared" si="171"/>
        <v>-</v>
      </c>
      <c r="C1375" t="str">
        <f t="shared" si="172"/>
        <v>-</v>
      </c>
      <c r="D1375" t="str">
        <f t="shared" si="176"/>
        <v>-</v>
      </c>
      <c r="E1375" t="str">
        <f t="shared" si="177"/>
        <v>-</v>
      </c>
      <c r="F1375" t="str">
        <f t="shared" si="178"/>
        <v>-</v>
      </c>
      <c r="G1375" t="str">
        <f t="shared" si="173"/>
        <v>- -</v>
      </c>
      <c r="H1375" t="str">
        <f>IFERROR(VLOOKUP(G1375,Tesaure!A1375:B8373,2),"-")</f>
        <v>-</v>
      </c>
      <c r="K1375" t="str">
        <f t="shared" si="174"/>
        <v>&lt;td&gt;0&lt;/td&gt;</v>
      </c>
      <c r="L1375" t="str">
        <f>CONCATENATE("&lt;td&gt;",Zamia!A1375,"&lt;/td&gt;")</f>
        <v>&lt;td&gt;&lt;/td&gt;</v>
      </c>
      <c r="M1375" t="str">
        <f>CONCATENATE("&lt;td&gt;",Zamia!K1375,"&lt;/td&gt;")</f>
        <v>&lt;td&gt;&lt;/td&gt;</v>
      </c>
      <c r="N1375" s="9" t="str">
        <f>CONCATENATE("&lt;td&gt;",LEFT(TEXT(Zamia!E1375,"DD/MM/AAAA hh:mm:ss"),10),"&lt;/td&gt;")</f>
        <v>&lt;td&gt;00/01/1900&lt;/td&gt;</v>
      </c>
      <c r="O1375" t="str">
        <f>CONCATENATE("&lt;td&gt;",Zamia!H1375,"&lt;/td&gt;")</f>
        <v>&lt;td&gt;&lt;/td&gt;</v>
      </c>
      <c r="P1375" t="str">
        <f>CONCATENATE("&lt;td&gt;",Zamia!I1375,"&lt;/td&gt;")</f>
        <v>&lt;td&gt;&lt;/td&gt;</v>
      </c>
      <c r="Q1375" t="str">
        <f t="shared" si="175"/>
        <v/>
      </c>
    </row>
    <row r="1376" spans="1:17" x14ac:dyDescent="0.25">
      <c r="A1376">
        <f>Zamia!F1376</f>
        <v>0</v>
      </c>
      <c r="B1376" t="str">
        <f t="shared" si="171"/>
        <v>-</v>
      </c>
      <c r="C1376" t="str">
        <f t="shared" si="172"/>
        <v>-</v>
      </c>
      <c r="D1376" t="str">
        <f t="shared" si="176"/>
        <v>-</v>
      </c>
      <c r="E1376" t="str">
        <f t="shared" si="177"/>
        <v>-</v>
      </c>
      <c r="F1376" t="str">
        <f t="shared" si="178"/>
        <v>-</v>
      </c>
      <c r="G1376" t="str">
        <f t="shared" si="173"/>
        <v>- -</v>
      </c>
      <c r="H1376" t="str">
        <f>IFERROR(VLOOKUP(G1376,Tesaure!A1376:B8374,2),"-")</f>
        <v>-</v>
      </c>
      <c r="K1376" t="str">
        <f t="shared" si="174"/>
        <v>&lt;td&gt;0&lt;/td&gt;</v>
      </c>
      <c r="L1376" t="str">
        <f>CONCATENATE("&lt;td&gt;",Zamia!A1376,"&lt;/td&gt;")</f>
        <v>&lt;td&gt;&lt;/td&gt;</v>
      </c>
      <c r="M1376" t="str">
        <f>CONCATENATE("&lt;td&gt;",Zamia!K1376,"&lt;/td&gt;")</f>
        <v>&lt;td&gt;&lt;/td&gt;</v>
      </c>
      <c r="N1376" s="9" t="str">
        <f>CONCATENATE("&lt;td&gt;",LEFT(TEXT(Zamia!E1376,"DD/MM/AAAA hh:mm:ss"),10),"&lt;/td&gt;")</f>
        <v>&lt;td&gt;00/01/1900&lt;/td&gt;</v>
      </c>
      <c r="O1376" t="str">
        <f>CONCATENATE("&lt;td&gt;",Zamia!H1376,"&lt;/td&gt;")</f>
        <v>&lt;td&gt;&lt;/td&gt;</v>
      </c>
      <c r="P1376" t="str">
        <f>CONCATENATE("&lt;td&gt;",Zamia!I1376,"&lt;/td&gt;")</f>
        <v>&lt;td&gt;&lt;/td&gt;</v>
      </c>
      <c r="Q1376" t="str">
        <f t="shared" si="175"/>
        <v/>
      </c>
    </row>
    <row r="1377" spans="1:17" x14ac:dyDescent="0.25">
      <c r="A1377">
        <f>Zamia!F1377</f>
        <v>0</v>
      </c>
      <c r="B1377" t="str">
        <f t="shared" si="171"/>
        <v>-</v>
      </c>
      <c r="C1377" t="str">
        <f t="shared" si="172"/>
        <v>-</v>
      </c>
      <c r="D1377" t="str">
        <f t="shared" si="176"/>
        <v>-</v>
      </c>
      <c r="E1377" t="str">
        <f t="shared" si="177"/>
        <v>-</v>
      </c>
      <c r="F1377" t="str">
        <f t="shared" si="178"/>
        <v>-</v>
      </c>
      <c r="G1377" t="str">
        <f t="shared" si="173"/>
        <v>- -</v>
      </c>
      <c r="H1377" t="str">
        <f>IFERROR(VLOOKUP(G1377,Tesaure!A1377:B8375,2),"-")</f>
        <v>-</v>
      </c>
      <c r="K1377" t="str">
        <f t="shared" si="174"/>
        <v>&lt;td&gt;0&lt;/td&gt;</v>
      </c>
      <c r="L1377" t="str">
        <f>CONCATENATE("&lt;td&gt;",Zamia!A1377,"&lt;/td&gt;")</f>
        <v>&lt;td&gt;&lt;/td&gt;</v>
      </c>
      <c r="M1377" t="str">
        <f>CONCATENATE("&lt;td&gt;",Zamia!K1377,"&lt;/td&gt;")</f>
        <v>&lt;td&gt;&lt;/td&gt;</v>
      </c>
      <c r="N1377" s="9" t="str">
        <f>CONCATENATE("&lt;td&gt;",LEFT(TEXT(Zamia!E1377,"DD/MM/AAAA hh:mm:ss"),10),"&lt;/td&gt;")</f>
        <v>&lt;td&gt;00/01/1900&lt;/td&gt;</v>
      </c>
      <c r="O1377" t="str">
        <f>CONCATENATE("&lt;td&gt;",Zamia!H1377,"&lt;/td&gt;")</f>
        <v>&lt;td&gt;&lt;/td&gt;</v>
      </c>
      <c r="P1377" t="str">
        <f>CONCATENATE("&lt;td&gt;",Zamia!I1377,"&lt;/td&gt;")</f>
        <v>&lt;td&gt;&lt;/td&gt;</v>
      </c>
      <c r="Q1377" t="str">
        <f t="shared" si="175"/>
        <v/>
      </c>
    </row>
    <row r="1378" spans="1:17" x14ac:dyDescent="0.25">
      <c r="A1378">
        <f>Zamia!F1378</f>
        <v>0</v>
      </c>
      <c r="B1378" t="str">
        <f t="shared" si="171"/>
        <v>-</v>
      </c>
      <c r="C1378" t="str">
        <f t="shared" si="172"/>
        <v>-</v>
      </c>
      <c r="D1378" t="str">
        <f t="shared" si="176"/>
        <v>-</v>
      </c>
      <c r="E1378" t="str">
        <f t="shared" si="177"/>
        <v>-</v>
      </c>
      <c r="F1378" t="str">
        <f t="shared" si="178"/>
        <v>-</v>
      </c>
      <c r="G1378" t="str">
        <f t="shared" si="173"/>
        <v>- -</v>
      </c>
      <c r="H1378" t="str">
        <f>IFERROR(VLOOKUP(G1378,Tesaure!A1378:B8376,2),"-")</f>
        <v>-</v>
      </c>
      <c r="K1378" t="str">
        <f t="shared" si="174"/>
        <v>&lt;td&gt;0&lt;/td&gt;</v>
      </c>
      <c r="L1378" t="str">
        <f>CONCATENATE("&lt;td&gt;",Zamia!A1378,"&lt;/td&gt;")</f>
        <v>&lt;td&gt;&lt;/td&gt;</v>
      </c>
      <c r="M1378" t="str">
        <f>CONCATENATE("&lt;td&gt;",Zamia!K1378,"&lt;/td&gt;")</f>
        <v>&lt;td&gt;&lt;/td&gt;</v>
      </c>
      <c r="N1378" s="9" t="str">
        <f>CONCATENATE("&lt;td&gt;",LEFT(TEXT(Zamia!E1378,"DD/MM/AAAA hh:mm:ss"),10),"&lt;/td&gt;")</f>
        <v>&lt;td&gt;00/01/1900&lt;/td&gt;</v>
      </c>
      <c r="O1378" t="str">
        <f>CONCATENATE("&lt;td&gt;",Zamia!H1378,"&lt;/td&gt;")</f>
        <v>&lt;td&gt;&lt;/td&gt;</v>
      </c>
      <c r="P1378" t="str">
        <f>CONCATENATE("&lt;td&gt;",Zamia!I1378,"&lt;/td&gt;")</f>
        <v>&lt;td&gt;&lt;/td&gt;</v>
      </c>
      <c r="Q1378" t="str">
        <f t="shared" si="175"/>
        <v/>
      </c>
    </row>
    <row r="1379" spans="1:17" x14ac:dyDescent="0.25">
      <c r="A1379">
        <f>Zamia!F1379</f>
        <v>0</v>
      </c>
      <c r="B1379" t="str">
        <f t="shared" si="171"/>
        <v>-</v>
      </c>
      <c r="C1379" t="str">
        <f t="shared" si="172"/>
        <v>-</v>
      </c>
      <c r="D1379" t="str">
        <f t="shared" si="176"/>
        <v>-</v>
      </c>
      <c r="E1379" t="str">
        <f t="shared" si="177"/>
        <v>-</v>
      </c>
      <c r="F1379" t="str">
        <f t="shared" si="178"/>
        <v>-</v>
      </c>
      <c r="G1379" t="str">
        <f t="shared" si="173"/>
        <v>- -</v>
      </c>
      <c r="H1379" t="str">
        <f>IFERROR(VLOOKUP(G1379,Tesaure!A1379:B8377,2),"-")</f>
        <v>-</v>
      </c>
      <c r="K1379" t="str">
        <f t="shared" si="174"/>
        <v>&lt;td&gt;0&lt;/td&gt;</v>
      </c>
      <c r="L1379" t="str">
        <f>CONCATENATE("&lt;td&gt;",Zamia!A1379,"&lt;/td&gt;")</f>
        <v>&lt;td&gt;&lt;/td&gt;</v>
      </c>
      <c r="M1379" t="str">
        <f>CONCATENATE("&lt;td&gt;",Zamia!K1379,"&lt;/td&gt;")</f>
        <v>&lt;td&gt;&lt;/td&gt;</v>
      </c>
      <c r="N1379" s="9" t="str">
        <f>CONCATENATE("&lt;td&gt;",LEFT(TEXT(Zamia!E1379,"DD/MM/AAAA hh:mm:ss"),10),"&lt;/td&gt;")</f>
        <v>&lt;td&gt;00/01/1900&lt;/td&gt;</v>
      </c>
      <c r="O1379" t="str">
        <f>CONCATENATE("&lt;td&gt;",Zamia!H1379,"&lt;/td&gt;")</f>
        <v>&lt;td&gt;&lt;/td&gt;</v>
      </c>
      <c r="P1379" t="str">
        <f>CONCATENATE("&lt;td&gt;",Zamia!I1379,"&lt;/td&gt;")</f>
        <v>&lt;td&gt;&lt;/td&gt;</v>
      </c>
      <c r="Q1379" t="str">
        <f t="shared" si="175"/>
        <v/>
      </c>
    </row>
    <row r="1380" spans="1:17" x14ac:dyDescent="0.25">
      <c r="A1380">
        <f>Zamia!F1380</f>
        <v>0</v>
      </c>
      <c r="B1380" t="str">
        <f t="shared" si="171"/>
        <v>-</v>
      </c>
      <c r="C1380" t="str">
        <f t="shared" si="172"/>
        <v>-</v>
      </c>
      <c r="D1380" t="str">
        <f t="shared" si="176"/>
        <v>-</v>
      </c>
      <c r="E1380" t="str">
        <f t="shared" si="177"/>
        <v>-</v>
      </c>
      <c r="F1380" t="str">
        <f t="shared" si="178"/>
        <v>-</v>
      </c>
      <c r="G1380" t="str">
        <f t="shared" si="173"/>
        <v>- -</v>
      </c>
      <c r="H1380" t="str">
        <f>IFERROR(VLOOKUP(G1380,Tesaure!A1380:B8378,2),"-")</f>
        <v>-</v>
      </c>
      <c r="K1380" t="str">
        <f t="shared" si="174"/>
        <v>&lt;td&gt;0&lt;/td&gt;</v>
      </c>
      <c r="L1380" t="str">
        <f>CONCATENATE("&lt;td&gt;",Zamia!A1380,"&lt;/td&gt;")</f>
        <v>&lt;td&gt;&lt;/td&gt;</v>
      </c>
      <c r="M1380" t="str">
        <f>CONCATENATE("&lt;td&gt;",Zamia!K1380,"&lt;/td&gt;")</f>
        <v>&lt;td&gt;&lt;/td&gt;</v>
      </c>
      <c r="N1380" s="9" t="str">
        <f>CONCATENATE("&lt;td&gt;",LEFT(TEXT(Zamia!E1380,"DD/MM/AAAA hh:mm:ss"),10),"&lt;/td&gt;")</f>
        <v>&lt;td&gt;00/01/1900&lt;/td&gt;</v>
      </c>
      <c r="O1380" t="str">
        <f>CONCATENATE("&lt;td&gt;",Zamia!H1380,"&lt;/td&gt;")</f>
        <v>&lt;td&gt;&lt;/td&gt;</v>
      </c>
      <c r="P1380" t="str">
        <f>CONCATENATE("&lt;td&gt;",Zamia!I1380,"&lt;/td&gt;")</f>
        <v>&lt;td&gt;&lt;/td&gt;</v>
      </c>
      <c r="Q1380" t="str">
        <f t="shared" si="175"/>
        <v/>
      </c>
    </row>
    <row r="1381" spans="1:17" x14ac:dyDescent="0.25">
      <c r="A1381">
        <f>Zamia!F1381</f>
        <v>0</v>
      </c>
      <c r="B1381" t="str">
        <f t="shared" si="171"/>
        <v>-</v>
      </c>
      <c r="C1381" t="str">
        <f t="shared" si="172"/>
        <v>-</v>
      </c>
      <c r="D1381" t="str">
        <f t="shared" si="176"/>
        <v>-</v>
      </c>
      <c r="E1381" t="str">
        <f t="shared" si="177"/>
        <v>-</v>
      </c>
      <c r="F1381" t="str">
        <f t="shared" si="178"/>
        <v>-</v>
      </c>
      <c r="G1381" t="str">
        <f t="shared" si="173"/>
        <v>- -</v>
      </c>
      <c r="H1381" t="str">
        <f>IFERROR(VLOOKUP(G1381,Tesaure!A1381:B8379,2),"-")</f>
        <v>-</v>
      </c>
      <c r="K1381" t="str">
        <f t="shared" si="174"/>
        <v>&lt;td&gt;0&lt;/td&gt;</v>
      </c>
      <c r="L1381" t="str">
        <f>CONCATENATE("&lt;td&gt;",Zamia!A1381,"&lt;/td&gt;")</f>
        <v>&lt;td&gt;&lt;/td&gt;</v>
      </c>
      <c r="M1381" t="str">
        <f>CONCATENATE("&lt;td&gt;",Zamia!K1381,"&lt;/td&gt;")</f>
        <v>&lt;td&gt;&lt;/td&gt;</v>
      </c>
      <c r="N1381" s="9" t="str">
        <f>CONCATENATE("&lt;td&gt;",LEFT(TEXT(Zamia!E1381,"DD/MM/AAAA hh:mm:ss"),10),"&lt;/td&gt;")</f>
        <v>&lt;td&gt;00/01/1900&lt;/td&gt;</v>
      </c>
      <c r="O1381" t="str">
        <f>CONCATENATE("&lt;td&gt;",Zamia!H1381,"&lt;/td&gt;")</f>
        <v>&lt;td&gt;&lt;/td&gt;</v>
      </c>
      <c r="P1381" t="str">
        <f>CONCATENATE("&lt;td&gt;",Zamia!I1381,"&lt;/td&gt;")</f>
        <v>&lt;td&gt;&lt;/td&gt;</v>
      </c>
      <c r="Q1381" t="str">
        <f t="shared" si="175"/>
        <v/>
      </c>
    </row>
    <row r="1382" spans="1:17" x14ac:dyDescent="0.25">
      <c r="A1382">
        <f>Zamia!F1382</f>
        <v>0</v>
      </c>
      <c r="B1382" t="str">
        <f t="shared" si="171"/>
        <v>-</v>
      </c>
      <c r="C1382" t="str">
        <f t="shared" si="172"/>
        <v>-</v>
      </c>
      <c r="D1382" t="str">
        <f t="shared" si="176"/>
        <v>-</v>
      </c>
      <c r="E1382" t="str">
        <f t="shared" si="177"/>
        <v>-</v>
      </c>
      <c r="F1382" t="str">
        <f t="shared" si="178"/>
        <v>-</v>
      </c>
      <c r="G1382" t="str">
        <f t="shared" si="173"/>
        <v>- -</v>
      </c>
      <c r="H1382" t="str">
        <f>IFERROR(VLOOKUP(G1382,Tesaure!A1382:B8380,2),"-")</f>
        <v>-</v>
      </c>
      <c r="K1382" t="str">
        <f t="shared" si="174"/>
        <v>&lt;td&gt;0&lt;/td&gt;</v>
      </c>
      <c r="L1382" t="str">
        <f>CONCATENATE("&lt;td&gt;",Zamia!A1382,"&lt;/td&gt;")</f>
        <v>&lt;td&gt;&lt;/td&gt;</v>
      </c>
      <c r="M1382" t="str">
        <f>CONCATENATE("&lt;td&gt;",Zamia!K1382,"&lt;/td&gt;")</f>
        <v>&lt;td&gt;&lt;/td&gt;</v>
      </c>
      <c r="N1382" s="9" t="str">
        <f>CONCATENATE("&lt;td&gt;",LEFT(TEXT(Zamia!E1382,"DD/MM/AAAA hh:mm:ss"),10),"&lt;/td&gt;")</f>
        <v>&lt;td&gt;00/01/1900&lt;/td&gt;</v>
      </c>
      <c r="O1382" t="str">
        <f>CONCATENATE("&lt;td&gt;",Zamia!H1382,"&lt;/td&gt;")</f>
        <v>&lt;td&gt;&lt;/td&gt;</v>
      </c>
      <c r="P1382" t="str">
        <f>CONCATENATE("&lt;td&gt;",Zamia!I1382,"&lt;/td&gt;")</f>
        <v>&lt;td&gt;&lt;/td&gt;</v>
      </c>
      <c r="Q1382" t="str">
        <f t="shared" si="175"/>
        <v/>
      </c>
    </row>
    <row r="1383" spans="1:17" x14ac:dyDescent="0.25">
      <c r="A1383">
        <f>Zamia!F1383</f>
        <v>0</v>
      </c>
      <c r="B1383" t="str">
        <f t="shared" ref="B1383:B1446" si="179">IF(A1383&lt;&gt;0,LEFT(A1383,SEARCH(" ",A1383)-1),"-")</f>
        <v>-</v>
      </c>
      <c r="C1383" t="str">
        <f t="shared" ref="C1383:C1446" si="180">IF(A1383&lt;&gt;0,RIGHT(A1383,LEN(A1383)-SEARCH(" ",A1383)),"-")</f>
        <v>-</v>
      </c>
      <c r="D1383" t="str">
        <f t="shared" si="176"/>
        <v>-</v>
      </c>
      <c r="E1383" t="str">
        <f t="shared" si="177"/>
        <v>-</v>
      </c>
      <c r="F1383" t="str">
        <f t="shared" si="178"/>
        <v>-</v>
      </c>
      <c r="G1383" t="str">
        <f t="shared" si="173"/>
        <v>- -</v>
      </c>
      <c r="H1383" t="str">
        <f>IFERROR(VLOOKUP(G1383,Tesaure!A1383:B8381,2),"-")</f>
        <v>-</v>
      </c>
      <c r="K1383" t="str">
        <f t="shared" si="174"/>
        <v>&lt;td&gt;0&lt;/td&gt;</v>
      </c>
      <c r="L1383" t="str">
        <f>CONCATENATE("&lt;td&gt;",Zamia!A1383,"&lt;/td&gt;")</f>
        <v>&lt;td&gt;&lt;/td&gt;</v>
      </c>
      <c r="M1383" t="str">
        <f>CONCATENATE("&lt;td&gt;",Zamia!K1383,"&lt;/td&gt;")</f>
        <v>&lt;td&gt;&lt;/td&gt;</v>
      </c>
      <c r="N1383" s="9" t="str">
        <f>CONCATENATE("&lt;td&gt;",LEFT(TEXT(Zamia!E1383,"DD/MM/AAAA hh:mm:ss"),10),"&lt;/td&gt;")</f>
        <v>&lt;td&gt;00/01/1900&lt;/td&gt;</v>
      </c>
      <c r="O1383" t="str">
        <f>CONCATENATE("&lt;td&gt;",Zamia!H1383,"&lt;/td&gt;")</f>
        <v>&lt;td&gt;&lt;/td&gt;</v>
      </c>
      <c r="P1383" t="str">
        <f>CONCATENATE("&lt;td&gt;",Zamia!I1383,"&lt;/td&gt;")</f>
        <v>&lt;td&gt;&lt;/td&gt;</v>
      </c>
      <c r="Q1383" t="str">
        <f t="shared" si="175"/>
        <v/>
      </c>
    </row>
    <row r="1384" spans="1:17" x14ac:dyDescent="0.25">
      <c r="A1384">
        <f>Zamia!F1384</f>
        <v>0</v>
      </c>
      <c r="B1384" t="str">
        <f t="shared" si="179"/>
        <v>-</v>
      </c>
      <c r="C1384" t="str">
        <f t="shared" si="180"/>
        <v>-</v>
      </c>
      <c r="D1384" t="str">
        <f t="shared" si="176"/>
        <v>-</v>
      </c>
      <c r="E1384" t="str">
        <f t="shared" si="177"/>
        <v>-</v>
      </c>
      <c r="F1384" t="str">
        <f t="shared" si="178"/>
        <v>-</v>
      </c>
      <c r="G1384" t="str">
        <f t="shared" si="173"/>
        <v>- -</v>
      </c>
      <c r="H1384" t="str">
        <f>IFERROR(VLOOKUP(G1384,Tesaure!A1384:B8382,2),"-")</f>
        <v>-</v>
      </c>
      <c r="K1384" t="str">
        <f t="shared" si="174"/>
        <v>&lt;td&gt;0&lt;/td&gt;</v>
      </c>
      <c r="L1384" t="str">
        <f>CONCATENATE("&lt;td&gt;",Zamia!A1384,"&lt;/td&gt;")</f>
        <v>&lt;td&gt;&lt;/td&gt;</v>
      </c>
      <c r="M1384" t="str">
        <f>CONCATENATE("&lt;td&gt;",Zamia!K1384,"&lt;/td&gt;")</f>
        <v>&lt;td&gt;&lt;/td&gt;</v>
      </c>
      <c r="N1384" s="9" t="str">
        <f>CONCATENATE("&lt;td&gt;",LEFT(TEXT(Zamia!E1384,"DD/MM/AAAA hh:mm:ss"),10),"&lt;/td&gt;")</f>
        <v>&lt;td&gt;00/01/1900&lt;/td&gt;</v>
      </c>
      <c r="O1384" t="str">
        <f>CONCATENATE("&lt;td&gt;",Zamia!H1384,"&lt;/td&gt;")</f>
        <v>&lt;td&gt;&lt;/td&gt;</v>
      </c>
      <c r="P1384" t="str">
        <f>CONCATENATE("&lt;td&gt;",Zamia!I1384,"&lt;/td&gt;")</f>
        <v>&lt;td&gt;&lt;/td&gt;</v>
      </c>
      <c r="Q1384" t="str">
        <f t="shared" si="175"/>
        <v/>
      </c>
    </row>
    <row r="1385" spans="1:17" x14ac:dyDescent="0.25">
      <c r="A1385">
        <f>Zamia!F1385</f>
        <v>0</v>
      </c>
      <c r="B1385" t="str">
        <f t="shared" si="179"/>
        <v>-</v>
      </c>
      <c r="C1385" t="str">
        <f t="shared" si="180"/>
        <v>-</v>
      </c>
      <c r="D1385" t="str">
        <f t="shared" si="176"/>
        <v>-</v>
      </c>
      <c r="E1385" t="str">
        <f t="shared" si="177"/>
        <v>-</v>
      </c>
      <c r="F1385" t="str">
        <f t="shared" si="178"/>
        <v>-</v>
      </c>
      <c r="G1385" t="str">
        <f t="shared" si="173"/>
        <v>- -</v>
      </c>
      <c r="H1385" t="str">
        <f>IFERROR(VLOOKUP(G1385,Tesaure!A1385:B8383,2),"-")</f>
        <v>-</v>
      </c>
      <c r="K1385" t="str">
        <f t="shared" si="174"/>
        <v>&lt;td&gt;0&lt;/td&gt;</v>
      </c>
      <c r="L1385" t="str">
        <f>CONCATENATE("&lt;td&gt;",Zamia!A1385,"&lt;/td&gt;")</f>
        <v>&lt;td&gt;&lt;/td&gt;</v>
      </c>
      <c r="M1385" t="str">
        <f>CONCATENATE("&lt;td&gt;",Zamia!K1385,"&lt;/td&gt;")</f>
        <v>&lt;td&gt;&lt;/td&gt;</v>
      </c>
      <c r="N1385" s="9" t="str">
        <f>CONCATENATE("&lt;td&gt;",LEFT(TEXT(Zamia!E1385,"DD/MM/AAAA hh:mm:ss"),10),"&lt;/td&gt;")</f>
        <v>&lt;td&gt;00/01/1900&lt;/td&gt;</v>
      </c>
      <c r="O1385" t="str">
        <f>CONCATENATE("&lt;td&gt;",Zamia!H1385,"&lt;/td&gt;")</f>
        <v>&lt;td&gt;&lt;/td&gt;</v>
      </c>
      <c r="P1385" t="str">
        <f>CONCATENATE("&lt;td&gt;",Zamia!I1385,"&lt;/td&gt;")</f>
        <v>&lt;td&gt;&lt;/td&gt;</v>
      </c>
      <c r="Q1385" t="str">
        <f t="shared" si="175"/>
        <v/>
      </c>
    </row>
    <row r="1386" spans="1:17" x14ac:dyDescent="0.25">
      <c r="A1386">
        <f>Zamia!F1386</f>
        <v>0</v>
      </c>
      <c r="B1386" t="str">
        <f t="shared" si="179"/>
        <v>-</v>
      </c>
      <c r="C1386" t="str">
        <f t="shared" si="180"/>
        <v>-</v>
      </c>
      <c r="D1386" t="str">
        <f t="shared" si="176"/>
        <v>-</v>
      </c>
      <c r="E1386" t="str">
        <f t="shared" si="177"/>
        <v>-</v>
      </c>
      <c r="F1386" t="str">
        <f t="shared" si="178"/>
        <v>-</v>
      </c>
      <c r="G1386" t="str">
        <f t="shared" si="173"/>
        <v>- -</v>
      </c>
      <c r="H1386" t="str">
        <f>IFERROR(VLOOKUP(G1386,Tesaure!A1386:B8384,2),"-")</f>
        <v>-</v>
      </c>
      <c r="K1386" t="str">
        <f t="shared" si="174"/>
        <v>&lt;td&gt;0&lt;/td&gt;</v>
      </c>
      <c r="L1386" t="str">
        <f>CONCATENATE("&lt;td&gt;",Zamia!A1386,"&lt;/td&gt;")</f>
        <v>&lt;td&gt;&lt;/td&gt;</v>
      </c>
      <c r="M1386" t="str">
        <f>CONCATENATE("&lt;td&gt;",Zamia!K1386,"&lt;/td&gt;")</f>
        <v>&lt;td&gt;&lt;/td&gt;</v>
      </c>
      <c r="N1386" s="9" t="str">
        <f>CONCATENATE("&lt;td&gt;",LEFT(TEXT(Zamia!E1386,"DD/MM/AAAA hh:mm:ss"),10),"&lt;/td&gt;")</f>
        <v>&lt;td&gt;00/01/1900&lt;/td&gt;</v>
      </c>
      <c r="O1386" t="str">
        <f>CONCATENATE("&lt;td&gt;",Zamia!H1386,"&lt;/td&gt;")</f>
        <v>&lt;td&gt;&lt;/td&gt;</v>
      </c>
      <c r="P1386" t="str">
        <f>CONCATENATE("&lt;td&gt;",Zamia!I1386,"&lt;/td&gt;")</f>
        <v>&lt;td&gt;&lt;/td&gt;</v>
      </c>
      <c r="Q1386" t="str">
        <f t="shared" si="175"/>
        <v/>
      </c>
    </row>
    <row r="1387" spans="1:17" x14ac:dyDescent="0.25">
      <c r="A1387">
        <f>Zamia!F1387</f>
        <v>0</v>
      </c>
      <c r="B1387" t="str">
        <f t="shared" si="179"/>
        <v>-</v>
      </c>
      <c r="C1387" t="str">
        <f t="shared" si="180"/>
        <v>-</v>
      </c>
      <c r="D1387" t="str">
        <f t="shared" si="176"/>
        <v>-</v>
      </c>
      <c r="E1387" t="str">
        <f t="shared" si="177"/>
        <v>-</v>
      </c>
      <c r="F1387" t="str">
        <f t="shared" si="178"/>
        <v>-</v>
      </c>
      <c r="G1387" t="str">
        <f t="shared" si="173"/>
        <v>- -</v>
      </c>
      <c r="H1387" t="str">
        <f>IFERROR(VLOOKUP(G1387,Tesaure!A1387:B8385,2),"-")</f>
        <v>-</v>
      </c>
      <c r="K1387" t="str">
        <f t="shared" si="174"/>
        <v>&lt;td&gt;0&lt;/td&gt;</v>
      </c>
      <c r="L1387" t="str">
        <f>CONCATENATE("&lt;td&gt;",Zamia!A1387,"&lt;/td&gt;")</f>
        <v>&lt;td&gt;&lt;/td&gt;</v>
      </c>
      <c r="M1387" t="str">
        <f>CONCATENATE("&lt;td&gt;",Zamia!K1387,"&lt;/td&gt;")</f>
        <v>&lt;td&gt;&lt;/td&gt;</v>
      </c>
      <c r="N1387" s="9" t="str">
        <f>CONCATENATE("&lt;td&gt;",LEFT(TEXT(Zamia!E1387,"DD/MM/AAAA hh:mm:ss"),10),"&lt;/td&gt;")</f>
        <v>&lt;td&gt;00/01/1900&lt;/td&gt;</v>
      </c>
      <c r="O1387" t="str">
        <f>CONCATENATE("&lt;td&gt;",Zamia!H1387,"&lt;/td&gt;")</f>
        <v>&lt;td&gt;&lt;/td&gt;</v>
      </c>
      <c r="P1387" t="str">
        <f>CONCATENATE("&lt;td&gt;",Zamia!I1387,"&lt;/td&gt;")</f>
        <v>&lt;td&gt;&lt;/td&gt;</v>
      </c>
      <c r="Q1387" t="str">
        <f t="shared" si="175"/>
        <v/>
      </c>
    </row>
    <row r="1388" spans="1:17" x14ac:dyDescent="0.25">
      <c r="A1388">
        <f>Zamia!F1388</f>
        <v>0</v>
      </c>
      <c r="B1388" t="str">
        <f t="shared" si="179"/>
        <v>-</v>
      </c>
      <c r="C1388" t="str">
        <f t="shared" si="180"/>
        <v>-</v>
      </c>
      <c r="D1388" t="str">
        <f t="shared" si="176"/>
        <v>-</v>
      </c>
      <c r="E1388" t="str">
        <f t="shared" si="177"/>
        <v>-</v>
      </c>
      <c r="F1388" t="str">
        <f t="shared" si="178"/>
        <v>-</v>
      </c>
      <c r="G1388" t="str">
        <f t="shared" si="173"/>
        <v>- -</v>
      </c>
      <c r="H1388" t="str">
        <f>IFERROR(VLOOKUP(G1388,Tesaure!A1388:B8386,2),"-")</f>
        <v>-</v>
      </c>
      <c r="K1388" t="str">
        <f t="shared" si="174"/>
        <v>&lt;td&gt;0&lt;/td&gt;</v>
      </c>
      <c r="L1388" t="str">
        <f>CONCATENATE("&lt;td&gt;",Zamia!A1388,"&lt;/td&gt;")</f>
        <v>&lt;td&gt;&lt;/td&gt;</v>
      </c>
      <c r="M1388" t="str">
        <f>CONCATENATE("&lt;td&gt;",Zamia!K1388,"&lt;/td&gt;")</f>
        <v>&lt;td&gt;&lt;/td&gt;</v>
      </c>
      <c r="N1388" s="9" t="str">
        <f>CONCATENATE("&lt;td&gt;",LEFT(TEXT(Zamia!E1388,"DD/MM/AAAA hh:mm:ss"),10),"&lt;/td&gt;")</f>
        <v>&lt;td&gt;00/01/1900&lt;/td&gt;</v>
      </c>
      <c r="O1388" t="str">
        <f>CONCATENATE("&lt;td&gt;",Zamia!H1388,"&lt;/td&gt;")</f>
        <v>&lt;td&gt;&lt;/td&gt;</v>
      </c>
      <c r="P1388" t="str">
        <f>CONCATENATE("&lt;td&gt;",Zamia!I1388,"&lt;/td&gt;")</f>
        <v>&lt;td&gt;&lt;/td&gt;</v>
      </c>
      <c r="Q1388" t="str">
        <f t="shared" si="175"/>
        <v/>
      </c>
    </row>
    <row r="1389" spans="1:17" x14ac:dyDescent="0.25">
      <c r="A1389">
        <f>Zamia!F1389</f>
        <v>0</v>
      </c>
      <c r="B1389" t="str">
        <f t="shared" si="179"/>
        <v>-</v>
      </c>
      <c r="C1389" t="str">
        <f t="shared" si="180"/>
        <v>-</v>
      </c>
      <c r="D1389" t="str">
        <f t="shared" si="176"/>
        <v>-</v>
      </c>
      <c r="E1389" t="str">
        <f t="shared" si="177"/>
        <v>-</v>
      </c>
      <c r="F1389" t="str">
        <f t="shared" si="178"/>
        <v>-</v>
      </c>
      <c r="G1389" t="str">
        <f t="shared" si="173"/>
        <v>- -</v>
      </c>
      <c r="H1389" t="str">
        <f>IFERROR(VLOOKUP(G1389,Tesaure!A1389:B8387,2),"-")</f>
        <v>-</v>
      </c>
      <c r="K1389" t="str">
        <f t="shared" si="174"/>
        <v>&lt;td&gt;0&lt;/td&gt;</v>
      </c>
      <c r="L1389" t="str">
        <f>CONCATENATE("&lt;td&gt;",Zamia!A1389,"&lt;/td&gt;")</f>
        <v>&lt;td&gt;&lt;/td&gt;</v>
      </c>
      <c r="M1389" t="str">
        <f>CONCATENATE("&lt;td&gt;",Zamia!K1389,"&lt;/td&gt;")</f>
        <v>&lt;td&gt;&lt;/td&gt;</v>
      </c>
      <c r="N1389" s="9" t="str">
        <f>CONCATENATE("&lt;td&gt;",LEFT(TEXT(Zamia!E1389,"DD/MM/AAAA hh:mm:ss"),10),"&lt;/td&gt;")</f>
        <v>&lt;td&gt;00/01/1900&lt;/td&gt;</v>
      </c>
      <c r="O1389" t="str">
        <f>CONCATENATE("&lt;td&gt;",Zamia!H1389,"&lt;/td&gt;")</f>
        <v>&lt;td&gt;&lt;/td&gt;</v>
      </c>
      <c r="P1389" t="str">
        <f>CONCATENATE("&lt;td&gt;",Zamia!I1389,"&lt;/td&gt;")</f>
        <v>&lt;td&gt;&lt;/td&gt;</v>
      </c>
      <c r="Q1389" t="str">
        <f t="shared" si="175"/>
        <v/>
      </c>
    </row>
    <row r="1390" spans="1:17" x14ac:dyDescent="0.25">
      <c r="A1390">
        <f>Zamia!F1390</f>
        <v>0</v>
      </c>
      <c r="B1390" t="str">
        <f t="shared" si="179"/>
        <v>-</v>
      </c>
      <c r="C1390" t="str">
        <f t="shared" si="180"/>
        <v>-</v>
      </c>
      <c r="D1390" t="str">
        <f t="shared" si="176"/>
        <v>-</v>
      </c>
      <c r="E1390" t="str">
        <f t="shared" si="177"/>
        <v>-</v>
      </c>
      <c r="F1390" t="str">
        <f t="shared" si="178"/>
        <v>-</v>
      </c>
      <c r="G1390" t="str">
        <f t="shared" si="173"/>
        <v>- -</v>
      </c>
      <c r="H1390" t="str">
        <f>IFERROR(VLOOKUP(G1390,Tesaure!A1390:B8388,2),"-")</f>
        <v>-</v>
      </c>
      <c r="K1390" t="str">
        <f t="shared" si="174"/>
        <v>&lt;td&gt;0&lt;/td&gt;</v>
      </c>
      <c r="L1390" t="str">
        <f>CONCATENATE("&lt;td&gt;",Zamia!A1390,"&lt;/td&gt;")</f>
        <v>&lt;td&gt;&lt;/td&gt;</v>
      </c>
      <c r="M1390" t="str">
        <f>CONCATENATE("&lt;td&gt;",Zamia!K1390,"&lt;/td&gt;")</f>
        <v>&lt;td&gt;&lt;/td&gt;</v>
      </c>
      <c r="N1390" s="9" t="str">
        <f>CONCATENATE("&lt;td&gt;",LEFT(TEXT(Zamia!E1390,"DD/MM/AAAA hh:mm:ss"),10),"&lt;/td&gt;")</f>
        <v>&lt;td&gt;00/01/1900&lt;/td&gt;</v>
      </c>
      <c r="O1390" t="str">
        <f>CONCATENATE("&lt;td&gt;",Zamia!H1390,"&lt;/td&gt;")</f>
        <v>&lt;td&gt;&lt;/td&gt;</v>
      </c>
      <c r="P1390" t="str">
        <f>CONCATENATE("&lt;td&gt;",Zamia!I1390,"&lt;/td&gt;")</f>
        <v>&lt;td&gt;&lt;/td&gt;</v>
      </c>
      <c r="Q1390" t="str">
        <f t="shared" si="175"/>
        <v/>
      </c>
    </row>
    <row r="1391" spans="1:17" x14ac:dyDescent="0.25">
      <c r="A1391">
        <f>Zamia!F1391</f>
        <v>0</v>
      </c>
      <c r="B1391" t="str">
        <f t="shared" si="179"/>
        <v>-</v>
      </c>
      <c r="C1391" t="str">
        <f t="shared" si="180"/>
        <v>-</v>
      </c>
      <c r="D1391" t="str">
        <f t="shared" si="176"/>
        <v>-</v>
      </c>
      <c r="E1391" t="str">
        <f t="shared" si="177"/>
        <v>-</v>
      </c>
      <c r="F1391" t="str">
        <f t="shared" si="178"/>
        <v>-</v>
      </c>
      <c r="G1391" t="str">
        <f t="shared" si="173"/>
        <v>- -</v>
      </c>
      <c r="H1391" t="str">
        <f>IFERROR(VLOOKUP(G1391,Tesaure!A1391:B8389,2),"-")</f>
        <v>-</v>
      </c>
      <c r="K1391" t="str">
        <f t="shared" si="174"/>
        <v>&lt;td&gt;0&lt;/td&gt;</v>
      </c>
      <c r="L1391" t="str">
        <f>CONCATENATE("&lt;td&gt;",Zamia!A1391,"&lt;/td&gt;")</f>
        <v>&lt;td&gt;&lt;/td&gt;</v>
      </c>
      <c r="M1391" t="str">
        <f>CONCATENATE("&lt;td&gt;",Zamia!K1391,"&lt;/td&gt;")</f>
        <v>&lt;td&gt;&lt;/td&gt;</v>
      </c>
      <c r="N1391" s="9" t="str">
        <f>CONCATENATE("&lt;td&gt;",LEFT(TEXT(Zamia!E1391,"DD/MM/AAAA hh:mm:ss"),10),"&lt;/td&gt;")</f>
        <v>&lt;td&gt;00/01/1900&lt;/td&gt;</v>
      </c>
      <c r="O1391" t="str">
        <f>CONCATENATE("&lt;td&gt;",Zamia!H1391,"&lt;/td&gt;")</f>
        <v>&lt;td&gt;&lt;/td&gt;</v>
      </c>
      <c r="P1391" t="str">
        <f>CONCATENATE("&lt;td&gt;",Zamia!I1391,"&lt;/td&gt;")</f>
        <v>&lt;td&gt;&lt;/td&gt;</v>
      </c>
      <c r="Q1391" t="str">
        <f t="shared" si="175"/>
        <v/>
      </c>
    </row>
    <row r="1392" spans="1:17" x14ac:dyDescent="0.25">
      <c r="A1392">
        <f>Zamia!F1392</f>
        <v>0</v>
      </c>
      <c r="B1392" t="str">
        <f t="shared" si="179"/>
        <v>-</v>
      </c>
      <c r="C1392" t="str">
        <f t="shared" si="180"/>
        <v>-</v>
      </c>
      <c r="D1392" t="str">
        <f t="shared" si="176"/>
        <v>-</v>
      </c>
      <c r="E1392" t="str">
        <f t="shared" si="177"/>
        <v>-</v>
      </c>
      <c r="F1392" t="str">
        <f t="shared" si="178"/>
        <v>-</v>
      </c>
      <c r="G1392" t="str">
        <f t="shared" si="173"/>
        <v>- -</v>
      </c>
      <c r="H1392" t="str">
        <f>IFERROR(VLOOKUP(G1392,Tesaure!A1392:B8390,2),"-")</f>
        <v>-</v>
      </c>
      <c r="K1392" t="str">
        <f t="shared" si="174"/>
        <v>&lt;td&gt;0&lt;/td&gt;</v>
      </c>
      <c r="L1392" t="str">
        <f>CONCATENATE("&lt;td&gt;",Zamia!A1392,"&lt;/td&gt;")</f>
        <v>&lt;td&gt;&lt;/td&gt;</v>
      </c>
      <c r="M1392" t="str">
        <f>CONCATENATE("&lt;td&gt;",Zamia!K1392,"&lt;/td&gt;")</f>
        <v>&lt;td&gt;&lt;/td&gt;</v>
      </c>
      <c r="N1392" s="9" t="str">
        <f>CONCATENATE("&lt;td&gt;",LEFT(TEXT(Zamia!E1392,"DD/MM/AAAA hh:mm:ss"),10),"&lt;/td&gt;")</f>
        <v>&lt;td&gt;00/01/1900&lt;/td&gt;</v>
      </c>
      <c r="O1392" t="str">
        <f>CONCATENATE("&lt;td&gt;",Zamia!H1392,"&lt;/td&gt;")</f>
        <v>&lt;td&gt;&lt;/td&gt;</v>
      </c>
      <c r="P1392" t="str">
        <f>CONCATENATE("&lt;td&gt;",Zamia!I1392,"&lt;/td&gt;")</f>
        <v>&lt;td&gt;&lt;/td&gt;</v>
      </c>
      <c r="Q1392" t="str">
        <f t="shared" si="175"/>
        <v/>
      </c>
    </row>
    <row r="1393" spans="1:17" x14ac:dyDescent="0.25">
      <c r="A1393">
        <f>Zamia!F1393</f>
        <v>0</v>
      </c>
      <c r="B1393" t="str">
        <f t="shared" si="179"/>
        <v>-</v>
      </c>
      <c r="C1393" t="str">
        <f t="shared" si="180"/>
        <v>-</v>
      </c>
      <c r="D1393" t="str">
        <f t="shared" si="176"/>
        <v>-</v>
      </c>
      <c r="E1393" t="str">
        <f t="shared" si="177"/>
        <v>-</v>
      </c>
      <c r="F1393" t="str">
        <f t="shared" si="178"/>
        <v>-</v>
      </c>
      <c r="G1393" t="str">
        <f t="shared" si="173"/>
        <v>- -</v>
      </c>
      <c r="H1393" t="str">
        <f>IFERROR(VLOOKUP(G1393,Tesaure!A1393:B8391,2),"-")</f>
        <v>-</v>
      </c>
      <c r="K1393" t="str">
        <f t="shared" si="174"/>
        <v>&lt;td&gt;0&lt;/td&gt;</v>
      </c>
      <c r="L1393" t="str">
        <f>CONCATENATE("&lt;td&gt;",Zamia!A1393,"&lt;/td&gt;")</f>
        <v>&lt;td&gt;&lt;/td&gt;</v>
      </c>
      <c r="M1393" t="str">
        <f>CONCATENATE("&lt;td&gt;",Zamia!K1393,"&lt;/td&gt;")</f>
        <v>&lt;td&gt;&lt;/td&gt;</v>
      </c>
      <c r="N1393" s="9" t="str">
        <f>CONCATENATE("&lt;td&gt;",LEFT(TEXT(Zamia!E1393,"DD/MM/AAAA hh:mm:ss"),10),"&lt;/td&gt;")</f>
        <v>&lt;td&gt;00/01/1900&lt;/td&gt;</v>
      </c>
      <c r="O1393" t="str">
        <f>CONCATENATE("&lt;td&gt;",Zamia!H1393,"&lt;/td&gt;")</f>
        <v>&lt;td&gt;&lt;/td&gt;</v>
      </c>
      <c r="P1393" t="str">
        <f>CONCATENATE("&lt;td&gt;",Zamia!I1393,"&lt;/td&gt;")</f>
        <v>&lt;td&gt;&lt;/td&gt;</v>
      </c>
      <c r="Q1393" t="str">
        <f t="shared" si="175"/>
        <v/>
      </c>
    </row>
    <row r="1394" spans="1:17" x14ac:dyDescent="0.25">
      <c r="A1394">
        <f>Zamia!F1394</f>
        <v>0</v>
      </c>
      <c r="B1394" t="str">
        <f t="shared" si="179"/>
        <v>-</v>
      </c>
      <c r="C1394" t="str">
        <f t="shared" si="180"/>
        <v>-</v>
      </c>
      <c r="D1394" t="str">
        <f t="shared" si="176"/>
        <v>-</v>
      </c>
      <c r="E1394" t="str">
        <f t="shared" si="177"/>
        <v>-</v>
      </c>
      <c r="F1394" t="str">
        <f t="shared" si="178"/>
        <v>-</v>
      </c>
      <c r="G1394" t="str">
        <f t="shared" si="173"/>
        <v>- -</v>
      </c>
      <c r="H1394" t="str">
        <f>IFERROR(VLOOKUP(G1394,Tesaure!A1394:B8392,2),"-")</f>
        <v>-</v>
      </c>
      <c r="K1394" t="str">
        <f t="shared" si="174"/>
        <v>&lt;td&gt;0&lt;/td&gt;</v>
      </c>
      <c r="L1394" t="str">
        <f>CONCATENATE("&lt;td&gt;",Zamia!A1394,"&lt;/td&gt;")</f>
        <v>&lt;td&gt;&lt;/td&gt;</v>
      </c>
      <c r="M1394" t="str">
        <f>CONCATENATE("&lt;td&gt;",Zamia!K1394,"&lt;/td&gt;")</f>
        <v>&lt;td&gt;&lt;/td&gt;</v>
      </c>
      <c r="N1394" s="9" t="str">
        <f>CONCATENATE("&lt;td&gt;",LEFT(TEXT(Zamia!E1394,"DD/MM/AAAA hh:mm:ss"),10),"&lt;/td&gt;")</f>
        <v>&lt;td&gt;00/01/1900&lt;/td&gt;</v>
      </c>
      <c r="O1394" t="str">
        <f>CONCATENATE("&lt;td&gt;",Zamia!H1394,"&lt;/td&gt;")</f>
        <v>&lt;td&gt;&lt;/td&gt;</v>
      </c>
      <c r="P1394" t="str">
        <f>CONCATENATE("&lt;td&gt;",Zamia!I1394,"&lt;/td&gt;")</f>
        <v>&lt;td&gt;&lt;/td&gt;</v>
      </c>
      <c r="Q1394" t="str">
        <f t="shared" si="175"/>
        <v/>
      </c>
    </row>
    <row r="1395" spans="1:17" x14ac:dyDescent="0.25">
      <c r="A1395">
        <f>Zamia!F1395</f>
        <v>0</v>
      </c>
      <c r="B1395" t="str">
        <f t="shared" si="179"/>
        <v>-</v>
      </c>
      <c r="C1395" t="str">
        <f t="shared" si="180"/>
        <v>-</v>
      </c>
      <c r="D1395" t="str">
        <f t="shared" si="176"/>
        <v>-</v>
      </c>
      <c r="E1395" t="str">
        <f t="shared" si="177"/>
        <v>-</v>
      </c>
      <c r="F1395" t="str">
        <f t="shared" si="178"/>
        <v>-</v>
      </c>
      <c r="G1395" t="str">
        <f t="shared" si="173"/>
        <v>- -</v>
      </c>
      <c r="H1395" t="str">
        <f>IFERROR(VLOOKUP(G1395,Tesaure!A1395:B8393,2),"-")</f>
        <v>-</v>
      </c>
      <c r="K1395" t="str">
        <f t="shared" si="174"/>
        <v>&lt;td&gt;0&lt;/td&gt;</v>
      </c>
      <c r="L1395" t="str">
        <f>CONCATENATE("&lt;td&gt;",Zamia!A1395,"&lt;/td&gt;")</f>
        <v>&lt;td&gt;&lt;/td&gt;</v>
      </c>
      <c r="M1395" t="str">
        <f>CONCATENATE("&lt;td&gt;",Zamia!K1395,"&lt;/td&gt;")</f>
        <v>&lt;td&gt;&lt;/td&gt;</v>
      </c>
      <c r="N1395" s="9" t="str">
        <f>CONCATENATE("&lt;td&gt;",LEFT(TEXT(Zamia!E1395,"DD/MM/AAAA hh:mm:ss"),10),"&lt;/td&gt;")</f>
        <v>&lt;td&gt;00/01/1900&lt;/td&gt;</v>
      </c>
      <c r="O1395" t="str">
        <f>CONCATENATE("&lt;td&gt;",Zamia!H1395,"&lt;/td&gt;")</f>
        <v>&lt;td&gt;&lt;/td&gt;</v>
      </c>
      <c r="P1395" t="str">
        <f>CONCATENATE("&lt;td&gt;",Zamia!I1395,"&lt;/td&gt;")</f>
        <v>&lt;td&gt;&lt;/td&gt;</v>
      </c>
      <c r="Q1395" t="str">
        <f t="shared" si="175"/>
        <v/>
      </c>
    </row>
    <row r="1396" spans="1:17" x14ac:dyDescent="0.25">
      <c r="A1396">
        <f>Zamia!F1396</f>
        <v>0</v>
      </c>
      <c r="B1396" t="str">
        <f t="shared" si="179"/>
        <v>-</v>
      </c>
      <c r="C1396" t="str">
        <f t="shared" si="180"/>
        <v>-</v>
      </c>
      <c r="D1396" t="str">
        <f t="shared" si="176"/>
        <v>-</v>
      </c>
      <c r="E1396" t="str">
        <f t="shared" si="177"/>
        <v>-</v>
      </c>
      <c r="F1396" t="str">
        <f t="shared" si="178"/>
        <v>-</v>
      </c>
      <c r="G1396" t="str">
        <f t="shared" si="173"/>
        <v>- -</v>
      </c>
      <c r="H1396" t="str">
        <f>IFERROR(VLOOKUP(G1396,Tesaure!A1396:B8394,2),"-")</f>
        <v>-</v>
      </c>
      <c r="K1396" t="str">
        <f t="shared" si="174"/>
        <v>&lt;td&gt;0&lt;/td&gt;</v>
      </c>
      <c r="L1396" t="str">
        <f>CONCATENATE("&lt;td&gt;",Zamia!A1396,"&lt;/td&gt;")</f>
        <v>&lt;td&gt;&lt;/td&gt;</v>
      </c>
      <c r="M1396" t="str">
        <f>CONCATENATE("&lt;td&gt;",Zamia!K1396,"&lt;/td&gt;")</f>
        <v>&lt;td&gt;&lt;/td&gt;</v>
      </c>
      <c r="N1396" s="9" t="str">
        <f>CONCATENATE("&lt;td&gt;",LEFT(TEXT(Zamia!E1396,"DD/MM/AAAA hh:mm:ss"),10),"&lt;/td&gt;")</f>
        <v>&lt;td&gt;00/01/1900&lt;/td&gt;</v>
      </c>
      <c r="O1396" t="str">
        <f>CONCATENATE("&lt;td&gt;",Zamia!H1396,"&lt;/td&gt;")</f>
        <v>&lt;td&gt;&lt;/td&gt;</v>
      </c>
      <c r="P1396" t="str">
        <f>CONCATENATE("&lt;td&gt;",Zamia!I1396,"&lt;/td&gt;")</f>
        <v>&lt;td&gt;&lt;/td&gt;</v>
      </c>
      <c r="Q1396" t="str">
        <f t="shared" si="175"/>
        <v/>
      </c>
    </row>
    <row r="1397" spans="1:17" x14ac:dyDescent="0.25">
      <c r="A1397">
        <f>Zamia!F1397</f>
        <v>0</v>
      </c>
      <c r="B1397" t="str">
        <f t="shared" si="179"/>
        <v>-</v>
      </c>
      <c r="C1397" t="str">
        <f t="shared" si="180"/>
        <v>-</v>
      </c>
      <c r="D1397" t="str">
        <f t="shared" si="176"/>
        <v>-</v>
      </c>
      <c r="E1397" t="str">
        <f t="shared" si="177"/>
        <v>-</v>
      </c>
      <c r="F1397" t="str">
        <f t="shared" si="178"/>
        <v>-</v>
      </c>
      <c r="G1397" t="str">
        <f t="shared" si="173"/>
        <v>- -</v>
      </c>
      <c r="H1397" t="str">
        <f>IFERROR(VLOOKUP(G1397,Tesaure!A1397:B8395,2),"-")</f>
        <v>-</v>
      </c>
      <c r="K1397" t="str">
        <f t="shared" si="174"/>
        <v>&lt;td&gt;0&lt;/td&gt;</v>
      </c>
      <c r="L1397" t="str">
        <f>CONCATENATE("&lt;td&gt;",Zamia!A1397,"&lt;/td&gt;")</f>
        <v>&lt;td&gt;&lt;/td&gt;</v>
      </c>
      <c r="M1397" t="str">
        <f>CONCATENATE("&lt;td&gt;",Zamia!K1397,"&lt;/td&gt;")</f>
        <v>&lt;td&gt;&lt;/td&gt;</v>
      </c>
      <c r="N1397" s="9" t="str">
        <f>CONCATENATE("&lt;td&gt;",LEFT(TEXT(Zamia!E1397,"DD/MM/AAAA hh:mm:ss"),10),"&lt;/td&gt;")</f>
        <v>&lt;td&gt;00/01/1900&lt;/td&gt;</v>
      </c>
      <c r="O1397" t="str">
        <f>CONCATENATE("&lt;td&gt;",Zamia!H1397,"&lt;/td&gt;")</f>
        <v>&lt;td&gt;&lt;/td&gt;</v>
      </c>
      <c r="P1397" t="str">
        <f>CONCATENATE("&lt;td&gt;",Zamia!I1397,"&lt;/td&gt;")</f>
        <v>&lt;td&gt;&lt;/td&gt;</v>
      </c>
      <c r="Q1397" t="str">
        <f t="shared" si="175"/>
        <v/>
      </c>
    </row>
    <row r="1398" spans="1:17" x14ac:dyDescent="0.25">
      <c r="A1398">
        <f>Zamia!F1398</f>
        <v>0</v>
      </c>
      <c r="B1398" t="str">
        <f t="shared" si="179"/>
        <v>-</v>
      </c>
      <c r="C1398" t="str">
        <f t="shared" si="180"/>
        <v>-</v>
      </c>
      <c r="D1398" t="str">
        <f t="shared" si="176"/>
        <v>-</v>
      </c>
      <c r="E1398" t="str">
        <f t="shared" si="177"/>
        <v>-</v>
      </c>
      <c r="F1398" t="str">
        <f t="shared" si="178"/>
        <v>-</v>
      </c>
      <c r="G1398" t="str">
        <f t="shared" si="173"/>
        <v>- -</v>
      </c>
      <c r="H1398" t="str">
        <f>IFERROR(VLOOKUP(G1398,Tesaure!A1398:B8396,2),"-")</f>
        <v>-</v>
      </c>
      <c r="K1398" t="str">
        <f t="shared" si="174"/>
        <v>&lt;td&gt;0&lt;/td&gt;</v>
      </c>
      <c r="L1398" t="str">
        <f>CONCATENATE("&lt;td&gt;",Zamia!A1398,"&lt;/td&gt;")</f>
        <v>&lt;td&gt;&lt;/td&gt;</v>
      </c>
      <c r="M1398" t="str">
        <f>CONCATENATE("&lt;td&gt;",Zamia!K1398,"&lt;/td&gt;")</f>
        <v>&lt;td&gt;&lt;/td&gt;</v>
      </c>
      <c r="N1398" s="9" t="str">
        <f>CONCATENATE("&lt;td&gt;",LEFT(TEXT(Zamia!E1398,"DD/MM/AAAA hh:mm:ss"),10),"&lt;/td&gt;")</f>
        <v>&lt;td&gt;00/01/1900&lt;/td&gt;</v>
      </c>
      <c r="O1398" t="str">
        <f>CONCATENATE("&lt;td&gt;",Zamia!H1398,"&lt;/td&gt;")</f>
        <v>&lt;td&gt;&lt;/td&gt;</v>
      </c>
      <c r="P1398" t="str">
        <f>CONCATENATE("&lt;td&gt;",Zamia!I1398,"&lt;/td&gt;")</f>
        <v>&lt;td&gt;&lt;/td&gt;</v>
      </c>
      <c r="Q1398" t="str">
        <f t="shared" si="175"/>
        <v/>
      </c>
    </row>
    <row r="1399" spans="1:17" x14ac:dyDescent="0.25">
      <c r="A1399">
        <f>Zamia!F1399</f>
        <v>0</v>
      </c>
      <c r="B1399" t="str">
        <f t="shared" si="179"/>
        <v>-</v>
      </c>
      <c r="C1399" t="str">
        <f t="shared" si="180"/>
        <v>-</v>
      </c>
      <c r="D1399" t="str">
        <f t="shared" si="176"/>
        <v>-</v>
      </c>
      <c r="E1399" t="str">
        <f t="shared" si="177"/>
        <v>-</v>
      </c>
      <c r="F1399" t="str">
        <f t="shared" si="178"/>
        <v>-</v>
      </c>
      <c r="G1399" t="str">
        <f t="shared" si="173"/>
        <v>- -</v>
      </c>
      <c r="H1399" t="str">
        <f>IFERROR(VLOOKUP(G1399,Tesaure!A1399:B8397,2),"-")</f>
        <v>-</v>
      </c>
      <c r="K1399" t="str">
        <f t="shared" si="174"/>
        <v>&lt;td&gt;0&lt;/td&gt;</v>
      </c>
      <c r="L1399" t="str">
        <f>CONCATENATE("&lt;td&gt;",Zamia!A1399,"&lt;/td&gt;")</f>
        <v>&lt;td&gt;&lt;/td&gt;</v>
      </c>
      <c r="M1399" t="str">
        <f>CONCATENATE("&lt;td&gt;",Zamia!K1399,"&lt;/td&gt;")</f>
        <v>&lt;td&gt;&lt;/td&gt;</v>
      </c>
      <c r="N1399" s="9" t="str">
        <f>CONCATENATE("&lt;td&gt;",LEFT(TEXT(Zamia!E1399,"DD/MM/AAAA hh:mm:ss"),10),"&lt;/td&gt;")</f>
        <v>&lt;td&gt;00/01/1900&lt;/td&gt;</v>
      </c>
      <c r="O1399" t="str">
        <f>CONCATENATE("&lt;td&gt;",Zamia!H1399,"&lt;/td&gt;")</f>
        <v>&lt;td&gt;&lt;/td&gt;</v>
      </c>
      <c r="P1399" t="str">
        <f>CONCATENATE("&lt;td&gt;",Zamia!I1399,"&lt;/td&gt;")</f>
        <v>&lt;td&gt;&lt;/td&gt;</v>
      </c>
      <c r="Q1399" t="str">
        <f t="shared" si="175"/>
        <v/>
      </c>
    </row>
    <row r="1400" spans="1:17" x14ac:dyDescent="0.25">
      <c r="A1400">
        <f>Zamia!F1400</f>
        <v>0</v>
      </c>
      <c r="B1400" t="str">
        <f t="shared" si="179"/>
        <v>-</v>
      </c>
      <c r="C1400" t="str">
        <f t="shared" si="180"/>
        <v>-</v>
      </c>
      <c r="D1400" t="str">
        <f t="shared" si="176"/>
        <v>-</v>
      </c>
      <c r="E1400" t="str">
        <f t="shared" si="177"/>
        <v>-</v>
      </c>
      <c r="F1400" t="str">
        <f t="shared" si="178"/>
        <v>-</v>
      </c>
      <c r="G1400" t="str">
        <f t="shared" si="173"/>
        <v>- -</v>
      </c>
      <c r="H1400" t="str">
        <f>IFERROR(VLOOKUP(G1400,Tesaure!A1400:B8398,2),"-")</f>
        <v>-</v>
      </c>
      <c r="K1400" t="str">
        <f t="shared" si="174"/>
        <v>&lt;td&gt;0&lt;/td&gt;</v>
      </c>
      <c r="L1400" t="str">
        <f>CONCATENATE("&lt;td&gt;",Zamia!A1400,"&lt;/td&gt;")</f>
        <v>&lt;td&gt;&lt;/td&gt;</v>
      </c>
      <c r="M1400" t="str">
        <f>CONCATENATE("&lt;td&gt;",Zamia!K1400,"&lt;/td&gt;")</f>
        <v>&lt;td&gt;&lt;/td&gt;</v>
      </c>
      <c r="N1400" s="9" t="str">
        <f>CONCATENATE("&lt;td&gt;",LEFT(TEXT(Zamia!E1400,"DD/MM/AAAA hh:mm:ss"),10),"&lt;/td&gt;")</f>
        <v>&lt;td&gt;00/01/1900&lt;/td&gt;</v>
      </c>
      <c r="O1400" t="str">
        <f>CONCATENATE("&lt;td&gt;",Zamia!H1400,"&lt;/td&gt;")</f>
        <v>&lt;td&gt;&lt;/td&gt;</v>
      </c>
      <c r="P1400" t="str">
        <f>CONCATENATE("&lt;td&gt;",Zamia!I1400,"&lt;/td&gt;")</f>
        <v>&lt;td&gt;&lt;/td&gt;</v>
      </c>
      <c r="Q1400" t="str">
        <f t="shared" si="175"/>
        <v/>
      </c>
    </row>
    <row r="1401" spans="1:17" x14ac:dyDescent="0.25">
      <c r="A1401">
        <f>Zamia!F1401</f>
        <v>0</v>
      </c>
      <c r="B1401" t="str">
        <f t="shared" si="179"/>
        <v>-</v>
      </c>
      <c r="C1401" t="str">
        <f t="shared" si="180"/>
        <v>-</v>
      </c>
      <c r="D1401" t="str">
        <f t="shared" si="176"/>
        <v>-</v>
      </c>
      <c r="E1401" t="str">
        <f t="shared" si="177"/>
        <v>-</v>
      </c>
      <c r="F1401" t="str">
        <f t="shared" si="178"/>
        <v>-</v>
      </c>
      <c r="G1401" t="str">
        <f t="shared" si="173"/>
        <v>- -</v>
      </c>
      <c r="H1401" t="str">
        <f>IFERROR(VLOOKUP(G1401,Tesaure!A1401:B8399,2),"-")</f>
        <v>-</v>
      </c>
      <c r="K1401" t="str">
        <f t="shared" si="174"/>
        <v>&lt;td&gt;0&lt;/td&gt;</v>
      </c>
      <c r="L1401" t="str">
        <f>CONCATENATE("&lt;td&gt;",Zamia!A1401,"&lt;/td&gt;")</f>
        <v>&lt;td&gt;&lt;/td&gt;</v>
      </c>
      <c r="M1401" t="str">
        <f>CONCATENATE("&lt;td&gt;",Zamia!K1401,"&lt;/td&gt;")</f>
        <v>&lt;td&gt;&lt;/td&gt;</v>
      </c>
      <c r="N1401" s="9" t="str">
        <f>CONCATENATE("&lt;td&gt;",LEFT(TEXT(Zamia!E1401,"DD/MM/AAAA hh:mm:ss"),10),"&lt;/td&gt;")</f>
        <v>&lt;td&gt;00/01/1900&lt;/td&gt;</v>
      </c>
      <c r="O1401" t="str">
        <f>CONCATENATE("&lt;td&gt;",Zamia!H1401,"&lt;/td&gt;")</f>
        <v>&lt;td&gt;&lt;/td&gt;</v>
      </c>
      <c r="P1401" t="str">
        <f>CONCATENATE("&lt;td&gt;",Zamia!I1401,"&lt;/td&gt;")</f>
        <v>&lt;td&gt;&lt;/td&gt;</v>
      </c>
      <c r="Q1401" t="str">
        <f t="shared" si="175"/>
        <v/>
      </c>
    </row>
    <row r="1402" spans="1:17" x14ac:dyDescent="0.25">
      <c r="A1402">
        <f>Zamia!F1402</f>
        <v>0</v>
      </c>
      <c r="B1402" t="str">
        <f t="shared" si="179"/>
        <v>-</v>
      </c>
      <c r="C1402" t="str">
        <f t="shared" si="180"/>
        <v>-</v>
      </c>
      <c r="D1402" t="str">
        <f t="shared" si="176"/>
        <v>-</v>
      </c>
      <c r="E1402" t="str">
        <f t="shared" si="177"/>
        <v>-</v>
      </c>
      <c r="F1402" t="str">
        <f t="shared" si="178"/>
        <v>-</v>
      </c>
      <c r="G1402" t="str">
        <f t="shared" si="173"/>
        <v>- -</v>
      </c>
      <c r="H1402" t="str">
        <f>IFERROR(VLOOKUP(G1402,Tesaure!A1402:B8400,2),"-")</f>
        <v>-</v>
      </c>
      <c r="K1402" t="str">
        <f t="shared" si="174"/>
        <v>&lt;td&gt;0&lt;/td&gt;</v>
      </c>
      <c r="L1402" t="str">
        <f>CONCATENATE("&lt;td&gt;",Zamia!A1402,"&lt;/td&gt;")</f>
        <v>&lt;td&gt;&lt;/td&gt;</v>
      </c>
      <c r="M1402" t="str">
        <f>CONCATENATE("&lt;td&gt;",Zamia!K1402,"&lt;/td&gt;")</f>
        <v>&lt;td&gt;&lt;/td&gt;</v>
      </c>
      <c r="N1402" s="9" t="str">
        <f>CONCATENATE("&lt;td&gt;",LEFT(TEXT(Zamia!E1402,"DD/MM/AAAA hh:mm:ss"),10),"&lt;/td&gt;")</f>
        <v>&lt;td&gt;00/01/1900&lt;/td&gt;</v>
      </c>
      <c r="O1402" t="str">
        <f>CONCATENATE("&lt;td&gt;",Zamia!H1402,"&lt;/td&gt;")</f>
        <v>&lt;td&gt;&lt;/td&gt;</v>
      </c>
      <c r="P1402" t="str">
        <f>CONCATENATE("&lt;td&gt;",Zamia!I1402,"&lt;/td&gt;")</f>
        <v>&lt;td&gt;&lt;/td&gt;</v>
      </c>
      <c r="Q1402" t="str">
        <f t="shared" si="175"/>
        <v/>
      </c>
    </row>
    <row r="1403" spans="1:17" x14ac:dyDescent="0.25">
      <c r="A1403">
        <f>Zamia!F1403</f>
        <v>0</v>
      </c>
      <c r="B1403" t="str">
        <f t="shared" si="179"/>
        <v>-</v>
      </c>
      <c r="C1403" t="str">
        <f t="shared" si="180"/>
        <v>-</v>
      </c>
      <c r="D1403" t="str">
        <f t="shared" si="176"/>
        <v>-</v>
      </c>
      <c r="E1403" t="str">
        <f t="shared" si="177"/>
        <v>-</v>
      </c>
      <c r="F1403" t="str">
        <f t="shared" si="178"/>
        <v>-</v>
      </c>
      <c r="G1403" t="str">
        <f t="shared" si="173"/>
        <v>- -</v>
      </c>
      <c r="H1403" t="str">
        <f>IFERROR(VLOOKUP(G1403,Tesaure!A1403:B8401,2),"-")</f>
        <v>-</v>
      </c>
      <c r="K1403" t="str">
        <f t="shared" si="174"/>
        <v>&lt;td&gt;0&lt;/td&gt;</v>
      </c>
      <c r="L1403" t="str">
        <f>CONCATENATE("&lt;td&gt;",Zamia!A1403,"&lt;/td&gt;")</f>
        <v>&lt;td&gt;&lt;/td&gt;</v>
      </c>
      <c r="M1403" t="str">
        <f>CONCATENATE("&lt;td&gt;",Zamia!K1403,"&lt;/td&gt;")</f>
        <v>&lt;td&gt;&lt;/td&gt;</v>
      </c>
      <c r="N1403" s="9" t="str">
        <f>CONCATENATE("&lt;td&gt;",LEFT(TEXT(Zamia!E1403,"DD/MM/AAAA hh:mm:ss"),10),"&lt;/td&gt;")</f>
        <v>&lt;td&gt;00/01/1900&lt;/td&gt;</v>
      </c>
      <c r="O1403" t="str">
        <f>CONCATENATE("&lt;td&gt;",Zamia!H1403,"&lt;/td&gt;")</f>
        <v>&lt;td&gt;&lt;/td&gt;</v>
      </c>
      <c r="P1403" t="str">
        <f>CONCATENATE("&lt;td&gt;",Zamia!I1403,"&lt;/td&gt;")</f>
        <v>&lt;td&gt;&lt;/td&gt;</v>
      </c>
      <c r="Q1403" t="str">
        <f t="shared" si="175"/>
        <v/>
      </c>
    </row>
    <row r="1404" spans="1:17" x14ac:dyDescent="0.25">
      <c r="A1404">
        <f>Zamia!F1404</f>
        <v>0</v>
      </c>
      <c r="B1404" t="str">
        <f t="shared" si="179"/>
        <v>-</v>
      </c>
      <c r="C1404" t="str">
        <f t="shared" si="180"/>
        <v>-</v>
      </c>
      <c r="D1404" t="str">
        <f t="shared" si="176"/>
        <v>-</v>
      </c>
      <c r="E1404" t="str">
        <f t="shared" si="177"/>
        <v>-</v>
      </c>
      <c r="F1404" t="str">
        <f t="shared" si="178"/>
        <v>-</v>
      </c>
      <c r="G1404" t="str">
        <f t="shared" si="173"/>
        <v>- -</v>
      </c>
      <c r="H1404" t="str">
        <f>IFERROR(VLOOKUP(G1404,Tesaure!A1404:B8402,2),"-")</f>
        <v>-</v>
      </c>
      <c r="K1404" t="str">
        <f t="shared" si="174"/>
        <v>&lt;td&gt;0&lt;/td&gt;</v>
      </c>
      <c r="L1404" t="str">
        <f>CONCATENATE("&lt;td&gt;",Zamia!A1404,"&lt;/td&gt;")</f>
        <v>&lt;td&gt;&lt;/td&gt;</v>
      </c>
      <c r="M1404" t="str">
        <f>CONCATENATE("&lt;td&gt;",Zamia!K1404,"&lt;/td&gt;")</f>
        <v>&lt;td&gt;&lt;/td&gt;</v>
      </c>
      <c r="N1404" s="9" t="str">
        <f>CONCATENATE("&lt;td&gt;",LEFT(TEXT(Zamia!E1404,"DD/MM/AAAA hh:mm:ss"),10),"&lt;/td&gt;")</f>
        <v>&lt;td&gt;00/01/1900&lt;/td&gt;</v>
      </c>
      <c r="O1404" t="str">
        <f>CONCATENATE("&lt;td&gt;",Zamia!H1404,"&lt;/td&gt;")</f>
        <v>&lt;td&gt;&lt;/td&gt;</v>
      </c>
      <c r="P1404" t="str">
        <f>CONCATENATE("&lt;td&gt;",Zamia!I1404,"&lt;/td&gt;")</f>
        <v>&lt;td&gt;&lt;/td&gt;</v>
      </c>
      <c r="Q1404" t="str">
        <f t="shared" si="175"/>
        <v/>
      </c>
    </row>
    <row r="1405" spans="1:17" x14ac:dyDescent="0.25">
      <c r="A1405">
        <f>Zamia!F1405</f>
        <v>0</v>
      </c>
      <c r="B1405" t="str">
        <f t="shared" si="179"/>
        <v>-</v>
      </c>
      <c r="C1405" t="str">
        <f t="shared" si="180"/>
        <v>-</v>
      </c>
      <c r="D1405" t="str">
        <f t="shared" si="176"/>
        <v>-</v>
      </c>
      <c r="E1405" t="str">
        <f t="shared" si="177"/>
        <v>-</v>
      </c>
      <c r="F1405" t="str">
        <f t="shared" si="178"/>
        <v>-</v>
      </c>
      <c r="G1405" t="str">
        <f t="shared" si="173"/>
        <v>- -</v>
      </c>
      <c r="H1405" t="str">
        <f>IFERROR(VLOOKUP(G1405,Tesaure!A1405:B8403,2),"-")</f>
        <v>-</v>
      </c>
      <c r="K1405" t="str">
        <f t="shared" si="174"/>
        <v>&lt;td&gt;0&lt;/td&gt;</v>
      </c>
      <c r="L1405" t="str">
        <f>CONCATENATE("&lt;td&gt;",Zamia!A1405,"&lt;/td&gt;")</f>
        <v>&lt;td&gt;&lt;/td&gt;</v>
      </c>
      <c r="M1405" t="str">
        <f>CONCATENATE("&lt;td&gt;",Zamia!K1405,"&lt;/td&gt;")</f>
        <v>&lt;td&gt;&lt;/td&gt;</v>
      </c>
      <c r="N1405" s="9" t="str">
        <f>CONCATENATE("&lt;td&gt;",LEFT(TEXT(Zamia!E1405,"DD/MM/AAAA hh:mm:ss"),10),"&lt;/td&gt;")</f>
        <v>&lt;td&gt;00/01/1900&lt;/td&gt;</v>
      </c>
      <c r="O1405" t="str">
        <f>CONCATENATE("&lt;td&gt;",Zamia!H1405,"&lt;/td&gt;")</f>
        <v>&lt;td&gt;&lt;/td&gt;</v>
      </c>
      <c r="P1405" t="str">
        <f>CONCATENATE("&lt;td&gt;",Zamia!I1405,"&lt;/td&gt;")</f>
        <v>&lt;td&gt;&lt;/td&gt;</v>
      </c>
      <c r="Q1405" t="str">
        <f t="shared" si="175"/>
        <v/>
      </c>
    </row>
    <row r="1406" spans="1:17" x14ac:dyDescent="0.25">
      <c r="A1406">
        <f>Zamia!F1406</f>
        <v>0</v>
      </c>
      <c r="B1406" t="str">
        <f t="shared" si="179"/>
        <v>-</v>
      </c>
      <c r="C1406" t="str">
        <f t="shared" si="180"/>
        <v>-</v>
      </c>
      <c r="D1406" t="str">
        <f t="shared" si="176"/>
        <v>-</v>
      </c>
      <c r="E1406" t="str">
        <f t="shared" si="177"/>
        <v>-</v>
      </c>
      <c r="F1406" t="str">
        <f t="shared" si="178"/>
        <v>-</v>
      </c>
      <c r="G1406" t="str">
        <f t="shared" si="173"/>
        <v>- -</v>
      </c>
      <c r="H1406" t="str">
        <f>IFERROR(VLOOKUP(G1406,Tesaure!A1406:B8404,2),"-")</f>
        <v>-</v>
      </c>
      <c r="K1406" t="str">
        <f t="shared" si="174"/>
        <v>&lt;td&gt;0&lt;/td&gt;</v>
      </c>
      <c r="L1406" t="str">
        <f>CONCATENATE("&lt;td&gt;",Zamia!A1406,"&lt;/td&gt;")</f>
        <v>&lt;td&gt;&lt;/td&gt;</v>
      </c>
      <c r="M1406" t="str">
        <f>CONCATENATE("&lt;td&gt;",Zamia!K1406,"&lt;/td&gt;")</f>
        <v>&lt;td&gt;&lt;/td&gt;</v>
      </c>
      <c r="N1406" s="9" t="str">
        <f>CONCATENATE("&lt;td&gt;",LEFT(TEXT(Zamia!E1406,"DD/MM/AAAA hh:mm:ss"),10),"&lt;/td&gt;")</f>
        <v>&lt;td&gt;00/01/1900&lt;/td&gt;</v>
      </c>
      <c r="O1406" t="str">
        <f>CONCATENATE("&lt;td&gt;",Zamia!H1406,"&lt;/td&gt;")</f>
        <v>&lt;td&gt;&lt;/td&gt;</v>
      </c>
      <c r="P1406" t="str">
        <f>CONCATENATE("&lt;td&gt;",Zamia!I1406,"&lt;/td&gt;")</f>
        <v>&lt;td&gt;&lt;/td&gt;</v>
      </c>
      <c r="Q1406" t="str">
        <f t="shared" si="175"/>
        <v/>
      </c>
    </row>
    <row r="1407" spans="1:17" x14ac:dyDescent="0.25">
      <c r="A1407">
        <f>Zamia!F1407</f>
        <v>0</v>
      </c>
      <c r="B1407" t="str">
        <f t="shared" si="179"/>
        <v>-</v>
      </c>
      <c r="C1407" t="str">
        <f t="shared" si="180"/>
        <v>-</v>
      </c>
      <c r="D1407" t="str">
        <f t="shared" si="176"/>
        <v>-</v>
      </c>
      <c r="E1407" t="str">
        <f t="shared" si="177"/>
        <v>-</v>
      </c>
      <c r="F1407" t="str">
        <f t="shared" si="178"/>
        <v>-</v>
      </c>
      <c r="G1407" t="str">
        <f t="shared" si="173"/>
        <v>- -</v>
      </c>
      <c r="H1407" t="str">
        <f>IFERROR(VLOOKUP(G1407,Tesaure!A1407:B8405,2),"-")</f>
        <v>-</v>
      </c>
      <c r="K1407" t="str">
        <f t="shared" si="174"/>
        <v>&lt;td&gt;0&lt;/td&gt;</v>
      </c>
      <c r="L1407" t="str">
        <f>CONCATENATE("&lt;td&gt;",Zamia!A1407,"&lt;/td&gt;")</f>
        <v>&lt;td&gt;&lt;/td&gt;</v>
      </c>
      <c r="M1407" t="str">
        <f>CONCATENATE("&lt;td&gt;",Zamia!K1407,"&lt;/td&gt;")</f>
        <v>&lt;td&gt;&lt;/td&gt;</v>
      </c>
      <c r="N1407" s="9" t="str">
        <f>CONCATENATE("&lt;td&gt;",LEFT(TEXT(Zamia!E1407,"DD/MM/AAAA hh:mm:ss"),10),"&lt;/td&gt;")</f>
        <v>&lt;td&gt;00/01/1900&lt;/td&gt;</v>
      </c>
      <c r="O1407" t="str">
        <f>CONCATENATE("&lt;td&gt;",Zamia!H1407,"&lt;/td&gt;")</f>
        <v>&lt;td&gt;&lt;/td&gt;</v>
      </c>
      <c r="P1407" t="str">
        <f>CONCATENATE("&lt;td&gt;",Zamia!I1407,"&lt;/td&gt;")</f>
        <v>&lt;td&gt;&lt;/td&gt;</v>
      </c>
      <c r="Q1407" t="str">
        <f t="shared" si="175"/>
        <v/>
      </c>
    </row>
    <row r="1408" spans="1:17" x14ac:dyDescent="0.25">
      <c r="A1408">
        <f>Zamia!F1408</f>
        <v>0</v>
      </c>
      <c r="B1408" t="str">
        <f t="shared" si="179"/>
        <v>-</v>
      </c>
      <c r="C1408" t="str">
        <f t="shared" si="180"/>
        <v>-</v>
      </c>
      <c r="D1408" t="str">
        <f t="shared" si="176"/>
        <v>-</v>
      </c>
      <c r="E1408" t="str">
        <f t="shared" si="177"/>
        <v>-</v>
      </c>
      <c r="F1408" t="str">
        <f t="shared" si="178"/>
        <v>-</v>
      </c>
      <c r="G1408" t="str">
        <f t="shared" si="173"/>
        <v>- -</v>
      </c>
      <c r="H1408" t="str">
        <f>IFERROR(VLOOKUP(G1408,Tesaure!A1408:B8406,2),"-")</f>
        <v>-</v>
      </c>
      <c r="K1408" t="str">
        <f t="shared" si="174"/>
        <v>&lt;td&gt;0&lt;/td&gt;</v>
      </c>
      <c r="L1408" t="str">
        <f>CONCATENATE("&lt;td&gt;",Zamia!A1408,"&lt;/td&gt;")</f>
        <v>&lt;td&gt;&lt;/td&gt;</v>
      </c>
      <c r="M1408" t="str">
        <f>CONCATENATE("&lt;td&gt;",Zamia!K1408,"&lt;/td&gt;")</f>
        <v>&lt;td&gt;&lt;/td&gt;</v>
      </c>
      <c r="N1408" s="9" t="str">
        <f>CONCATENATE("&lt;td&gt;",LEFT(TEXT(Zamia!E1408,"DD/MM/AAAA hh:mm:ss"),10),"&lt;/td&gt;")</f>
        <v>&lt;td&gt;00/01/1900&lt;/td&gt;</v>
      </c>
      <c r="O1408" t="str">
        <f>CONCATENATE("&lt;td&gt;",Zamia!H1408,"&lt;/td&gt;")</f>
        <v>&lt;td&gt;&lt;/td&gt;</v>
      </c>
      <c r="P1408" t="str">
        <f>CONCATENATE("&lt;td&gt;",Zamia!I1408,"&lt;/td&gt;")</f>
        <v>&lt;td&gt;&lt;/td&gt;</v>
      </c>
      <c r="Q1408" t="str">
        <f t="shared" si="175"/>
        <v/>
      </c>
    </row>
    <row r="1409" spans="1:17" x14ac:dyDescent="0.25">
      <c r="A1409">
        <f>Zamia!F1409</f>
        <v>0</v>
      </c>
      <c r="B1409" t="str">
        <f t="shared" si="179"/>
        <v>-</v>
      </c>
      <c r="C1409" t="str">
        <f t="shared" si="180"/>
        <v>-</v>
      </c>
      <c r="D1409" t="str">
        <f t="shared" si="176"/>
        <v>-</v>
      </c>
      <c r="E1409" t="str">
        <f t="shared" si="177"/>
        <v>-</v>
      </c>
      <c r="F1409" t="str">
        <f t="shared" si="178"/>
        <v>-</v>
      </c>
      <c r="G1409" t="str">
        <f t="shared" si="173"/>
        <v>- -</v>
      </c>
      <c r="H1409" t="str">
        <f>IFERROR(VLOOKUP(G1409,Tesaure!A1409:B8407,2),"-")</f>
        <v>-</v>
      </c>
      <c r="K1409" t="str">
        <f t="shared" si="174"/>
        <v>&lt;td&gt;0&lt;/td&gt;</v>
      </c>
      <c r="L1409" t="str">
        <f>CONCATENATE("&lt;td&gt;",Zamia!A1409,"&lt;/td&gt;")</f>
        <v>&lt;td&gt;&lt;/td&gt;</v>
      </c>
      <c r="M1409" t="str">
        <f>CONCATENATE("&lt;td&gt;",Zamia!K1409,"&lt;/td&gt;")</f>
        <v>&lt;td&gt;&lt;/td&gt;</v>
      </c>
      <c r="N1409" s="9" t="str">
        <f>CONCATENATE("&lt;td&gt;",LEFT(TEXT(Zamia!E1409,"DD/MM/AAAA hh:mm:ss"),10),"&lt;/td&gt;")</f>
        <v>&lt;td&gt;00/01/1900&lt;/td&gt;</v>
      </c>
      <c r="O1409" t="str">
        <f>CONCATENATE("&lt;td&gt;",Zamia!H1409,"&lt;/td&gt;")</f>
        <v>&lt;td&gt;&lt;/td&gt;</v>
      </c>
      <c r="P1409" t="str">
        <f>CONCATENATE("&lt;td&gt;",Zamia!I1409,"&lt;/td&gt;")</f>
        <v>&lt;td&gt;&lt;/td&gt;</v>
      </c>
      <c r="Q1409" t="str">
        <f t="shared" si="175"/>
        <v/>
      </c>
    </row>
    <row r="1410" spans="1:17" x14ac:dyDescent="0.25">
      <c r="A1410">
        <f>Zamia!F1410</f>
        <v>0</v>
      </c>
      <c r="B1410" t="str">
        <f t="shared" si="179"/>
        <v>-</v>
      </c>
      <c r="C1410" t="str">
        <f t="shared" si="180"/>
        <v>-</v>
      </c>
      <c r="D1410" t="str">
        <f t="shared" si="176"/>
        <v>-</v>
      </c>
      <c r="E1410" t="str">
        <f t="shared" si="177"/>
        <v>-</v>
      </c>
      <c r="F1410" t="str">
        <f t="shared" si="178"/>
        <v>-</v>
      </c>
      <c r="G1410" t="str">
        <f t="shared" si="173"/>
        <v>- -</v>
      </c>
      <c r="H1410" t="str">
        <f>IFERROR(VLOOKUP(G1410,Tesaure!A1410:B8408,2),"-")</f>
        <v>-</v>
      </c>
      <c r="K1410" t="str">
        <f t="shared" si="174"/>
        <v>&lt;td&gt;0&lt;/td&gt;</v>
      </c>
      <c r="L1410" t="str">
        <f>CONCATENATE("&lt;td&gt;",Zamia!A1410,"&lt;/td&gt;")</f>
        <v>&lt;td&gt;&lt;/td&gt;</v>
      </c>
      <c r="M1410" t="str">
        <f>CONCATENATE("&lt;td&gt;",Zamia!K1410,"&lt;/td&gt;")</f>
        <v>&lt;td&gt;&lt;/td&gt;</v>
      </c>
      <c r="N1410" s="9" t="str">
        <f>CONCATENATE("&lt;td&gt;",LEFT(TEXT(Zamia!E1410,"DD/MM/AAAA hh:mm:ss"),10),"&lt;/td&gt;")</f>
        <v>&lt;td&gt;00/01/1900&lt;/td&gt;</v>
      </c>
      <c r="O1410" t="str">
        <f>CONCATENATE("&lt;td&gt;",Zamia!H1410,"&lt;/td&gt;")</f>
        <v>&lt;td&gt;&lt;/td&gt;</v>
      </c>
      <c r="P1410" t="str">
        <f>CONCATENATE("&lt;td&gt;",Zamia!I1410,"&lt;/td&gt;")</f>
        <v>&lt;td&gt;&lt;/td&gt;</v>
      </c>
      <c r="Q1410" t="str">
        <f t="shared" si="175"/>
        <v/>
      </c>
    </row>
    <row r="1411" spans="1:17" x14ac:dyDescent="0.25">
      <c r="A1411">
        <f>Zamia!F1411</f>
        <v>0</v>
      </c>
      <c r="B1411" t="str">
        <f t="shared" si="179"/>
        <v>-</v>
      </c>
      <c r="C1411" t="str">
        <f t="shared" si="180"/>
        <v>-</v>
      </c>
      <c r="D1411" t="str">
        <f t="shared" si="176"/>
        <v>-</v>
      </c>
      <c r="E1411" t="str">
        <f t="shared" si="177"/>
        <v>-</v>
      </c>
      <c r="F1411" t="str">
        <f t="shared" si="178"/>
        <v>-</v>
      </c>
      <c r="G1411" t="str">
        <f t="shared" ref="G1411:G1474" si="181">IF(F1411="-",CONCATENATE(B1411," ",D1411),CONCATENATE(B1411," ",D1411," subsp. ",F1411))</f>
        <v>- -</v>
      </c>
      <c r="H1411" t="str">
        <f>IFERROR(VLOOKUP(G1411,Tesaure!A1411:B8409,2),"-")</f>
        <v>-</v>
      </c>
      <c r="K1411" t="str">
        <f t="shared" ref="K1411:K1474" si="182">IF(H1411&lt;&gt;"-",CONCATENATE("&lt;td&gt;&lt;a target=",CHAR(34),"_blank",CHAR(34), " href=",CHAR(34),H1411,CHAR(34),"&gt;",A1411,"&lt;/a&gt;&lt;/td&gt;"),CONCATENATE("&lt;td&gt;",A1411,"&lt;/td&gt;"))</f>
        <v>&lt;td&gt;0&lt;/td&gt;</v>
      </c>
      <c r="L1411" t="str">
        <f>CONCATENATE("&lt;td&gt;",Zamia!A1411,"&lt;/td&gt;")</f>
        <v>&lt;td&gt;&lt;/td&gt;</v>
      </c>
      <c r="M1411" t="str">
        <f>CONCATENATE("&lt;td&gt;",Zamia!K1411,"&lt;/td&gt;")</f>
        <v>&lt;td&gt;&lt;/td&gt;</v>
      </c>
      <c r="N1411" s="9" t="str">
        <f>CONCATENATE("&lt;td&gt;",LEFT(TEXT(Zamia!E1411,"DD/MM/AAAA hh:mm:ss"),10),"&lt;/td&gt;")</f>
        <v>&lt;td&gt;00/01/1900&lt;/td&gt;</v>
      </c>
      <c r="O1411" t="str">
        <f>CONCATENATE("&lt;td&gt;",Zamia!H1411,"&lt;/td&gt;")</f>
        <v>&lt;td&gt;&lt;/td&gt;</v>
      </c>
      <c r="P1411" t="str">
        <f>CONCATENATE("&lt;td&gt;",Zamia!I1411,"&lt;/td&gt;")</f>
        <v>&lt;td&gt;&lt;/td&gt;</v>
      </c>
      <c r="Q1411" t="str">
        <f t="shared" ref="Q1411:Q1474" si="183">IF(A1411&lt;&gt;0,CONCATENATE("&lt;tr&gt;",K1411,L1411,M1411,N1411,O1411,P1411,"&lt;/tr&gt;"),"")</f>
        <v/>
      </c>
    </row>
    <row r="1412" spans="1:17" x14ac:dyDescent="0.25">
      <c r="A1412">
        <f>Zamia!F1412</f>
        <v>0</v>
      </c>
      <c r="B1412" t="str">
        <f t="shared" si="179"/>
        <v>-</v>
      </c>
      <c r="C1412" t="str">
        <f t="shared" si="180"/>
        <v>-</v>
      </c>
      <c r="D1412" t="str">
        <f t="shared" si="176"/>
        <v>-</v>
      </c>
      <c r="E1412" t="str">
        <f t="shared" si="177"/>
        <v>-</v>
      </c>
      <c r="F1412" t="str">
        <f t="shared" si="178"/>
        <v>-</v>
      </c>
      <c r="G1412" t="str">
        <f t="shared" si="181"/>
        <v>- -</v>
      </c>
      <c r="H1412" t="str">
        <f>IFERROR(VLOOKUP(G1412,Tesaure!A1412:B8410,2),"-")</f>
        <v>-</v>
      </c>
      <c r="K1412" t="str">
        <f t="shared" si="182"/>
        <v>&lt;td&gt;0&lt;/td&gt;</v>
      </c>
      <c r="L1412" t="str">
        <f>CONCATENATE("&lt;td&gt;",Zamia!A1412,"&lt;/td&gt;")</f>
        <v>&lt;td&gt;&lt;/td&gt;</v>
      </c>
      <c r="M1412" t="str">
        <f>CONCATENATE("&lt;td&gt;",Zamia!K1412,"&lt;/td&gt;")</f>
        <v>&lt;td&gt;&lt;/td&gt;</v>
      </c>
      <c r="N1412" s="9" t="str">
        <f>CONCATENATE("&lt;td&gt;",LEFT(TEXT(Zamia!E1412,"DD/MM/AAAA hh:mm:ss"),10),"&lt;/td&gt;")</f>
        <v>&lt;td&gt;00/01/1900&lt;/td&gt;</v>
      </c>
      <c r="O1412" t="str">
        <f>CONCATENATE("&lt;td&gt;",Zamia!H1412,"&lt;/td&gt;")</f>
        <v>&lt;td&gt;&lt;/td&gt;</v>
      </c>
      <c r="P1412" t="str">
        <f>CONCATENATE("&lt;td&gt;",Zamia!I1412,"&lt;/td&gt;")</f>
        <v>&lt;td&gt;&lt;/td&gt;</v>
      </c>
      <c r="Q1412" t="str">
        <f t="shared" si="183"/>
        <v/>
      </c>
    </row>
    <row r="1413" spans="1:17" x14ac:dyDescent="0.25">
      <c r="A1413">
        <f>Zamia!F1413</f>
        <v>0</v>
      </c>
      <c r="B1413" t="str">
        <f t="shared" si="179"/>
        <v>-</v>
      </c>
      <c r="C1413" t="str">
        <f t="shared" si="180"/>
        <v>-</v>
      </c>
      <c r="D1413" t="str">
        <f t="shared" si="176"/>
        <v>-</v>
      </c>
      <c r="E1413" t="str">
        <f t="shared" si="177"/>
        <v>-</v>
      </c>
      <c r="F1413" t="str">
        <f t="shared" si="178"/>
        <v>-</v>
      </c>
      <c r="G1413" t="str">
        <f t="shared" si="181"/>
        <v>- -</v>
      </c>
      <c r="H1413" t="str">
        <f>IFERROR(VLOOKUP(G1413,Tesaure!A1413:B8411,2),"-")</f>
        <v>-</v>
      </c>
      <c r="K1413" t="str">
        <f t="shared" si="182"/>
        <v>&lt;td&gt;0&lt;/td&gt;</v>
      </c>
      <c r="L1413" t="str">
        <f>CONCATENATE("&lt;td&gt;",Zamia!A1413,"&lt;/td&gt;")</f>
        <v>&lt;td&gt;&lt;/td&gt;</v>
      </c>
      <c r="M1413" t="str">
        <f>CONCATENATE("&lt;td&gt;",Zamia!K1413,"&lt;/td&gt;")</f>
        <v>&lt;td&gt;&lt;/td&gt;</v>
      </c>
      <c r="N1413" s="9" t="str">
        <f>CONCATENATE("&lt;td&gt;",LEFT(TEXT(Zamia!E1413,"DD/MM/AAAA hh:mm:ss"),10),"&lt;/td&gt;")</f>
        <v>&lt;td&gt;00/01/1900&lt;/td&gt;</v>
      </c>
      <c r="O1413" t="str">
        <f>CONCATENATE("&lt;td&gt;",Zamia!H1413,"&lt;/td&gt;")</f>
        <v>&lt;td&gt;&lt;/td&gt;</v>
      </c>
      <c r="P1413" t="str">
        <f>CONCATENATE("&lt;td&gt;",Zamia!I1413,"&lt;/td&gt;")</f>
        <v>&lt;td&gt;&lt;/td&gt;</v>
      </c>
      <c r="Q1413" t="str">
        <f t="shared" si="183"/>
        <v/>
      </c>
    </row>
    <row r="1414" spans="1:17" x14ac:dyDescent="0.25">
      <c r="A1414">
        <f>Zamia!F1414</f>
        <v>0</v>
      </c>
      <c r="B1414" t="str">
        <f t="shared" si="179"/>
        <v>-</v>
      </c>
      <c r="C1414" t="str">
        <f t="shared" si="180"/>
        <v>-</v>
      </c>
      <c r="D1414" t="str">
        <f t="shared" ref="D1414:D1477" si="184">IFERROR(LEFT(C1414,SEARCH(" ",C1414)-1),C1414)</f>
        <v>-</v>
      </c>
      <c r="E1414" t="str">
        <f t="shared" si="177"/>
        <v>-</v>
      </c>
      <c r="F1414" t="str">
        <f t="shared" si="178"/>
        <v>-</v>
      </c>
      <c r="G1414" t="str">
        <f t="shared" si="181"/>
        <v>- -</v>
      </c>
      <c r="H1414" t="str">
        <f>IFERROR(VLOOKUP(G1414,Tesaure!A1414:B8412,2),"-")</f>
        <v>-</v>
      </c>
      <c r="K1414" t="str">
        <f t="shared" si="182"/>
        <v>&lt;td&gt;0&lt;/td&gt;</v>
      </c>
      <c r="L1414" t="str">
        <f>CONCATENATE("&lt;td&gt;",Zamia!A1414,"&lt;/td&gt;")</f>
        <v>&lt;td&gt;&lt;/td&gt;</v>
      </c>
      <c r="M1414" t="str">
        <f>CONCATENATE("&lt;td&gt;",Zamia!K1414,"&lt;/td&gt;")</f>
        <v>&lt;td&gt;&lt;/td&gt;</v>
      </c>
      <c r="N1414" s="9" t="str">
        <f>CONCATENATE("&lt;td&gt;",LEFT(TEXT(Zamia!E1414,"DD/MM/AAAA hh:mm:ss"),10),"&lt;/td&gt;")</f>
        <v>&lt;td&gt;00/01/1900&lt;/td&gt;</v>
      </c>
      <c r="O1414" t="str">
        <f>CONCATENATE("&lt;td&gt;",Zamia!H1414,"&lt;/td&gt;")</f>
        <v>&lt;td&gt;&lt;/td&gt;</v>
      </c>
      <c r="P1414" t="str">
        <f>CONCATENATE("&lt;td&gt;",Zamia!I1414,"&lt;/td&gt;")</f>
        <v>&lt;td&gt;&lt;/td&gt;</v>
      </c>
      <c r="Q1414" t="str">
        <f t="shared" si="183"/>
        <v/>
      </c>
    </row>
    <row r="1415" spans="1:17" x14ac:dyDescent="0.25">
      <c r="A1415">
        <f>Zamia!F1415</f>
        <v>0</v>
      </c>
      <c r="B1415" t="str">
        <f t="shared" si="179"/>
        <v>-</v>
      </c>
      <c r="C1415" t="str">
        <f t="shared" si="180"/>
        <v>-</v>
      </c>
      <c r="D1415" t="str">
        <f t="shared" si="184"/>
        <v>-</v>
      </c>
      <c r="E1415" t="str">
        <f t="shared" ref="E1415:E1478" si="185">IFERROR(RIGHT(C1415,LEN(C1415)-(SEARCH(" subsp.",C1415)+7)),"-")</f>
        <v>-</v>
      </c>
      <c r="F1415" t="str">
        <f t="shared" ref="F1415:F1478" si="186">IF(E1415&lt;&gt;"-",IFERROR(LEFT(E1415,SEARCH(" ",E1415)-1),E1415),"-")</f>
        <v>-</v>
      </c>
      <c r="G1415" t="str">
        <f t="shared" si="181"/>
        <v>- -</v>
      </c>
      <c r="H1415" t="str">
        <f>IFERROR(VLOOKUP(G1415,Tesaure!A1415:B8413,2),"-")</f>
        <v>-</v>
      </c>
      <c r="K1415" t="str">
        <f t="shared" si="182"/>
        <v>&lt;td&gt;0&lt;/td&gt;</v>
      </c>
      <c r="L1415" t="str">
        <f>CONCATENATE("&lt;td&gt;",Zamia!A1415,"&lt;/td&gt;")</f>
        <v>&lt;td&gt;&lt;/td&gt;</v>
      </c>
      <c r="M1415" t="str">
        <f>CONCATENATE("&lt;td&gt;",Zamia!K1415,"&lt;/td&gt;")</f>
        <v>&lt;td&gt;&lt;/td&gt;</v>
      </c>
      <c r="N1415" s="9" t="str">
        <f>CONCATENATE("&lt;td&gt;",LEFT(TEXT(Zamia!E1415,"DD/MM/AAAA hh:mm:ss"),10),"&lt;/td&gt;")</f>
        <v>&lt;td&gt;00/01/1900&lt;/td&gt;</v>
      </c>
      <c r="O1415" t="str">
        <f>CONCATENATE("&lt;td&gt;",Zamia!H1415,"&lt;/td&gt;")</f>
        <v>&lt;td&gt;&lt;/td&gt;</v>
      </c>
      <c r="P1415" t="str">
        <f>CONCATENATE("&lt;td&gt;",Zamia!I1415,"&lt;/td&gt;")</f>
        <v>&lt;td&gt;&lt;/td&gt;</v>
      </c>
      <c r="Q1415" t="str">
        <f t="shared" si="183"/>
        <v/>
      </c>
    </row>
    <row r="1416" spans="1:17" x14ac:dyDescent="0.25">
      <c r="A1416">
        <f>Zamia!F1416</f>
        <v>0</v>
      </c>
      <c r="B1416" t="str">
        <f t="shared" si="179"/>
        <v>-</v>
      </c>
      <c r="C1416" t="str">
        <f t="shared" si="180"/>
        <v>-</v>
      </c>
      <c r="D1416" t="str">
        <f t="shared" si="184"/>
        <v>-</v>
      </c>
      <c r="E1416" t="str">
        <f t="shared" si="185"/>
        <v>-</v>
      </c>
      <c r="F1416" t="str">
        <f t="shared" si="186"/>
        <v>-</v>
      </c>
      <c r="G1416" t="str">
        <f t="shared" si="181"/>
        <v>- -</v>
      </c>
      <c r="H1416" t="str">
        <f>IFERROR(VLOOKUP(G1416,Tesaure!A1416:B8414,2),"-")</f>
        <v>-</v>
      </c>
      <c r="K1416" t="str">
        <f t="shared" si="182"/>
        <v>&lt;td&gt;0&lt;/td&gt;</v>
      </c>
      <c r="L1416" t="str">
        <f>CONCATENATE("&lt;td&gt;",Zamia!A1416,"&lt;/td&gt;")</f>
        <v>&lt;td&gt;&lt;/td&gt;</v>
      </c>
      <c r="M1416" t="str">
        <f>CONCATENATE("&lt;td&gt;",Zamia!K1416,"&lt;/td&gt;")</f>
        <v>&lt;td&gt;&lt;/td&gt;</v>
      </c>
      <c r="N1416" s="9" t="str">
        <f>CONCATENATE("&lt;td&gt;",LEFT(TEXT(Zamia!E1416,"DD/MM/AAAA hh:mm:ss"),10),"&lt;/td&gt;")</f>
        <v>&lt;td&gt;00/01/1900&lt;/td&gt;</v>
      </c>
      <c r="O1416" t="str">
        <f>CONCATENATE("&lt;td&gt;",Zamia!H1416,"&lt;/td&gt;")</f>
        <v>&lt;td&gt;&lt;/td&gt;</v>
      </c>
      <c r="P1416" t="str">
        <f>CONCATENATE("&lt;td&gt;",Zamia!I1416,"&lt;/td&gt;")</f>
        <v>&lt;td&gt;&lt;/td&gt;</v>
      </c>
      <c r="Q1416" t="str">
        <f t="shared" si="183"/>
        <v/>
      </c>
    </row>
    <row r="1417" spans="1:17" x14ac:dyDescent="0.25">
      <c r="A1417">
        <f>Zamia!F1417</f>
        <v>0</v>
      </c>
      <c r="B1417" t="str">
        <f t="shared" si="179"/>
        <v>-</v>
      </c>
      <c r="C1417" t="str">
        <f t="shared" si="180"/>
        <v>-</v>
      </c>
      <c r="D1417" t="str">
        <f t="shared" si="184"/>
        <v>-</v>
      </c>
      <c r="E1417" t="str">
        <f t="shared" si="185"/>
        <v>-</v>
      </c>
      <c r="F1417" t="str">
        <f t="shared" si="186"/>
        <v>-</v>
      </c>
      <c r="G1417" t="str">
        <f t="shared" si="181"/>
        <v>- -</v>
      </c>
      <c r="H1417" t="str">
        <f>IFERROR(VLOOKUP(G1417,Tesaure!A1417:B8415,2),"-")</f>
        <v>-</v>
      </c>
      <c r="K1417" t="str">
        <f t="shared" si="182"/>
        <v>&lt;td&gt;0&lt;/td&gt;</v>
      </c>
      <c r="L1417" t="str">
        <f>CONCATENATE("&lt;td&gt;",Zamia!A1417,"&lt;/td&gt;")</f>
        <v>&lt;td&gt;&lt;/td&gt;</v>
      </c>
      <c r="M1417" t="str">
        <f>CONCATENATE("&lt;td&gt;",Zamia!K1417,"&lt;/td&gt;")</f>
        <v>&lt;td&gt;&lt;/td&gt;</v>
      </c>
      <c r="N1417" s="9" t="str">
        <f>CONCATENATE("&lt;td&gt;",LEFT(TEXT(Zamia!E1417,"DD/MM/AAAA hh:mm:ss"),10),"&lt;/td&gt;")</f>
        <v>&lt;td&gt;00/01/1900&lt;/td&gt;</v>
      </c>
      <c r="O1417" t="str">
        <f>CONCATENATE("&lt;td&gt;",Zamia!H1417,"&lt;/td&gt;")</f>
        <v>&lt;td&gt;&lt;/td&gt;</v>
      </c>
      <c r="P1417" t="str">
        <f>CONCATENATE("&lt;td&gt;",Zamia!I1417,"&lt;/td&gt;")</f>
        <v>&lt;td&gt;&lt;/td&gt;</v>
      </c>
      <c r="Q1417" t="str">
        <f t="shared" si="183"/>
        <v/>
      </c>
    </row>
    <row r="1418" spans="1:17" x14ac:dyDescent="0.25">
      <c r="A1418">
        <f>Zamia!F1418</f>
        <v>0</v>
      </c>
      <c r="B1418" t="str">
        <f t="shared" si="179"/>
        <v>-</v>
      </c>
      <c r="C1418" t="str">
        <f t="shared" si="180"/>
        <v>-</v>
      </c>
      <c r="D1418" t="str">
        <f t="shared" si="184"/>
        <v>-</v>
      </c>
      <c r="E1418" t="str">
        <f t="shared" si="185"/>
        <v>-</v>
      </c>
      <c r="F1418" t="str">
        <f t="shared" si="186"/>
        <v>-</v>
      </c>
      <c r="G1418" t="str">
        <f t="shared" si="181"/>
        <v>- -</v>
      </c>
      <c r="H1418" t="str">
        <f>IFERROR(VLOOKUP(G1418,Tesaure!A1418:B8416,2),"-")</f>
        <v>-</v>
      </c>
      <c r="K1418" t="str">
        <f t="shared" si="182"/>
        <v>&lt;td&gt;0&lt;/td&gt;</v>
      </c>
      <c r="L1418" t="str">
        <f>CONCATENATE("&lt;td&gt;",Zamia!A1418,"&lt;/td&gt;")</f>
        <v>&lt;td&gt;&lt;/td&gt;</v>
      </c>
      <c r="M1418" t="str">
        <f>CONCATENATE("&lt;td&gt;",Zamia!K1418,"&lt;/td&gt;")</f>
        <v>&lt;td&gt;&lt;/td&gt;</v>
      </c>
      <c r="N1418" s="9" t="str">
        <f>CONCATENATE("&lt;td&gt;",LEFT(TEXT(Zamia!E1418,"DD/MM/AAAA hh:mm:ss"),10),"&lt;/td&gt;")</f>
        <v>&lt;td&gt;00/01/1900&lt;/td&gt;</v>
      </c>
      <c r="O1418" t="str">
        <f>CONCATENATE("&lt;td&gt;",Zamia!H1418,"&lt;/td&gt;")</f>
        <v>&lt;td&gt;&lt;/td&gt;</v>
      </c>
      <c r="P1418" t="str">
        <f>CONCATENATE("&lt;td&gt;",Zamia!I1418,"&lt;/td&gt;")</f>
        <v>&lt;td&gt;&lt;/td&gt;</v>
      </c>
      <c r="Q1418" t="str">
        <f t="shared" si="183"/>
        <v/>
      </c>
    </row>
    <row r="1419" spans="1:17" x14ac:dyDescent="0.25">
      <c r="A1419">
        <f>Zamia!F1419</f>
        <v>0</v>
      </c>
      <c r="B1419" t="str">
        <f t="shared" si="179"/>
        <v>-</v>
      </c>
      <c r="C1419" t="str">
        <f t="shared" si="180"/>
        <v>-</v>
      </c>
      <c r="D1419" t="str">
        <f t="shared" si="184"/>
        <v>-</v>
      </c>
      <c r="E1419" t="str">
        <f t="shared" si="185"/>
        <v>-</v>
      </c>
      <c r="F1419" t="str">
        <f t="shared" si="186"/>
        <v>-</v>
      </c>
      <c r="G1419" t="str">
        <f t="shared" si="181"/>
        <v>- -</v>
      </c>
      <c r="H1419" t="str">
        <f>IFERROR(VLOOKUP(G1419,Tesaure!A1419:B8417,2),"-")</f>
        <v>-</v>
      </c>
      <c r="K1419" t="str">
        <f t="shared" si="182"/>
        <v>&lt;td&gt;0&lt;/td&gt;</v>
      </c>
      <c r="L1419" t="str">
        <f>CONCATENATE("&lt;td&gt;",Zamia!A1419,"&lt;/td&gt;")</f>
        <v>&lt;td&gt;&lt;/td&gt;</v>
      </c>
      <c r="M1419" t="str">
        <f>CONCATENATE("&lt;td&gt;",Zamia!K1419,"&lt;/td&gt;")</f>
        <v>&lt;td&gt;&lt;/td&gt;</v>
      </c>
      <c r="N1419" s="9" t="str">
        <f>CONCATENATE("&lt;td&gt;",LEFT(TEXT(Zamia!E1419,"DD/MM/AAAA hh:mm:ss"),10),"&lt;/td&gt;")</f>
        <v>&lt;td&gt;00/01/1900&lt;/td&gt;</v>
      </c>
      <c r="O1419" t="str">
        <f>CONCATENATE("&lt;td&gt;",Zamia!H1419,"&lt;/td&gt;")</f>
        <v>&lt;td&gt;&lt;/td&gt;</v>
      </c>
      <c r="P1419" t="str">
        <f>CONCATENATE("&lt;td&gt;",Zamia!I1419,"&lt;/td&gt;")</f>
        <v>&lt;td&gt;&lt;/td&gt;</v>
      </c>
      <c r="Q1419" t="str">
        <f t="shared" si="183"/>
        <v/>
      </c>
    </row>
    <row r="1420" spans="1:17" x14ac:dyDescent="0.25">
      <c r="A1420">
        <f>Zamia!F1420</f>
        <v>0</v>
      </c>
      <c r="B1420" t="str">
        <f t="shared" si="179"/>
        <v>-</v>
      </c>
      <c r="C1420" t="str">
        <f t="shared" si="180"/>
        <v>-</v>
      </c>
      <c r="D1420" t="str">
        <f t="shared" si="184"/>
        <v>-</v>
      </c>
      <c r="E1420" t="str">
        <f t="shared" si="185"/>
        <v>-</v>
      </c>
      <c r="F1420" t="str">
        <f t="shared" si="186"/>
        <v>-</v>
      </c>
      <c r="G1420" t="str">
        <f t="shared" si="181"/>
        <v>- -</v>
      </c>
      <c r="H1420" t="str">
        <f>IFERROR(VLOOKUP(G1420,Tesaure!A1420:B8418,2),"-")</f>
        <v>-</v>
      </c>
      <c r="K1420" t="str">
        <f t="shared" si="182"/>
        <v>&lt;td&gt;0&lt;/td&gt;</v>
      </c>
      <c r="L1420" t="str">
        <f>CONCATENATE("&lt;td&gt;",Zamia!A1420,"&lt;/td&gt;")</f>
        <v>&lt;td&gt;&lt;/td&gt;</v>
      </c>
      <c r="M1420" t="str">
        <f>CONCATENATE("&lt;td&gt;",Zamia!K1420,"&lt;/td&gt;")</f>
        <v>&lt;td&gt;&lt;/td&gt;</v>
      </c>
      <c r="N1420" s="9" t="str">
        <f>CONCATENATE("&lt;td&gt;",LEFT(TEXT(Zamia!E1420,"DD/MM/AAAA hh:mm:ss"),10),"&lt;/td&gt;")</f>
        <v>&lt;td&gt;00/01/1900&lt;/td&gt;</v>
      </c>
      <c r="O1420" t="str">
        <f>CONCATENATE("&lt;td&gt;",Zamia!H1420,"&lt;/td&gt;")</f>
        <v>&lt;td&gt;&lt;/td&gt;</v>
      </c>
      <c r="P1420" t="str">
        <f>CONCATENATE("&lt;td&gt;",Zamia!I1420,"&lt;/td&gt;")</f>
        <v>&lt;td&gt;&lt;/td&gt;</v>
      </c>
      <c r="Q1420" t="str">
        <f t="shared" si="183"/>
        <v/>
      </c>
    </row>
    <row r="1421" spans="1:17" x14ac:dyDescent="0.25">
      <c r="A1421">
        <f>Zamia!F1421</f>
        <v>0</v>
      </c>
      <c r="B1421" t="str">
        <f t="shared" si="179"/>
        <v>-</v>
      </c>
      <c r="C1421" t="str">
        <f t="shared" si="180"/>
        <v>-</v>
      </c>
      <c r="D1421" t="str">
        <f t="shared" si="184"/>
        <v>-</v>
      </c>
      <c r="E1421" t="str">
        <f t="shared" si="185"/>
        <v>-</v>
      </c>
      <c r="F1421" t="str">
        <f t="shared" si="186"/>
        <v>-</v>
      </c>
      <c r="G1421" t="str">
        <f t="shared" si="181"/>
        <v>- -</v>
      </c>
      <c r="H1421" t="str">
        <f>IFERROR(VLOOKUP(G1421,Tesaure!A1421:B8419,2),"-")</f>
        <v>-</v>
      </c>
      <c r="K1421" t="str">
        <f t="shared" si="182"/>
        <v>&lt;td&gt;0&lt;/td&gt;</v>
      </c>
      <c r="L1421" t="str">
        <f>CONCATENATE("&lt;td&gt;",Zamia!A1421,"&lt;/td&gt;")</f>
        <v>&lt;td&gt;&lt;/td&gt;</v>
      </c>
      <c r="M1421" t="str">
        <f>CONCATENATE("&lt;td&gt;",Zamia!K1421,"&lt;/td&gt;")</f>
        <v>&lt;td&gt;&lt;/td&gt;</v>
      </c>
      <c r="N1421" s="9" t="str">
        <f>CONCATENATE("&lt;td&gt;",LEFT(TEXT(Zamia!E1421,"DD/MM/AAAA hh:mm:ss"),10),"&lt;/td&gt;")</f>
        <v>&lt;td&gt;00/01/1900&lt;/td&gt;</v>
      </c>
      <c r="O1421" t="str">
        <f>CONCATENATE("&lt;td&gt;",Zamia!H1421,"&lt;/td&gt;")</f>
        <v>&lt;td&gt;&lt;/td&gt;</v>
      </c>
      <c r="P1421" t="str">
        <f>CONCATENATE("&lt;td&gt;",Zamia!I1421,"&lt;/td&gt;")</f>
        <v>&lt;td&gt;&lt;/td&gt;</v>
      </c>
      <c r="Q1421" t="str">
        <f t="shared" si="183"/>
        <v/>
      </c>
    </row>
    <row r="1422" spans="1:17" x14ac:dyDescent="0.25">
      <c r="A1422">
        <f>Zamia!F1422</f>
        <v>0</v>
      </c>
      <c r="B1422" t="str">
        <f t="shared" si="179"/>
        <v>-</v>
      </c>
      <c r="C1422" t="str">
        <f t="shared" si="180"/>
        <v>-</v>
      </c>
      <c r="D1422" t="str">
        <f t="shared" si="184"/>
        <v>-</v>
      </c>
      <c r="E1422" t="str">
        <f t="shared" si="185"/>
        <v>-</v>
      </c>
      <c r="F1422" t="str">
        <f t="shared" si="186"/>
        <v>-</v>
      </c>
      <c r="G1422" t="str">
        <f t="shared" si="181"/>
        <v>- -</v>
      </c>
      <c r="H1422" t="str">
        <f>IFERROR(VLOOKUP(G1422,Tesaure!A1422:B8420,2),"-")</f>
        <v>-</v>
      </c>
      <c r="K1422" t="str">
        <f t="shared" si="182"/>
        <v>&lt;td&gt;0&lt;/td&gt;</v>
      </c>
      <c r="L1422" t="str">
        <f>CONCATENATE("&lt;td&gt;",Zamia!A1422,"&lt;/td&gt;")</f>
        <v>&lt;td&gt;&lt;/td&gt;</v>
      </c>
      <c r="M1422" t="str">
        <f>CONCATENATE("&lt;td&gt;",Zamia!K1422,"&lt;/td&gt;")</f>
        <v>&lt;td&gt;&lt;/td&gt;</v>
      </c>
      <c r="N1422" s="9" t="str">
        <f>CONCATENATE("&lt;td&gt;",LEFT(TEXT(Zamia!E1422,"DD/MM/AAAA hh:mm:ss"),10),"&lt;/td&gt;")</f>
        <v>&lt;td&gt;00/01/1900&lt;/td&gt;</v>
      </c>
      <c r="O1422" t="str">
        <f>CONCATENATE("&lt;td&gt;",Zamia!H1422,"&lt;/td&gt;")</f>
        <v>&lt;td&gt;&lt;/td&gt;</v>
      </c>
      <c r="P1422" t="str">
        <f>CONCATENATE("&lt;td&gt;",Zamia!I1422,"&lt;/td&gt;")</f>
        <v>&lt;td&gt;&lt;/td&gt;</v>
      </c>
      <c r="Q1422" t="str">
        <f t="shared" si="183"/>
        <v/>
      </c>
    </row>
    <row r="1423" spans="1:17" x14ac:dyDescent="0.25">
      <c r="A1423">
        <f>Zamia!F1423</f>
        <v>0</v>
      </c>
      <c r="B1423" t="str">
        <f t="shared" si="179"/>
        <v>-</v>
      </c>
      <c r="C1423" t="str">
        <f t="shared" si="180"/>
        <v>-</v>
      </c>
      <c r="D1423" t="str">
        <f t="shared" si="184"/>
        <v>-</v>
      </c>
      <c r="E1423" t="str">
        <f t="shared" si="185"/>
        <v>-</v>
      </c>
      <c r="F1423" t="str">
        <f t="shared" si="186"/>
        <v>-</v>
      </c>
      <c r="G1423" t="str">
        <f t="shared" si="181"/>
        <v>- -</v>
      </c>
      <c r="H1423" t="str">
        <f>IFERROR(VLOOKUP(G1423,Tesaure!A1423:B8421,2),"-")</f>
        <v>-</v>
      </c>
      <c r="K1423" t="str">
        <f t="shared" si="182"/>
        <v>&lt;td&gt;0&lt;/td&gt;</v>
      </c>
      <c r="L1423" t="str">
        <f>CONCATENATE("&lt;td&gt;",Zamia!A1423,"&lt;/td&gt;")</f>
        <v>&lt;td&gt;&lt;/td&gt;</v>
      </c>
      <c r="M1423" t="str">
        <f>CONCATENATE("&lt;td&gt;",Zamia!K1423,"&lt;/td&gt;")</f>
        <v>&lt;td&gt;&lt;/td&gt;</v>
      </c>
      <c r="N1423" s="9" t="str">
        <f>CONCATENATE("&lt;td&gt;",LEFT(TEXT(Zamia!E1423,"DD/MM/AAAA hh:mm:ss"),10),"&lt;/td&gt;")</f>
        <v>&lt;td&gt;00/01/1900&lt;/td&gt;</v>
      </c>
      <c r="O1423" t="str">
        <f>CONCATENATE("&lt;td&gt;",Zamia!H1423,"&lt;/td&gt;")</f>
        <v>&lt;td&gt;&lt;/td&gt;</v>
      </c>
      <c r="P1423" t="str">
        <f>CONCATENATE("&lt;td&gt;",Zamia!I1423,"&lt;/td&gt;")</f>
        <v>&lt;td&gt;&lt;/td&gt;</v>
      </c>
      <c r="Q1423" t="str">
        <f t="shared" si="183"/>
        <v/>
      </c>
    </row>
    <row r="1424" spans="1:17" x14ac:dyDescent="0.25">
      <c r="A1424">
        <f>Zamia!F1424</f>
        <v>0</v>
      </c>
      <c r="B1424" t="str">
        <f t="shared" si="179"/>
        <v>-</v>
      </c>
      <c r="C1424" t="str">
        <f t="shared" si="180"/>
        <v>-</v>
      </c>
      <c r="D1424" t="str">
        <f t="shared" si="184"/>
        <v>-</v>
      </c>
      <c r="E1424" t="str">
        <f t="shared" si="185"/>
        <v>-</v>
      </c>
      <c r="F1424" t="str">
        <f t="shared" si="186"/>
        <v>-</v>
      </c>
      <c r="G1424" t="str">
        <f t="shared" si="181"/>
        <v>- -</v>
      </c>
      <c r="H1424" t="str">
        <f>IFERROR(VLOOKUP(G1424,Tesaure!A1424:B8422,2),"-")</f>
        <v>-</v>
      </c>
      <c r="K1424" t="str">
        <f t="shared" si="182"/>
        <v>&lt;td&gt;0&lt;/td&gt;</v>
      </c>
      <c r="L1424" t="str">
        <f>CONCATENATE("&lt;td&gt;",Zamia!A1424,"&lt;/td&gt;")</f>
        <v>&lt;td&gt;&lt;/td&gt;</v>
      </c>
      <c r="M1424" t="str">
        <f>CONCATENATE("&lt;td&gt;",Zamia!K1424,"&lt;/td&gt;")</f>
        <v>&lt;td&gt;&lt;/td&gt;</v>
      </c>
      <c r="N1424" s="9" t="str">
        <f>CONCATENATE("&lt;td&gt;",LEFT(TEXT(Zamia!E1424,"DD/MM/AAAA hh:mm:ss"),10),"&lt;/td&gt;")</f>
        <v>&lt;td&gt;00/01/1900&lt;/td&gt;</v>
      </c>
      <c r="O1424" t="str">
        <f>CONCATENATE("&lt;td&gt;",Zamia!H1424,"&lt;/td&gt;")</f>
        <v>&lt;td&gt;&lt;/td&gt;</v>
      </c>
      <c r="P1424" t="str">
        <f>CONCATENATE("&lt;td&gt;",Zamia!I1424,"&lt;/td&gt;")</f>
        <v>&lt;td&gt;&lt;/td&gt;</v>
      </c>
      <c r="Q1424" t="str">
        <f t="shared" si="183"/>
        <v/>
      </c>
    </row>
    <row r="1425" spans="1:17" x14ac:dyDescent="0.25">
      <c r="A1425">
        <f>Zamia!F1425</f>
        <v>0</v>
      </c>
      <c r="B1425" t="str">
        <f t="shared" si="179"/>
        <v>-</v>
      </c>
      <c r="C1425" t="str">
        <f t="shared" si="180"/>
        <v>-</v>
      </c>
      <c r="D1425" t="str">
        <f t="shared" si="184"/>
        <v>-</v>
      </c>
      <c r="E1425" t="str">
        <f t="shared" si="185"/>
        <v>-</v>
      </c>
      <c r="F1425" t="str">
        <f t="shared" si="186"/>
        <v>-</v>
      </c>
      <c r="G1425" t="str">
        <f t="shared" si="181"/>
        <v>- -</v>
      </c>
      <c r="H1425" t="str">
        <f>IFERROR(VLOOKUP(G1425,Tesaure!A1425:B8423,2),"-")</f>
        <v>-</v>
      </c>
      <c r="K1425" t="str">
        <f t="shared" si="182"/>
        <v>&lt;td&gt;0&lt;/td&gt;</v>
      </c>
      <c r="L1425" t="str">
        <f>CONCATENATE("&lt;td&gt;",Zamia!A1425,"&lt;/td&gt;")</f>
        <v>&lt;td&gt;&lt;/td&gt;</v>
      </c>
      <c r="M1425" t="str">
        <f>CONCATENATE("&lt;td&gt;",Zamia!K1425,"&lt;/td&gt;")</f>
        <v>&lt;td&gt;&lt;/td&gt;</v>
      </c>
      <c r="N1425" s="9" t="str">
        <f>CONCATENATE("&lt;td&gt;",LEFT(TEXT(Zamia!E1425,"DD/MM/AAAA hh:mm:ss"),10),"&lt;/td&gt;")</f>
        <v>&lt;td&gt;00/01/1900&lt;/td&gt;</v>
      </c>
      <c r="O1425" t="str">
        <f>CONCATENATE("&lt;td&gt;",Zamia!H1425,"&lt;/td&gt;")</f>
        <v>&lt;td&gt;&lt;/td&gt;</v>
      </c>
      <c r="P1425" t="str">
        <f>CONCATENATE("&lt;td&gt;",Zamia!I1425,"&lt;/td&gt;")</f>
        <v>&lt;td&gt;&lt;/td&gt;</v>
      </c>
      <c r="Q1425" t="str">
        <f t="shared" si="183"/>
        <v/>
      </c>
    </row>
    <row r="1426" spans="1:17" x14ac:dyDescent="0.25">
      <c r="A1426">
        <f>Zamia!F1426</f>
        <v>0</v>
      </c>
      <c r="B1426" t="str">
        <f t="shared" si="179"/>
        <v>-</v>
      </c>
      <c r="C1426" t="str">
        <f t="shared" si="180"/>
        <v>-</v>
      </c>
      <c r="D1426" t="str">
        <f t="shared" si="184"/>
        <v>-</v>
      </c>
      <c r="E1426" t="str">
        <f t="shared" si="185"/>
        <v>-</v>
      </c>
      <c r="F1426" t="str">
        <f t="shared" si="186"/>
        <v>-</v>
      </c>
      <c r="G1426" t="str">
        <f t="shared" si="181"/>
        <v>- -</v>
      </c>
      <c r="H1426" t="str">
        <f>IFERROR(VLOOKUP(G1426,Tesaure!A1426:B8424,2),"-")</f>
        <v>-</v>
      </c>
      <c r="K1426" t="str">
        <f t="shared" si="182"/>
        <v>&lt;td&gt;0&lt;/td&gt;</v>
      </c>
      <c r="L1426" t="str">
        <f>CONCATENATE("&lt;td&gt;",Zamia!A1426,"&lt;/td&gt;")</f>
        <v>&lt;td&gt;&lt;/td&gt;</v>
      </c>
      <c r="M1426" t="str">
        <f>CONCATENATE("&lt;td&gt;",Zamia!K1426,"&lt;/td&gt;")</f>
        <v>&lt;td&gt;&lt;/td&gt;</v>
      </c>
      <c r="N1426" s="9" t="str">
        <f>CONCATENATE("&lt;td&gt;",LEFT(TEXT(Zamia!E1426,"DD/MM/AAAA hh:mm:ss"),10),"&lt;/td&gt;")</f>
        <v>&lt;td&gt;00/01/1900&lt;/td&gt;</v>
      </c>
      <c r="O1426" t="str">
        <f>CONCATENATE("&lt;td&gt;",Zamia!H1426,"&lt;/td&gt;")</f>
        <v>&lt;td&gt;&lt;/td&gt;</v>
      </c>
      <c r="P1426" t="str">
        <f>CONCATENATE("&lt;td&gt;",Zamia!I1426,"&lt;/td&gt;")</f>
        <v>&lt;td&gt;&lt;/td&gt;</v>
      </c>
      <c r="Q1426" t="str">
        <f t="shared" si="183"/>
        <v/>
      </c>
    </row>
    <row r="1427" spans="1:17" x14ac:dyDescent="0.25">
      <c r="A1427">
        <f>Zamia!F1427</f>
        <v>0</v>
      </c>
      <c r="B1427" t="str">
        <f t="shared" si="179"/>
        <v>-</v>
      </c>
      <c r="C1427" t="str">
        <f t="shared" si="180"/>
        <v>-</v>
      </c>
      <c r="D1427" t="str">
        <f t="shared" si="184"/>
        <v>-</v>
      </c>
      <c r="E1427" t="str">
        <f t="shared" si="185"/>
        <v>-</v>
      </c>
      <c r="F1427" t="str">
        <f t="shared" si="186"/>
        <v>-</v>
      </c>
      <c r="G1427" t="str">
        <f t="shared" si="181"/>
        <v>- -</v>
      </c>
      <c r="H1427" t="str">
        <f>IFERROR(VLOOKUP(G1427,Tesaure!A1427:B8425,2),"-")</f>
        <v>-</v>
      </c>
      <c r="K1427" t="str">
        <f t="shared" si="182"/>
        <v>&lt;td&gt;0&lt;/td&gt;</v>
      </c>
      <c r="L1427" t="str">
        <f>CONCATENATE("&lt;td&gt;",Zamia!A1427,"&lt;/td&gt;")</f>
        <v>&lt;td&gt;&lt;/td&gt;</v>
      </c>
      <c r="M1427" t="str">
        <f>CONCATENATE("&lt;td&gt;",Zamia!K1427,"&lt;/td&gt;")</f>
        <v>&lt;td&gt;&lt;/td&gt;</v>
      </c>
      <c r="N1427" s="9" t="str">
        <f>CONCATENATE("&lt;td&gt;",LEFT(TEXT(Zamia!E1427,"DD/MM/AAAA hh:mm:ss"),10),"&lt;/td&gt;")</f>
        <v>&lt;td&gt;00/01/1900&lt;/td&gt;</v>
      </c>
      <c r="O1427" t="str">
        <f>CONCATENATE("&lt;td&gt;",Zamia!H1427,"&lt;/td&gt;")</f>
        <v>&lt;td&gt;&lt;/td&gt;</v>
      </c>
      <c r="P1427" t="str">
        <f>CONCATENATE("&lt;td&gt;",Zamia!I1427,"&lt;/td&gt;")</f>
        <v>&lt;td&gt;&lt;/td&gt;</v>
      </c>
      <c r="Q1427" t="str">
        <f t="shared" si="183"/>
        <v/>
      </c>
    </row>
    <row r="1428" spans="1:17" x14ac:dyDescent="0.25">
      <c r="A1428">
        <f>Zamia!F1428</f>
        <v>0</v>
      </c>
      <c r="B1428" t="str">
        <f t="shared" si="179"/>
        <v>-</v>
      </c>
      <c r="C1428" t="str">
        <f t="shared" si="180"/>
        <v>-</v>
      </c>
      <c r="D1428" t="str">
        <f t="shared" si="184"/>
        <v>-</v>
      </c>
      <c r="E1428" t="str">
        <f t="shared" si="185"/>
        <v>-</v>
      </c>
      <c r="F1428" t="str">
        <f t="shared" si="186"/>
        <v>-</v>
      </c>
      <c r="G1428" t="str">
        <f t="shared" si="181"/>
        <v>- -</v>
      </c>
      <c r="H1428" t="str">
        <f>IFERROR(VLOOKUP(G1428,Tesaure!A1428:B8426,2),"-")</f>
        <v>-</v>
      </c>
      <c r="K1428" t="str">
        <f t="shared" si="182"/>
        <v>&lt;td&gt;0&lt;/td&gt;</v>
      </c>
      <c r="L1428" t="str">
        <f>CONCATENATE("&lt;td&gt;",Zamia!A1428,"&lt;/td&gt;")</f>
        <v>&lt;td&gt;&lt;/td&gt;</v>
      </c>
      <c r="M1428" t="str">
        <f>CONCATENATE("&lt;td&gt;",Zamia!K1428,"&lt;/td&gt;")</f>
        <v>&lt;td&gt;&lt;/td&gt;</v>
      </c>
      <c r="N1428" s="9" t="str">
        <f>CONCATENATE("&lt;td&gt;",LEFT(TEXT(Zamia!E1428,"DD/MM/AAAA hh:mm:ss"),10),"&lt;/td&gt;")</f>
        <v>&lt;td&gt;00/01/1900&lt;/td&gt;</v>
      </c>
      <c r="O1428" t="str">
        <f>CONCATENATE("&lt;td&gt;",Zamia!H1428,"&lt;/td&gt;")</f>
        <v>&lt;td&gt;&lt;/td&gt;</v>
      </c>
      <c r="P1428" t="str">
        <f>CONCATENATE("&lt;td&gt;",Zamia!I1428,"&lt;/td&gt;")</f>
        <v>&lt;td&gt;&lt;/td&gt;</v>
      </c>
      <c r="Q1428" t="str">
        <f t="shared" si="183"/>
        <v/>
      </c>
    </row>
    <row r="1429" spans="1:17" x14ac:dyDescent="0.25">
      <c r="A1429">
        <f>Zamia!F1429</f>
        <v>0</v>
      </c>
      <c r="B1429" t="str">
        <f t="shared" si="179"/>
        <v>-</v>
      </c>
      <c r="C1429" t="str">
        <f t="shared" si="180"/>
        <v>-</v>
      </c>
      <c r="D1429" t="str">
        <f t="shared" si="184"/>
        <v>-</v>
      </c>
      <c r="E1429" t="str">
        <f t="shared" si="185"/>
        <v>-</v>
      </c>
      <c r="F1429" t="str">
        <f t="shared" si="186"/>
        <v>-</v>
      </c>
      <c r="G1429" t="str">
        <f t="shared" si="181"/>
        <v>- -</v>
      </c>
      <c r="H1429" t="str">
        <f>IFERROR(VLOOKUP(G1429,Tesaure!A1429:B8427,2),"-")</f>
        <v>-</v>
      </c>
      <c r="K1429" t="str">
        <f t="shared" si="182"/>
        <v>&lt;td&gt;0&lt;/td&gt;</v>
      </c>
      <c r="L1429" t="str">
        <f>CONCATENATE("&lt;td&gt;",Zamia!A1429,"&lt;/td&gt;")</f>
        <v>&lt;td&gt;&lt;/td&gt;</v>
      </c>
      <c r="M1429" t="str">
        <f>CONCATENATE("&lt;td&gt;",Zamia!K1429,"&lt;/td&gt;")</f>
        <v>&lt;td&gt;&lt;/td&gt;</v>
      </c>
      <c r="N1429" s="9" t="str">
        <f>CONCATENATE("&lt;td&gt;",LEFT(TEXT(Zamia!E1429,"DD/MM/AAAA hh:mm:ss"),10),"&lt;/td&gt;")</f>
        <v>&lt;td&gt;00/01/1900&lt;/td&gt;</v>
      </c>
      <c r="O1429" t="str">
        <f>CONCATENATE("&lt;td&gt;",Zamia!H1429,"&lt;/td&gt;")</f>
        <v>&lt;td&gt;&lt;/td&gt;</v>
      </c>
      <c r="P1429" t="str">
        <f>CONCATENATE("&lt;td&gt;",Zamia!I1429,"&lt;/td&gt;")</f>
        <v>&lt;td&gt;&lt;/td&gt;</v>
      </c>
      <c r="Q1429" t="str">
        <f t="shared" si="183"/>
        <v/>
      </c>
    </row>
    <row r="1430" spans="1:17" x14ac:dyDescent="0.25">
      <c r="A1430">
        <f>Zamia!F1430</f>
        <v>0</v>
      </c>
      <c r="B1430" t="str">
        <f t="shared" si="179"/>
        <v>-</v>
      </c>
      <c r="C1430" t="str">
        <f t="shared" si="180"/>
        <v>-</v>
      </c>
      <c r="D1430" t="str">
        <f t="shared" si="184"/>
        <v>-</v>
      </c>
      <c r="E1430" t="str">
        <f t="shared" si="185"/>
        <v>-</v>
      </c>
      <c r="F1430" t="str">
        <f t="shared" si="186"/>
        <v>-</v>
      </c>
      <c r="G1430" t="str">
        <f t="shared" si="181"/>
        <v>- -</v>
      </c>
      <c r="H1430" t="str">
        <f>IFERROR(VLOOKUP(G1430,Tesaure!A1430:B8428,2),"-")</f>
        <v>-</v>
      </c>
      <c r="K1430" t="str">
        <f t="shared" si="182"/>
        <v>&lt;td&gt;0&lt;/td&gt;</v>
      </c>
      <c r="L1430" t="str">
        <f>CONCATENATE("&lt;td&gt;",Zamia!A1430,"&lt;/td&gt;")</f>
        <v>&lt;td&gt;&lt;/td&gt;</v>
      </c>
      <c r="M1430" t="str">
        <f>CONCATENATE("&lt;td&gt;",Zamia!K1430,"&lt;/td&gt;")</f>
        <v>&lt;td&gt;&lt;/td&gt;</v>
      </c>
      <c r="N1430" s="9" t="str">
        <f>CONCATENATE("&lt;td&gt;",LEFT(TEXT(Zamia!E1430,"DD/MM/AAAA hh:mm:ss"),10),"&lt;/td&gt;")</f>
        <v>&lt;td&gt;00/01/1900&lt;/td&gt;</v>
      </c>
      <c r="O1430" t="str">
        <f>CONCATENATE("&lt;td&gt;",Zamia!H1430,"&lt;/td&gt;")</f>
        <v>&lt;td&gt;&lt;/td&gt;</v>
      </c>
      <c r="P1430" t="str">
        <f>CONCATENATE("&lt;td&gt;",Zamia!I1430,"&lt;/td&gt;")</f>
        <v>&lt;td&gt;&lt;/td&gt;</v>
      </c>
      <c r="Q1430" t="str">
        <f t="shared" si="183"/>
        <v/>
      </c>
    </row>
    <row r="1431" spans="1:17" x14ac:dyDescent="0.25">
      <c r="A1431">
        <f>Zamia!F1431</f>
        <v>0</v>
      </c>
      <c r="B1431" t="str">
        <f t="shared" si="179"/>
        <v>-</v>
      </c>
      <c r="C1431" t="str">
        <f t="shared" si="180"/>
        <v>-</v>
      </c>
      <c r="D1431" t="str">
        <f t="shared" si="184"/>
        <v>-</v>
      </c>
      <c r="E1431" t="str">
        <f t="shared" si="185"/>
        <v>-</v>
      </c>
      <c r="F1431" t="str">
        <f t="shared" si="186"/>
        <v>-</v>
      </c>
      <c r="G1431" t="str">
        <f t="shared" si="181"/>
        <v>- -</v>
      </c>
      <c r="H1431" t="str">
        <f>IFERROR(VLOOKUP(G1431,Tesaure!A1431:B8429,2),"-")</f>
        <v>-</v>
      </c>
      <c r="K1431" t="str">
        <f t="shared" si="182"/>
        <v>&lt;td&gt;0&lt;/td&gt;</v>
      </c>
      <c r="L1431" t="str">
        <f>CONCATENATE("&lt;td&gt;",Zamia!A1431,"&lt;/td&gt;")</f>
        <v>&lt;td&gt;&lt;/td&gt;</v>
      </c>
      <c r="M1431" t="str">
        <f>CONCATENATE("&lt;td&gt;",Zamia!K1431,"&lt;/td&gt;")</f>
        <v>&lt;td&gt;&lt;/td&gt;</v>
      </c>
      <c r="N1431" s="9" t="str">
        <f>CONCATENATE("&lt;td&gt;",LEFT(TEXT(Zamia!E1431,"DD/MM/AAAA hh:mm:ss"),10),"&lt;/td&gt;")</f>
        <v>&lt;td&gt;00/01/1900&lt;/td&gt;</v>
      </c>
      <c r="O1431" t="str">
        <f>CONCATENATE("&lt;td&gt;",Zamia!H1431,"&lt;/td&gt;")</f>
        <v>&lt;td&gt;&lt;/td&gt;</v>
      </c>
      <c r="P1431" t="str">
        <f>CONCATENATE("&lt;td&gt;",Zamia!I1431,"&lt;/td&gt;")</f>
        <v>&lt;td&gt;&lt;/td&gt;</v>
      </c>
      <c r="Q1431" t="str">
        <f t="shared" si="183"/>
        <v/>
      </c>
    </row>
    <row r="1432" spans="1:17" x14ac:dyDescent="0.25">
      <c r="A1432">
        <f>Zamia!F1432</f>
        <v>0</v>
      </c>
      <c r="B1432" t="str">
        <f t="shared" si="179"/>
        <v>-</v>
      </c>
      <c r="C1432" t="str">
        <f t="shared" si="180"/>
        <v>-</v>
      </c>
      <c r="D1432" t="str">
        <f t="shared" si="184"/>
        <v>-</v>
      </c>
      <c r="E1432" t="str">
        <f t="shared" si="185"/>
        <v>-</v>
      </c>
      <c r="F1432" t="str">
        <f t="shared" si="186"/>
        <v>-</v>
      </c>
      <c r="G1432" t="str">
        <f t="shared" si="181"/>
        <v>- -</v>
      </c>
      <c r="H1432" t="str">
        <f>IFERROR(VLOOKUP(G1432,Tesaure!A1432:B8430,2),"-")</f>
        <v>-</v>
      </c>
      <c r="K1432" t="str">
        <f t="shared" si="182"/>
        <v>&lt;td&gt;0&lt;/td&gt;</v>
      </c>
      <c r="L1432" t="str">
        <f>CONCATENATE("&lt;td&gt;",Zamia!A1432,"&lt;/td&gt;")</f>
        <v>&lt;td&gt;&lt;/td&gt;</v>
      </c>
      <c r="M1432" t="str">
        <f>CONCATENATE("&lt;td&gt;",Zamia!K1432,"&lt;/td&gt;")</f>
        <v>&lt;td&gt;&lt;/td&gt;</v>
      </c>
      <c r="N1432" s="9" t="str">
        <f>CONCATENATE("&lt;td&gt;",LEFT(TEXT(Zamia!E1432,"DD/MM/AAAA hh:mm:ss"),10),"&lt;/td&gt;")</f>
        <v>&lt;td&gt;00/01/1900&lt;/td&gt;</v>
      </c>
      <c r="O1432" t="str">
        <f>CONCATENATE("&lt;td&gt;",Zamia!H1432,"&lt;/td&gt;")</f>
        <v>&lt;td&gt;&lt;/td&gt;</v>
      </c>
      <c r="P1432" t="str">
        <f>CONCATENATE("&lt;td&gt;",Zamia!I1432,"&lt;/td&gt;")</f>
        <v>&lt;td&gt;&lt;/td&gt;</v>
      </c>
      <c r="Q1432" t="str">
        <f t="shared" si="183"/>
        <v/>
      </c>
    </row>
    <row r="1433" spans="1:17" x14ac:dyDescent="0.25">
      <c r="A1433">
        <f>Zamia!F1433</f>
        <v>0</v>
      </c>
      <c r="B1433" t="str">
        <f t="shared" si="179"/>
        <v>-</v>
      </c>
      <c r="C1433" t="str">
        <f t="shared" si="180"/>
        <v>-</v>
      </c>
      <c r="D1433" t="str">
        <f t="shared" si="184"/>
        <v>-</v>
      </c>
      <c r="E1433" t="str">
        <f t="shared" si="185"/>
        <v>-</v>
      </c>
      <c r="F1433" t="str">
        <f t="shared" si="186"/>
        <v>-</v>
      </c>
      <c r="G1433" t="str">
        <f t="shared" si="181"/>
        <v>- -</v>
      </c>
      <c r="H1433" t="str">
        <f>IFERROR(VLOOKUP(G1433,Tesaure!A1433:B8431,2),"-")</f>
        <v>-</v>
      </c>
      <c r="K1433" t="str">
        <f t="shared" si="182"/>
        <v>&lt;td&gt;0&lt;/td&gt;</v>
      </c>
      <c r="L1433" t="str">
        <f>CONCATENATE("&lt;td&gt;",Zamia!A1433,"&lt;/td&gt;")</f>
        <v>&lt;td&gt;&lt;/td&gt;</v>
      </c>
      <c r="M1433" t="str">
        <f>CONCATENATE("&lt;td&gt;",Zamia!K1433,"&lt;/td&gt;")</f>
        <v>&lt;td&gt;&lt;/td&gt;</v>
      </c>
      <c r="N1433" s="9" t="str">
        <f>CONCATENATE("&lt;td&gt;",LEFT(TEXT(Zamia!E1433,"DD/MM/AAAA hh:mm:ss"),10),"&lt;/td&gt;")</f>
        <v>&lt;td&gt;00/01/1900&lt;/td&gt;</v>
      </c>
      <c r="O1433" t="str">
        <f>CONCATENATE("&lt;td&gt;",Zamia!H1433,"&lt;/td&gt;")</f>
        <v>&lt;td&gt;&lt;/td&gt;</v>
      </c>
      <c r="P1433" t="str">
        <f>CONCATENATE("&lt;td&gt;",Zamia!I1433,"&lt;/td&gt;")</f>
        <v>&lt;td&gt;&lt;/td&gt;</v>
      </c>
      <c r="Q1433" t="str">
        <f t="shared" si="183"/>
        <v/>
      </c>
    </row>
    <row r="1434" spans="1:17" x14ac:dyDescent="0.25">
      <c r="A1434">
        <f>Zamia!F1434</f>
        <v>0</v>
      </c>
      <c r="B1434" t="str">
        <f t="shared" si="179"/>
        <v>-</v>
      </c>
      <c r="C1434" t="str">
        <f t="shared" si="180"/>
        <v>-</v>
      </c>
      <c r="D1434" t="str">
        <f t="shared" si="184"/>
        <v>-</v>
      </c>
      <c r="E1434" t="str">
        <f t="shared" si="185"/>
        <v>-</v>
      </c>
      <c r="F1434" t="str">
        <f t="shared" si="186"/>
        <v>-</v>
      </c>
      <c r="G1434" t="str">
        <f t="shared" si="181"/>
        <v>- -</v>
      </c>
      <c r="H1434" t="str">
        <f>IFERROR(VLOOKUP(G1434,Tesaure!A1434:B8432,2),"-")</f>
        <v>-</v>
      </c>
      <c r="K1434" t="str">
        <f t="shared" si="182"/>
        <v>&lt;td&gt;0&lt;/td&gt;</v>
      </c>
      <c r="L1434" t="str">
        <f>CONCATENATE("&lt;td&gt;",Zamia!A1434,"&lt;/td&gt;")</f>
        <v>&lt;td&gt;&lt;/td&gt;</v>
      </c>
      <c r="M1434" t="str">
        <f>CONCATENATE("&lt;td&gt;",Zamia!K1434,"&lt;/td&gt;")</f>
        <v>&lt;td&gt;&lt;/td&gt;</v>
      </c>
      <c r="N1434" s="9" t="str">
        <f>CONCATENATE("&lt;td&gt;",LEFT(TEXT(Zamia!E1434,"DD/MM/AAAA hh:mm:ss"),10),"&lt;/td&gt;")</f>
        <v>&lt;td&gt;00/01/1900&lt;/td&gt;</v>
      </c>
      <c r="O1434" t="str">
        <f>CONCATENATE("&lt;td&gt;",Zamia!H1434,"&lt;/td&gt;")</f>
        <v>&lt;td&gt;&lt;/td&gt;</v>
      </c>
      <c r="P1434" t="str">
        <f>CONCATENATE("&lt;td&gt;",Zamia!I1434,"&lt;/td&gt;")</f>
        <v>&lt;td&gt;&lt;/td&gt;</v>
      </c>
      <c r="Q1434" t="str">
        <f t="shared" si="183"/>
        <v/>
      </c>
    </row>
    <row r="1435" spans="1:17" x14ac:dyDescent="0.25">
      <c r="A1435">
        <f>Zamia!F1435</f>
        <v>0</v>
      </c>
      <c r="B1435" t="str">
        <f t="shared" si="179"/>
        <v>-</v>
      </c>
      <c r="C1435" t="str">
        <f t="shared" si="180"/>
        <v>-</v>
      </c>
      <c r="D1435" t="str">
        <f t="shared" si="184"/>
        <v>-</v>
      </c>
      <c r="E1435" t="str">
        <f t="shared" si="185"/>
        <v>-</v>
      </c>
      <c r="F1435" t="str">
        <f t="shared" si="186"/>
        <v>-</v>
      </c>
      <c r="G1435" t="str">
        <f t="shared" si="181"/>
        <v>- -</v>
      </c>
      <c r="H1435" t="str">
        <f>IFERROR(VLOOKUP(G1435,Tesaure!A1435:B8433,2),"-")</f>
        <v>-</v>
      </c>
      <c r="K1435" t="str">
        <f t="shared" si="182"/>
        <v>&lt;td&gt;0&lt;/td&gt;</v>
      </c>
      <c r="L1435" t="str">
        <f>CONCATENATE("&lt;td&gt;",Zamia!A1435,"&lt;/td&gt;")</f>
        <v>&lt;td&gt;&lt;/td&gt;</v>
      </c>
      <c r="M1435" t="str">
        <f>CONCATENATE("&lt;td&gt;",Zamia!K1435,"&lt;/td&gt;")</f>
        <v>&lt;td&gt;&lt;/td&gt;</v>
      </c>
      <c r="N1435" s="9" t="str">
        <f>CONCATENATE("&lt;td&gt;",LEFT(TEXT(Zamia!E1435,"DD/MM/AAAA hh:mm:ss"),10),"&lt;/td&gt;")</f>
        <v>&lt;td&gt;00/01/1900&lt;/td&gt;</v>
      </c>
      <c r="O1435" t="str">
        <f>CONCATENATE("&lt;td&gt;",Zamia!H1435,"&lt;/td&gt;")</f>
        <v>&lt;td&gt;&lt;/td&gt;</v>
      </c>
      <c r="P1435" t="str">
        <f>CONCATENATE("&lt;td&gt;",Zamia!I1435,"&lt;/td&gt;")</f>
        <v>&lt;td&gt;&lt;/td&gt;</v>
      </c>
      <c r="Q1435" t="str">
        <f t="shared" si="183"/>
        <v/>
      </c>
    </row>
    <row r="1436" spans="1:17" x14ac:dyDescent="0.25">
      <c r="A1436">
        <f>Zamia!F1436</f>
        <v>0</v>
      </c>
      <c r="B1436" t="str">
        <f t="shared" si="179"/>
        <v>-</v>
      </c>
      <c r="C1436" t="str">
        <f t="shared" si="180"/>
        <v>-</v>
      </c>
      <c r="D1436" t="str">
        <f t="shared" si="184"/>
        <v>-</v>
      </c>
      <c r="E1436" t="str">
        <f t="shared" si="185"/>
        <v>-</v>
      </c>
      <c r="F1436" t="str">
        <f t="shared" si="186"/>
        <v>-</v>
      </c>
      <c r="G1436" t="str">
        <f t="shared" si="181"/>
        <v>- -</v>
      </c>
      <c r="H1436" t="str">
        <f>IFERROR(VLOOKUP(G1436,Tesaure!A1436:B8434,2),"-")</f>
        <v>-</v>
      </c>
      <c r="K1436" t="str">
        <f t="shared" si="182"/>
        <v>&lt;td&gt;0&lt;/td&gt;</v>
      </c>
      <c r="L1436" t="str">
        <f>CONCATENATE("&lt;td&gt;",Zamia!A1436,"&lt;/td&gt;")</f>
        <v>&lt;td&gt;&lt;/td&gt;</v>
      </c>
      <c r="M1436" t="str">
        <f>CONCATENATE("&lt;td&gt;",Zamia!K1436,"&lt;/td&gt;")</f>
        <v>&lt;td&gt;&lt;/td&gt;</v>
      </c>
      <c r="N1436" s="9" t="str">
        <f>CONCATENATE("&lt;td&gt;",LEFT(TEXT(Zamia!E1436,"DD/MM/AAAA hh:mm:ss"),10),"&lt;/td&gt;")</f>
        <v>&lt;td&gt;00/01/1900&lt;/td&gt;</v>
      </c>
      <c r="O1436" t="str">
        <f>CONCATENATE("&lt;td&gt;",Zamia!H1436,"&lt;/td&gt;")</f>
        <v>&lt;td&gt;&lt;/td&gt;</v>
      </c>
      <c r="P1436" t="str">
        <f>CONCATENATE("&lt;td&gt;",Zamia!I1436,"&lt;/td&gt;")</f>
        <v>&lt;td&gt;&lt;/td&gt;</v>
      </c>
      <c r="Q1436" t="str">
        <f t="shared" si="183"/>
        <v/>
      </c>
    </row>
    <row r="1437" spans="1:17" x14ac:dyDescent="0.25">
      <c r="A1437">
        <f>Zamia!F1437</f>
        <v>0</v>
      </c>
      <c r="B1437" t="str">
        <f t="shared" si="179"/>
        <v>-</v>
      </c>
      <c r="C1437" t="str">
        <f t="shared" si="180"/>
        <v>-</v>
      </c>
      <c r="D1437" t="str">
        <f t="shared" si="184"/>
        <v>-</v>
      </c>
      <c r="E1437" t="str">
        <f t="shared" si="185"/>
        <v>-</v>
      </c>
      <c r="F1437" t="str">
        <f t="shared" si="186"/>
        <v>-</v>
      </c>
      <c r="G1437" t="str">
        <f t="shared" si="181"/>
        <v>- -</v>
      </c>
      <c r="H1437" t="str">
        <f>IFERROR(VLOOKUP(G1437,Tesaure!A1437:B8435,2),"-")</f>
        <v>-</v>
      </c>
      <c r="K1437" t="str">
        <f t="shared" si="182"/>
        <v>&lt;td&gt;0&lt;/td&gt;</v>
      </c>
      <c r="L1437" t="str">
        <f>CONCATENATE("&lt;td&gt;",Zamia!A1437,"&lt;/td&gt;")</f>
        <v>&lt;td&gt;&lt;/td&gt;</v>
      </c>
      <c r="M1437" t="str">
        <f>CONCATENATE("&lt;td&gt;",Zamia!K1437,"&lt;/td&gt;")</f>
        <v>&lt;td&gt;&lt;/td&gt;</v>
      </c>
      <c r="N1437" s="9" t="str">
        <f>CONCATENATE("&lt;td&gt;",LEFT(TEXT(Zamia!E1437,"DD/MM/AAAA hh:mm:ss"),10),"&lt;/td&gt;")</f>
        <v>&lt;td&gt;00/01/1900&lt;/td&gt;</v>
      </c>
      <c r="O1437" t="str">
        <f>CONCATENATE("&lt;td&gt;",Zamia!H1437,"&lt;/td&gt;")</f>
        <v>&lt;td&gt;&lt;/td&gt;</v>
      </c>
      <c r="P1437" t="str">
        <f>CONCATENATE("&lt;td&gt;",Zamia!I1437,"&lt;/td&gt;")</f>
        <v>&lt;td&gt;&lt;/td&gt;</v>
      </c>
      <c r="Q1437" t="str">
        <f t="shared" si="183"/>
        <v/>
      </c>
    </row>
    <row r="1438" spans="1:17" x14ac:dyDescent="0.25">
      <c r="A1438">
        <f>Zamia!F1438</f>
        <v>0</v>
      </c>
      <c r="B1438" t="str">
        <f t="shared" si="179"/>
        <v>-</v>
      </c>
      <c r="C1438" t="str">
        <f t="shared" si="180"/>
        <v>-</v>
      </c>
      <c r="D1438" t="str">
        <f t="shared" si="184"/>
        <v>-</v>
      </c>
      <c r="E1438" t="str">
        <f t="shared" si="185"/>
        <v>-</v>
      </c>
      <c r="F1438" t="str">
        <f t="shared" si="186"/>
        <v>-</v>
      </c>
      <c r="G1438" t="str">
        <f t="shared" si="181"/>
        <v>- -</v>
      </c>
      <c r="H1438" t="str">
        <f>IFERROR(VLOOKUP(G1438,Tesaure!A1438:B8436,2),"-")</f>
        <v>-</v>
      </c>
      <c r="K1438" t="str">
        <f t="shared" si="182"/>
        <v>&lt;td&gt;0&lt;/td&gt;</v>
      </c>
      <c r="L1438" t="str">
        <f>CONCATENATE("&lt;td&gt;",Zamia!A1438,"&lt;/td&gt;")</f>
        <v>&lt;td&gt;&lt;/td&gt;</v>
      </c>
      <c r="M1438" t="str">
        <f>CONCATENATE("&lt;td&gt;",Zamia!K1438,"&lt;/td&gt;")</f>
        <v>&lt;td&gt;&lt;/td&gt;</v>
      </c>
      <c r="N1438" s="9" t="str">
        <f>CONCATENATE("&lt;td&gt;",LEFT(TEXT(Zamia!E1438,"DD/MM/AAAA hh:mm:ss"),10),"&lt;/td&gt;")</f>
        <v>&lt;td&gt;00/01/1900&lt;/td&gt;</v>
      </c>
      <c r="O1438" t="str">
        <f>CONCATENATE("&lt;td&gt;",Zamia!H1438,"&lt;/td&gt;")</f>
        <v>&lt;td&gt;&lt;/td&gt;</v>
      </c>
      <c r="P1438" t="str">
        <f>CONCATENATE("&lt;td&gt;",Zamia!I1438,"&lt;/td&gt;")</f>
        <v>&lt;td&gt;&lt;/td&gt;</v>
      </c>
      <c r="Q1438" t="str">
        <f t="shared" si="183"/>
        <v/>
      </c>
    </row>
    <row r="1439" spans="1:17" x14ac:dyDescent="0.25">
      <c r="A1439">
        <f>Zamia!F1439</f>
        <v>0</v>
      </c>
      <c r="B1439" t="str">
        <f t="shared" si="179"/>
        <v>-</v>
      </c>
      <c r="C1439" t="str">
        <f t="shared" si="180"/>
        <v>-</v>
      </c>
      <c r="D1439" t="str">
        <f t="shared" si="184"/>
        <v>-</v>
      </c>
      <c r="E1439" t="str">
        <f t="shared" si="185"/>
        <v>-</v>
      </c>
      <c r="F1439" t="str">
        <f t="shared" si="186"/>
        <v>-</v>
      </c>
      <c r="G1439" t="str">
        <f t="shared" si="181"/>
        <v>- -</v>
      </c>
      <c r="H1439" t="str">
        <f>IFERROR(VLOOKUP(G1439,Tesaure!A1439:B8437,2),"-")</f>
        <v>-</v>
      </c>
      <c r="K1439" t="str">
        <f t="shared" si="182"/>
        <v>&lt;td&gt;0&lt;/td&gt;</v>
      </c>
      <c r="L1439" t="str">
        <f>CONCATENATE("&lt;td&gt;",Zamia!A1439,"&lt;/td&gt;")</f>
        <v>&lt;td&gt;&lt;/td&gt;</v>
      </c>
      <c r="M1439" t="str">
        <f>CONCATENATE("&lt;td&gt;",Zamia!K1439,"&lt;/td&gt;")</f>
        <v>&lt;td&gt;&lt;/td&gt;</v>
      </c>
      <c r="N1439" s="9" t="str">
        <f>CONCATENATE("&lt;td&gt;",LEFT(TEXT(Zamia!E1439,"DD/MM/AAAA hh:mm:ss"),10),"&lt;/td&gt;")</f>
        <v>&lt;td&gt;00/01/1900&lt;/td&gt;</v>
      </c>
      <c r="O1439" t="str">
        <f>CONCATENATE("&lt;td&gt;",Zamia!H1439,"&lt;/td&gt;")</f>
        <v>&lt;td&gt;&lt;/td&gt;</v>
      </c>
      <c r="P1439" t="str">
        <f>CONCATENATE("&lt;td&gt;",Zamia!I1439,"&lt;/td&gt;")</f>
        <v>&lt;td&gt;&lt;/td&gt;</v>
      </c>
      <c r="Q1439" t="str">
        <f t="shared" si="183"/>
        <v/>
      </c>
    </row>
    <row r="1440" spans="1:17" x14ac:dyDescent="0.25">
      <c r="A1440">
        <f>Zamia!F1440</f>
        <v>0</v>
      </c>
      <c r="B1440" t="str">
        <f t="shared" si="179"/>
        <v>-</v>
      </c>
      <c r="C1440" t="str">
        <f t="shared" si="180"/>
        <v>-</v>
      </c>
      <c r="D1440" t="str">
        <f t="shared" si="184"/>
        <v>-</v>
      </c>
      <c r="E1440" t="str">
        <f t="shared" si="185"/>
        <v>-</v>
      </c>
      <c r="F1440" t="str">
        <f t="shared" si="186"/>
        <v>-</v>
      </c>
      <c r="G1440" t="str">
        <f t="shared" si="181"/>
        <v>- -</v>
      </c>
      <c r="H1440" t="str">
        <f>IFERROR(VLOOKUP(G1440,Tesaure!A1440:B8438,2),"-")</f>
        <v>-</v>
      </c>
      <c r="K1440" t="str">
        <f t="shared" si="182"/>
        <v>&lt;td&gt;0&lt;/td&gt;</v>
      </c>
      <c r="L1440" t="str">
        <f>CONCATENATE("&lt;td&gt;",Zamia!A1440,"&lt;/td&gt;")</f>
        <v>&lt;td&gt;&lt;/td&gt;</v>
      </c>
      <c r="M1440" t="str">
        <f>CONCATENATE("&lt;td&gt;",Zamia!K1440,"&lt;/td&gt;")</f>
        <v>&lt;td&gt;&lt;/td&gt;</v>
      </c>
      <c r="N1440" s="9" t="str">
        <f>CONCATENATE("&lt;td&gt;",LEFT(TEXT(Zamia!E1440,"DD/MM/AAAA hh:mm:ss"),10),"&lt;/td&gt;")</f>
        <v>&lt;td&gt;00/01/1900&lt;/td&gt;</v>
      </c>
      <c r="O1440" t="str">
        <f>CONCATENATE("&lt;td&gt;",Zamia!H1440,"&lt;/td&gt;")</f>
        <v>&lt;td&gt;&lt;/td&gt;</v>
      </c>
      <c r="P1440" t="str">
        <f>CONCATENATE("&lt;td&gt;",Zamia!I1440,"&lt;/td&gt;")</f>
        <v>&lt;td&gt;&lt;/td&gt;</v>
      </c>
      <c r="Q1440" t="str">
        <f t="shared" si="183"/>
        <v/>
      </c>
    </row>
    <row r="1441" spans="1:17" x14ac:dyDescent="0.25">
      <c r="A1441">
        <f>Zamia!F1441</f>
        <v>0</v>
      </c>
      <c r="B1441" t="str">
        <f t="shared" si="179"/>
        <v>-</v>
      </c>
      <c r="C1441" t="str">
        <f t="shared" si="180"/>
        <v>-</v>
      </c>
      <c r="D1441" t="str">
        <f t="shared" si="184"/>
        <v>-</v>
      </c>
      <c r="E1441" t="str">
        <f t="shared" si="185"/>
        <v>-</v>
      </c>
      <c r="F1441" t="str">
        <f t="shared" si="186"/>
        <v>-</v>
      </c>
      <c r="G1441" t="str">
        <f t="shared" si="181"/>
        <v>- -</v>
      </c>
      <c r="H1441" t="str">
        <f>IFERROR(VLOOKUP(G1441,Tesaure!A1441:B8439,2),"-")</f>
        <v>-</v>
      </c>
      <c r="K1441" t="str">
        <f t="shared" si="182"/>
        <v>&lt;td&gt;0&lt;/td&gt;</v>
      </c>
      <c r="L1441" t="str">
        <f>CONCATENATE("&lt;td&gt;",Zamia!A1441,"&lt;/td&gt;")</f>
        <v>&lt;td&gt;&lt;/td&gt;</v>
      </c>
      <c r="M1441" t="str">
        <f>CONCATENATE("&lt;td&gt;",Zamia!K1441,"&lt;/td&gt;")</f>
        <v>&lt;td&gt;&lt;/td&gt;</v>
      </c>
      <c r="N1441" s="9" t="str">
        <f>CONCATENATE("&lt;td&gt;",LEFT(TEXT(Zamia!E1441,"DD/MM/AAAA hh:mm:ss"),10),"&lt;/td&gt;")</f>
        <v>&lt;td&gt;00/01/1900&lt;/td&gt;</v>
      </c>
      <c r="O1441" t="str">
        <f>CONCATENATE("&lt;td&gt;",Zamia!H1441,"&lt;/td&gt;")</f>
        <v>&lt;td&gt;&lt;/td&gt;</v>
      </c>
      <c r="P1441" t="str">
        <f>CONCATENATE("&lt;td&gt;",Zamia!I1441,"&lt;/td&gt;")</f>
        <v>&lt;td&gt;&lt;/td&gt;</v>
      </c>
      <c r="Q1441" t="str">
        <f t="shared" si="183"/>
        <v/>
      </c>
    </row>
    <row r="1442" spans="1:17" x14ac:dyDescent="0.25">
      <c r="A1442">
        <f>Zamia!F1442</f>
        <v>0</v>
      </c>
      <c r="B1442" t="str">
        <f t="shared" si="179"/>
        <v>-</v>
      </c>
      <c r="C1442" t="str">
        <f t="shared" si="180"/>
        <v>-</v>
      </c>
      <c r="D1442" t="str">
        <f t="shared" si="184"/>
        <v>-</v>
      </c>
      <c r="E1442" t="str">
        <f t="shared" si="185"/>
        <v>-</v>
      </c>
      <c r="F1442" t="str">
        <f t="shared" si="186"/>
        <v>-</v>
      </c>
      <c r="G1442" t="str">
        <f t="shared" si="181"/>
        <v>- -</v>
      </c>
      <c r="H1442" t="str">
        <f>IFERROR(VLOOKUP(G1442,Tesaure!A1442:B8440,2),"-")</f>
        <v>-</v>
      </c>
      <c r="K1442" t="str">
        <f t="shared" si="182"/>
        <v>&lt;td&gt;0&lt;/td&gt;</v>
      </c>
      <c r="L1442" t="str">
        <f>CONCATENATE("&lt;td&gt;",Zamia!A1442,"&lt;/td&gt;")</f>
        <v>&lt;td&gt;&lt;/td&gt;</v>
      </c>
      <c r="M1442" t="str">
        <f>CONCATENATE("&lt;td&gt;",Zamia!K1442,"&lt;/td&gt;")</f>
        <v>&lt;td&gt;&lt;/td&gt;</v>
      </c>
      <c r="N1442" s="9" t="str">
        <f>CONCATENATE("&lt;td&gt;",LEFT(TEXT(Zamia!E1442,"DD/MM/AAAA hh:mm:ss"),10),"&lt;/td&gt;")</f>
        <v>&lt;td&gt;00/01/1900&lt;/td&gt;</v>
      </c>
      <c r="O1442" t="str">
        <f>CONCATENATE("&lt;td&gt;",Zamia!H1442,"&lt;/td&gt;")</f>
        <v>&lt;td&gt;&lt;/td&gt;</v>
      </c>
      <c r="P1442" t="str">
        <f>CONCATENATE("&lt;td&gt;",Zamia!I1442,"&lt;/td&gt;")</f>
        <v>&lt;td&gt;&lt;/td&gt;</v>
      </c>
      <c r="Q1442" t="str">
        <f t="shared" si="183"/>
        <v/>
      </c>
    </row>
    <row r="1443" spans="1:17" x14ac:dyDescent="0.25">
      <c r="A1443">
        <f>Zamia!F1443</f>
        <v>0</v>
      </c>
      <c r="B1443" t="str">
        <f t="shared" si="179"/>
        <v>-</v>
      </c>
      <c r="C1443" t="str">
        <f t="shared" si="180"/>
        <v>-</v>
      </c>
      <c r="D1443" t="str">
        <f t="shared" si="184"/>
        <v>-</v>
      </c>
      <c r="E1443" t="str">
        <f t="shared" si="185"/>
        <v>-</v>
      </c>
      <c r="F1443" t="str">
        <f t="shared" si="186"/>
        <v>-</v>
      </c>
      <c r="G1443" t="str">
        <f t="shared" si="181"/>
        <v>- -</v>
      </c>
      <c r="H1443" t="str">
        <f>IFERROR(VLOOKUP(G1443,Tesaure!A1443:B8441,2),"-")</f>
        <v>-</v>
      </c>
      <c r="K1443" t="str">
        <f t="shared" si="182"/>
        <v>&lt;td&gt;0&lt;/td&gt;</v>
      </c>
      <c r="L1443" t="str">
        <f>CONCATENATE("&lt;td&gt;",Zamia!A1443,"&lt;/td&gt;")</f>
        <v>&lt;td&gt;&lt;/td&gt;</v>
      </c>
      <c r="M1443" t="str">
        <f>CONCATENATE("&lt;td&gt;",Zamia!K1443,"&lt;/td&gt;")</f>
        <v>&lt;td&gt;&lt;/td&gt;</v>
      </c>
      <c r="N1443" s="9" t="str">
        <f>CONCATENATE("&lt;td&gt;",LEFT(TEXT(Zamia!E1443,"DD/MM/AAAA hh:mm:ss"),10),"&lt;/td&gt;")</f>
        <v>&lt;td&gt;00/01/1900&lt;/td&gt;</v>
      </c>
      <c r="O1443" t="str">
        <f>CONCATENATE("&lt;td&gt;",Zamia!H1443,"&lt;/td&gt;")</f>
        <v>&lt;td&gt;&lt;/td&gt;</v>
      </c>
      <c r="P1443" t="str">
        <f>CONCATENATE("&lt;td&gt;",Zamia!I1443,"&lt;/td&gt;")</f>
        <v>&lt;td&gt;&lt;/td&gt;</v>
      </c>
      <c r="Q1443" t="str">
        <f t="shared" si="183"/>
        <v/>
      </c>
    </row>
    <row r="1444" spans="1:17" x14ac:dyDescent="0.25">
      <c r="A1444">
        <f>Zamia!F1444</f>
        <v>0</v>
      </c>
      <c r="B1444" t="str">
        <f t="shared" si="179"/>
        <v>-</v>
      </c>
      <c r="C1444" t="str">
        <f t="shared" si="180"/>
        <v>-</v>
      </c>
      <c r="D1444" t="str">
        <f t="shared" si="184"/>
        <v>-</v>
      </c>
      <c r="E1444" t="str">
        <f t="shared" si="185"/>
        <v>-</v>
      </c>
      <c r="F1444" t="str">
        <f t="shared" si="186"/>
        <v>-</v>
      </c>
      <c r="G1444" t="str">
        <f t="shared" si="181"/>
        <v>- -</v>
      </c>
      <c r="H1444" t="str">
        <f>IFERROR(VLOOKUP(G1444,Tesaure!A1444:B8442,2),"-")</f>
        <v>-</v>
      </c>
      <c r="K1444" t="str">
        <f t="shared" si="182"/>
        <v>&lt;td&gt;0&lt;/td&gt;</v>
      </c>
      <c r="L1444" t="str">
        <f>CONCATENATE("&lt;td&gt;",Zamia!A1444,"&lt;/td&gt;")</f>
        <v>&lt;td&gt;&lt;/td&gt;</v>
      </c>
      <c r="M1444" t="str">
        <f>CONCATENATE("&lt;td&gt;",Zamia!K1444,"&lt;/td&gt;")</f>
        <v>&lt;td&gt;&lt;/td&gt;</v>
      </c>
      <c r="N1444" s="9" t="str">
        <f>CONCATENATE("&lt;td&gt;",LEFT(TEXT(Zamia!E1444,"DD/MM/AAAA hh:mm:ss"),10),"&lt;/td&gt;")</f>
        <v>&lt;td&gt;00/01/1900&lt;/td&gt;</v>
      </c>
      <c r="O1444" t="str">
        <f>CONCATENATE("&lt;td&gt;",Zamia!H1444,"&lt;/td&gt;")</f>
        <v>&lt;td&gt;&lt;/td&gt;</v>
      </c>
      <c r="P1444" t="str">
        <f>CONCATENATE("&lt;td&gt;",Zamia!I1444,"&lt;/td&gt;")</f>
        <v>&lt;td&gt;&lt;/td&gt;</v>
      </c>
      <c r="Q1444" t="str">
        <f t="shared" si="183"/>
        <v/>
      </c>
    </row>
    <row r="1445" spans="1:17" x14ac:dyDescent="0.25">
      <c r="A1445">
        <f>Zamia!F1445</f>
        <v>0</v>
      </c>
      <c r="B1445" t="str">
        <f t="shared" si="179"/>
        <v>-</v>
      </c>
      <c r="C1445" t="str">
        <f t="shared" si="180"/>
        <v>-</v>
      </c>
      <c r="D1445" t="str">
        <f t="shared" si="184"/>
        <v>-</v>
      </c>
      <c r="E1445" t="str">
        <f t="shared" si="185"/>
        <v>-</v>
      </c>
      <c r="F1445" t="str">
        <f t="shared" si="186"/>
        <v>-</v>
      </c>
      <c r="G1445" t="str">
        <f t="shared" si="181"/>
        <v>- -</v>
      </c>
      <c r="H1445" t="str">
        <f>IFERROR(VLOOKUP(G1445,Tesaure!A1445:B8443,2),"-")</f>
        <v>-</v>
      </c>
      <c r="K1445" t="str">
        <f t="shared" si="182"/>
        <v>&lt;td&gt;0&lt;/td&gt;</v>
      </c>
      <c r="L1445" t="str">
        <f>CONCATENATE("&lt;td&gt;",Zamia!A1445,"&lt;/td&gt;")</f>
        <v>&lt;td&gt;&lt;/td&gt;</v>
      </c>
      <c r="M1445" t="str">
        <f>CONCATENATE("&lt;td&gt;",Zamia!K1445,"&lt;/td&gt;")</f>
        <v>&lt;td&gt;&lt;/td&gt;</v>
      </c>
      <c r="N1445" s="9" t="str">
        <f>CONCATENATE("&lt;td&gt;",LEFT(TEXT(Zamia!E1445,"DD/MM/AAAA hh:mm:ss"),10),"&lt;/td&gt;")</f>
        <v>&lt;td&gt;00/01/1900&lt;/td&gt;</v>
      </c>
      <c r="O1445" t="str">
        <f>CONCATENATE("&lt;td&gt;",Zamia!H1445,"&lt;/td&gt;")</f>
        <v>&lt;td&gt;&lt;/td&gt;</v>
      </c>
      <c r="P1445" t="str">
        <f>CONCATENATE("&lt;td&gt;",Zamia!I1445,"&lt;/td&gt;")</f>
        <v>&lt;td&gt;&lt;/td&gt;</v>
      </c>
      <c r="Q1445" t="str">
        <f t="shared" si="183"/>
        <v/>
      </c>
    </row>
    <row r="1446" spans="1:17" x14ac:dyDescent="0.25">
      <c r="A1446">
        <f>Zamia!F1446</f>
        <v>0</v>
      </c>
      <c r="B1446" t="str">
        <f t="shared" si="179"/>
        <v>-</v>
      </c>
      <c r="C1446" t="str">
        <f t="shared" si="180"/>
        <v>-</v>
      </c>
      <c r="D1446" t="str">
        <f t="shared" si="184"/>
        <v>-</v>
      </c>
      <c r="E1446" t="str">
        <f t="shared" si="185"/>
        <v>-</v>
      </c>
      <c r="F1446" t="str">
        <f t="shared" si="186"/>
        <v>-</v>
      </c>
      <c r="G1446" t="str">
        <f t="shared" si="181"/>
        <v>- -</v>
      </c>
      <c r="H1446" t="str">
        <f>IFERROR(VLOOKUP(G1446,Tesaure!A1446:B8444,2),"-")</f>
        <v>-</v>
      </c>
      <c r="K1446" t="str">
        <f t="shared" si="182"/>
        <v>&lt;td&gt;0&lt;/td&gt;</v>
      </c>
      <c r="L1446" t="str">
        <f>CONCATENATE("&lt;td&gt;",Zamia!A1446,"&lt;/td&gt;")</f>
        <v>&lt;td&gt;&lt;/td&gt;</v>
      </c>
      <c r="M1446" t="str">
        <f>CONCATENATE("&lt;td&gt;",Zamia!K1446,"&lt;/td&gt;")</f>
        <v>&lt;td&gt;&lt;/td&gt;</v>
      </c>
      <c r="N1446" s="9" t="str">
        <f>CONCATENATE("&lt;td&gt;",LEFT(TEXT(Zamia!E1446,"DD/MM/AAAA hh:mm:ss"),10),"&lt;/td&gt;")</f>
        <v>&lt;td&gt;00/01/1900&lt;/td&gt;</v>
      </c>
      <c r="O1446" t="str">
        <f>CONCATENATE("&lt;td&gt;",Zamia!H1446,"&lt;/td&gt;")</f>
        <v>&lt;td&gt;&lt;/td&gt;</v>
      </c>
      <c r="P1446" t="str">
        <f>CONCATENATE("&lt;td&gt;",Zamia!I1446,"&lt;/td&gt;")</f>
        <v>&lt;td&gt;&lt;/td&gt;</v>
      </c>
      <c r="Q1446" t="str">
        <f t="shared" si="183"/>
        <v/>
      </c>
    </row>
    <row r="1447" spans="1:17" x14ac:dyDescent="0.25">
      <c r="A1447">
        <f>Zamia!F1447</f>
        <v>0</v>
      </c>
      <c r="B1447" t="str">
        <f t="shared" ref="B1447:B1501" si="187">IF(A1447&lt;&gt;0,LEFT(A1447,SEARCH(" ",A1447)-1),"-")</f>
        <v>-</v>
      </c>
      <c r="C1447" t="str">
        <f t="shared" ref="C1447:C1501" si="188">IF(A1447&lt;&gt;0,RIGHT(A1447,LEN(A1447)-SEARCH(" ",A1447)),"-")</f>
        <v>-</v>
      </c>
      <c r="D1447" t="str">
        <f t="shared" si="184"/>
        <v>-</v>
      </c>
      <c r="E1447" t="str">
        <f t="shared" si="185"/>
        <v>-</v>
      </c>
      <c r="F1447" t="str">
        <f t="shared" si="186"/>
        <v>-</v>
      </c>
      <c r="G1447" t="str">
        <f t="shared" si="181"/>
        <v>- -</v>
      </c>
      <c r="H1447" t="str">
        <f>IFERROR(VLOOKUP(G1447,Tesaure!A1447:B8445,2),"-")</f>
        <v>-</v>
      </c>
      <c r="K1447" t="str">
        <f t="shared" si="182"/>
        <v>&lt;td&gt;0&lt;/td&gt;</v>
      </c>
      <c r="L1447" t="str">
        <f>CONCATENATE("&lt;td&gt;",Zamia!A1447,"&lt;/td&gt;")</f>
        <v>&lt;td&gt;&lt;/td&gt;</v>
      </c>
      <c r="M1447" t="str">
        <f>CONCATENATE("&lt;td&gt;",Zamia!K1447,"&lt;/td&gt;")</f>
        <v>&lt;td&gt;&lt;/td&gt;</v>
      </c>
      <c r="N1447" s="9" t="str">
        <f>CONCATENATE("&lt;td&gt;",LEFT(TEXT(Zamia!E1447,"DD/MM/AAAA hh:mm:ss"),10),"&lt;/td&gt;")</f>
        <v>&lt;td&gt;00/01/1900&lt;/td&gt;</v>
      </c>
      <c r="O1447" t="str">
        <f>CONCATENATE("&lt;td&gt;",Zamia!H1447,"&lt;/td&gt;")</f>
        <v>&lt;td&gt;&lt;/td&gt;</v>
      </c>
      <c r="P1447" t="str">
        <f>CONCATENATE("&lt;td&gt;",Zamia!I1447,"&lt;/td&gt;")</f>
        <v>&lt;td&gt;&lt;/td&gt;</v>
      </c>
      <c r="Q1447" t="str">
        <f t="shared" si="183"/>
        <v/>
      </c>
    </row>
    <row r="1448" spans="1:17" x14ac:dyDescent="0.25">
      <c r="A1448">
        <f>Zamia!F1448</f>
        <v>0</v>
      </c>
      <c r="B1448" t="str">
        <f t="shared" si="187"/>
        <v>-</v>
      </c>
      <c r="C1448" t="str">
        <f t="shared" si="188"/>
        <v>-</v>
      </c>
      <c r="D1448" t="str">
        <f t="shared" si="184"/>
        <v>-</v>
      </c>
      <c r="E1448" t="str">
        <f t="shared" si="185"/>
        <v>-</v>
      </c>
      <c r="F1448" t="str">
        <f t="shared" si="186"/>
        <v>-</v>
      </c>
      <c r="G1448" t="str">
        <f t="shared" si="181"/>
        <v>- -</v>
      </c>
      <c r="H1448" t="str">
        <f>IFERROR(VLOOKUP(G1448,Tesaure!A1448:B8446,2),"-")</f>
        <v>-</v>
      </c>
      <c r="K1448" t="str">
        <f t="shared" si="182"/>
        <v>&lt;td&gt;0&lt;/td&gt;</v>
      </c>
      <c r="L1448" t="str">
        <f>CONCATENATE("&lt;td&gt;",Zamia!A1448,"&lt;/td&gt;")</f>
        <v>&lt;td&gt;&lt;/td&gt;</v>
      </c>
      <c r="M1448" t="str">
        <f>CONCATENATE("&lt;td&gt;",Zamia!K1448,"&lt;/td&gt;")</f>
        <v>&lt;td&gt;&lt;/td&gt;</v>
      </c>
      <c r="N1448" s="9" t="str">
        <f>CONCATENATE("&lt;td&gt;",LEFT(TEXT(Zamia!E1448,"DD/MM/AAAA hh:mm:ss"),10),"&lt;/td&gt;")</f>
        <v>&lt;td&gt;00/01/1900&lt;/td&gt;</v>
      </c>
      <c r="O1448" t="str">
        <f>CONCATENATE("&lt;td&gt;",Zamia!H1448,"&lt;/td&gt;")</f>
        <v>&lt;td&gt;&lt;/td&gt;</v>
      </c>
      <c r="P1448" t="str">
        <f>CONCATENATE("&lt;td&gt;",Zamia!I1448,"&lt;/td&gt;")</f>
        <v>&lt;td&gt;&lt;/td&gt;</v>
      </c>
      <c r="Q1448" t="str">
        <f t="shared" si="183"/>
        <v/>
      </c>
    </row>
    <row r="1449" spans="1:17" x14ac:dyDescent="0.25">
      <c r="A1449">
        <f>Zamia!F1449</f>
        <v>0</v>
      </c>
      <c r="B1449" t="str">
        <f t="shared" si="187"/>
        <v>-</v>
      </c>
      <c r="C1449" t="str">
        <f t="shared" si="188"/>
        <v>-</v>
      </c>
      <c r="D1449" t="str">
        <f t="shared" si="184"/>
        <v>-</v>
      </c>
      <c r="E1449" t="str">
        <f t="shared" si="185"/>
        <v>-</v>
      </c>
      <c r="F1449" t="str">
        <f t="shared" si="186"/>
        <v>-</v>
      </c>
      <c r="G1449" t="str">
        <f t="shared" si="181"/>
        <v>- -</v>
      </c>
      <c r="H1449" t="str">
        <f>IFERROR(VLOOKUP(G1449,Tesaure!A1449:B8447,2),"-")</f>
        <v>-</v>
      </c>
      <c r="K1449" t="str">
        <f t="shared" si="182"/>
        <v>&lt;td&gt;0&lt;/td&gt;</v>
      </c>
      <c r="L1449" t="str">
        <f>CONCATENATE("&lt;td&gt;",Zamia!A1449,"&lt;/td&gt;")</f>
        <v>&lt;td&gt;&lt;/td&gt;</v>
      </c>
      <c r="M1449" t="str">
        <f>CONCATENATE("&lt;td&gt;",Zamia!K1449,"&lt;/td&gt;")</f>
        <v>&lt;td&gt;&lt;/td&gt;</v>
      </c>
      <c r="N1449" s="9" t="str">
        <f>CONCATENATE("&lt;td&gt;",LEFT(TEXT(Zamia!E1449,"DD/MM/AAAA hh:mm:ss"),10),"&lt;/td&gt;")</f>
        <v>&lt;td&gt;00/01/1900&lt;/td&gt;</v>
      </c>
      <c r="O1449" t="str">
        <f>CONCATENATE("&lt;td&gt;",Zamia!H1449,"&lt;/td&gt;")</f>
        <v>&lt;td&gt;&lt;/td&gt;</v>
      </c>
      <c r="P1449" t="str">
        <f>CONCATENATE("&lt;td&gt;",Zamia!I1449,"&lt;/td&gt;")</f>
        <v>&lt;td&gt;&lt;/td&gt;</v>
      </c>
      <c r="Q1449" t="str">
        <f t="shared" si="183"/>
        <v/>
      </c>
    </row>
    <row r="1450" spans="1:17" x14ac:dyDescent="0.25">
      <c r="A1450">
        <f>Zamia!F1450</f>
        <v>0</v>
      </c>
      <c r="B1450" t="str">
        <f t="shared" si="187"/>
        <v>-</v>
      </c>
      <c r="C1450" t="str">
        <f t="shared" si="188"/>
        <v>-</v>
      </c>
      <c r="D1450" t="str">
        <f t="shared" si="184"/>
        <v>-</v>
      </c>
      <c r="E1450" t="str">
        <f t="shared" si="185"/>
        <v>-</v>
      </c>
      <c r="F1450" t="str">
        <f t="shared" si="186"/>
        <v>-</v>
      </c>
      <c r="G1450" t="str">
        <f t="shared" si="181"/>
        <v>- -</v>
      </c>
      <c r="H1450" t="str">
        <f>IFERROR(VLOOKUP(G1450,Tesaure!A1450:B8448,2),"-")</f>
        <v>-</v>
      </c>
      <c r="K1450" t="str">
        <f t="shared" si="182"/>
        <v>&lt;td&gt;0&lt;/td&gt;</v>
      </c>
      <c r="L1450" t="str">
        <f>CONCATENATE("&lt;td&gt;",Zamia!A1450,"&lt;/td&gt;")</f>
        <v>&lt;td&gt;&lt;/td&gt;</v>
      </c>
      <c r="M1450" t="str">
        <f>CONCATENATE("&lt;td&gt;",Zamia!K1450,"&lt;/td&gt;")</f>
        <v>&lt;td&gt;&lt;/td&gt;</v>
      </c>
      <c r="N1450" s="9" t="str">
        <f>CONCATENATE("&lt;td&gt;",LEFT(TEXT(Zamia!E1450,"DD/MM/AAAA hh:mm:ss"),10),"&lt;/td&gt;")</f>
        <v>&lt;td&gt;00/01/1900&lt;/td&gt;</v>
      </c>
      <c r="O1450" t="str">
        <f>CONCATENATE("&lt;td&gt;",Zamia!H1450,"&lt;/td&gt;")</f>
        <v>&lt;td&gt;&lt;/td&gt;</v>
      </c>
      <c r="P1450" t="str">
        <f>CONCATENATE("&lt;td&gt;",Zamia!I1450,"&lt;/td&gt;")</f>
        <v>&lt;td&gt;&lt;/td&gt;</v>
      </c>
      <c r="Q1450" t="str">
        <f t="shared" si="183"/>
        <v/>
      </c>
    </row>
    <row r="1451" spans="1:17" x14ac:dyDescent="0.25">
      <c r="A1451">
        <f>Zamia!F1451</f>
        <v>0</v>
      </c>
      <c r="B1451" t="str">
        <f t="shared" si="187"/>
        <v>-</v>
      </c>
      <c r="C1451" t="str">
        <f t="shared" si="188"/>
        <v>-</v>
      </c>
      <c r="D1451" t="str">
        <f t="shared" si="184"/>
        <v>-</v>
      </c>
      <c r="E1451" t="str">
        <f t="shared" si="185"/>
        <v>-</v>
      </c>
      <c r="F1451" t="str">
        <f t="shared" si="186"/>
        <v>-</v>
      </c>
      <c r="G1451" t="str">
        <f t="shared" si="181"/>
        <v>- -</v>
      </c>
      <c r="H1451" t="str">
        <f>IFERROR(VLOOKUP(G1451,Tesaure!A1451:B8449,2),"-")</f>
        <v>-</v>
      </c>
      <c r="K1451" t="str">
        <f t="shared" si="182"/>
        <v>&lt;td&gt;0&lt;/td&gt;</v>
      </c>
      <c r="L1451" t="str">
        <f>CONCATENATE("&lt;td&gt;",Zamia!A1451,"&lt;/td&gt;")</f>
        <v>&lt;td&gt;&lt;/td&gt;</v>
      </c>
      <c r="M1451" t="str">
        <f>CONCATENATE("&lt;td&gt;",Zamia!K1451,"&lt;/td&gt;")</f>
        <v>&lt;td&gt;&lt;/td&gt;</v>
      </c>
      <c r="N1451" s="9" t="str">
        <f>CONCATENATE("&lt;td&gt;",LEFT(TEXT(Zamia!E1451,"DD/MM/AAAA hh:mm:ss"),10),"&lt;/td&gt;")</f>
        <v>&lt;td&gt;00/01/1900&lt;/td&gt;</v>
      </c>
      <c r="O1451" t="str">
        <f>CONCATENATE("&lt;td&gt;",Zamia!H1451,"&lt;/td&gt;")</f>
        <v>&lt;td&gt;&lt;/td&gt;</v>
      </c>
      <c r="P1451" t="str">
        <f>CONCATENATE("&lt;td&gt;",Zamia!I1451,"&lt;/td&gt;")</f>
        <v>&lt;td&gt;&lt;/td&gt;</v>
      </c>
      <c r="Q1451" t="str">
        <f t="shared" si="183"/>
        <v/>
      </c>
    </row>
    <row r="1452" spans="1:17" x14ac:dyDescent="0.25">
      <c r="A1452">
        <f>Zamia!F1452</f>
        <v>0</v>
      </c>
      <c r="B1452" t="str">
        <f t="shared" si="187"/>
        <v>-</v>
      </c>
      <c r="C1452" t="str">
        <f t="shared" si="188"/>
        <v>-</v>
      </c>
      <c r="D1452" t="str">
        <f t="shared" si="184"/>
        <v>-</v>
      </c>
      <c r="E1452" t="str">
        <f t="shared" si="185"/>
        <v>-</v>
      </c>
      <c r="F1452" t="str">
        <f t="shared" si="186"/>
        <v>-</v>
      </c>
      <c r="G1452" t="str">
        <f t="shared" si="181"/>
        <v>- -</v>
      </c>
      <c r="H1452" t="str">
        <f>IFERROR(VLOOKUP(G1452,Tesaure!A1452:B8450,2),"-")</f>
        <v>-</v>
      </c>
      <c r="K1452" t="str">
        <f t="shared" si="182"/>
        <v>&lt;td&gt;0&lt;/td&gt;</v>
      </c>
      <c r="L1452" t="str">
        <f>CONCATENATE("&lt;td&gt;",Zamia!A1452,"&lt;/td&gt;")</f>
        <v>&lt;td&gt;&lt;/td&gt;</v>
      </c>
      <c r="M1452" t="str">
        <f>CONCATENATE("&lt;td&gt;",Zamia!K1452,"&lt;/td&gt;")</f>
        <v>&lt;td&gt;&lt;/td&gt;</v>
      </c>
      <c r="N1452" s="9" t="str">
        <f>CONCATENATE("&lt;td&gt;",LEFT(TEXT(Zamia!E1452,"DD/MM/AAAA hh:mm:ss"),10),"&lt;/td&gt;")</f>
        <v>&lt;td&gt;00/01/1900&lt;/td&gt;</v>
      </c>
      <c r="O1452" t="str">
        <f>CONCATENATE("&lt;td&gt;",Zamia!H1452,"&lt;/td&gt;")</f>
        <v>&lt;td&gt;&lt;/td&gt;</v>
      </c>
      <c r="P1452" t="str">
        <f>CONCATENATE("&lt;td&gt;",Zamia!I1452,"&lt;/td&gt;")</f>
        <v>&lt;td&gt;&lt;/td&gt;</v>
      </c>
      <c r="Q1452" t="str">
        <f t="shared" si="183"/>
        <v/>
      </c>
    </row>
    <row r="1453" spans="1:17" x14ac:dyDescent="0.25">
      <c r="A1453">
        <f>Zamia!F1453</f>
        <v>0</v>
      </c>
      <c r="B1453" t="str">
        <f t="shared" si="187"/>
        <v>-</v>
      </c>
      <c r="C1453" t="str">
        <f t="shared" si="188"/>
        <v>-</v>
      </c>
      <c r="D1453" t="str">
        <f t="shared" si="184"/>
        <v>-</v>
      </c>
      <c r="E1453" t="str">
        <f t="shared" si="185"/>
        <v>-</v>
      </c>
      <c r="F1453" t="str">
        <f t="shared" si="186"/>
        <v>-</v>
      </c>
      <c r="G1453" t="str">
        <f t="shared" si="181"/>
        <v>- -</v>
      </c>
      <c r="H1453" t="str">
        <f>IFERROR(VLOOKUP(G1453,Tesaure!A1453:B8451,2),"-")</f>
        <v>-</v>
      </c>
      <c r="K1453" t="str">
        <f t="shared" si="182"/>
        <v>&lt;td&gt;0&lt;/td&gt;</v>
      </c>
      <c r="L1453" t="str">
        <f>CONCATENATE("&lt;td&gt;",Zamia!A1453,"&lt;/td&gt;")</f>
        <v>&lt;td&gt;&lt;/td&gt;</v>
      </c>
      <c r="M1453" t="str">
        <f>CONCATENATE("&lt;td&gt;",Zamia!K1453,"&lt;/td&gt;")</f>
        <v>&lt;td&gt;&lt;/td&gt;</v>
      </c>
      <c r="N1453" s="9" t="str">
        <f>CONCATENATE("&lt;td&gt;",LEFT(TEXT(Zamia!E1453,"DD/MM/AAAA hh:mm:ss"),10),"&lt;/td&gt;")</f>
        <v>&lt;td&gt;00/01/1900&lt;/td&gt;</v>
      </c>
      <c r="O1453" t="str">
        <f>CONCATENATE("&lt;td&gt;",Zamia!H1453,"&lt;/td&gt;")</f>
        <v>&lt;td&gt;&lt;/td&gt;</v>
      </c>
      <c r="P1453" t="str">
        <f>CONCATENATE("&lt;td&gt;",Zamia!I1453,"&lt;/td&gt;")</f>
        <v>&lt;td&gt;&lt;/td&gt;</v>
      </c>
      <c r="Q1453" t="str">
        <f t="shared" si="183"/>
        <v/>
      </c>
    </row>
    <row r="1454" spans="1:17" x14ac:dyDescent="0.25">
      <c r="A1454">
        <f>Zamia!F1454</f>
        <v>0</v>
      </c>
      <c r="B1454" t="str">
        <f t="shared" si="187"/>
        <v>-</v>
      </c>
      <c r="C1454" t="str">
        <f t="shared" si="188"/>
        <v>-</v>
      </c>
      <c r="D1454" t="str">
        <f t="shared" si="184"/>
        <v>-</v>
      </c>
      <c r="E1454" t="str">
        <f t="shared" si="185"/>
        <v>-</v>
      </c>
      <c r="F1454" t="str">
        <f t="shared" si="186"/>
        <v>-</v>
      </c>
      <c r="G1454" t="str">
        <f t="shared" si="181"/>
        <v>- -</v>
      </c>
      <c r="H1454" t="str">
        <f>IFERROR(VLOOKUP(G1454,Tesaure!A1454:B8452,2),"-")</f>
        <v>-</v>
      </c>
      <c r="K1454" t="str">
        <f t="shared" si="182"/>
        <v>&lt;td&gt;0&lt;/td&gt;</v>
      </c>
      <c r="L1454" t="str">
        <f>CONCATENATE("&lt;td&gt;",Zamia!A1454,"&lt;/td&gt;")</f>
        <v>&lt;td&gt;&lt;/td&gt;</v>
      </c>
      <c r="M1454" t="str">
        <f>CONCATENATE("&lt;td&gt;",Zamia!K1454,"&lt;/td&gt;")</f>
        <v>&lt;td&gt;&lt;/td&gt;</v>
      </c>
      <c r="N1454" s="9" t="str">
        <f>CONCATENATE("&lt;td&gt;",LEFT(TEXT(Zamia!E1454,"DD/MM/AAAA hh:mm:ss"),10),"&lt;/td&gt;")</f>
        <v>&lt;td&gt;00/01/1900&lt;/td&gt;</v>
      </c>
      <c r="O1454" t="str">
        <f>CONCATENATE("&lt;td&gt;",Zamia!H1454,"&lt;/td&gt;")</f>
        <v>&lt;td&gt;&lt;/td&gt;</v>
      </c>
      <c r="P1454" t="str">
        <f>CONCATENATE("&lt;td&gt;",Zamia!I1454,"&lt;/td&gt;")</f>
        <v>&lt;td&gt;&lt;/td&gt;</v>
      </c>
      <c r="Q1454" t="str">
        <f t="shared" si="183"/>
        <v/>
      </c>
    </row>
    <row r="1455" spans="1:17" x14ac:dyDescent="0.25">
      <c r="A1455">
        <f>Zamia!F1455</f>
        <v>0</v>
      </c>
      <c r="B1455" t="str">
        <f t="shared" si="187"/>
        <v>-</v>
      </c>
      <c r="C1455" t="str">
        <f t="shared" si="188"/>
        <v>-</v>
      </c>
      <c r="D1455" t="str">
        <f t="shared" si="184"/>
        <v>-</v>
      </c>
      <c r="E1455" t="str">
        <f t="shared" si="185"/>
        <v>-</v>
      </c>
      <c r="F1455" t="str">
        <f t="shared" si="186"/>
        <v>-</v>
      </c>
      <c r="G1455" t="str">
        <f t="shared" si="181"/>
        <v>- -</v>
      </c>
      <c r="H1455" t="str">
        <f>IFERROR(VLOOKUP(G1455,Tesaure!A1455:B8453,2),"-")</f>
        <v>-</v>
      </c>
      <c r="K1455" t="str">
        <f t="shared" si="182"/>
        <v>&lt;td&gt;0&lt;/td&gt;</v>
      </c>
      <c r="L1455" t="str">
        <f>CONCATENATE("&lt;td&gt;",Zamia!A1455,"&lt;/td&gt;")</f>
        <v>&lt;td&gt;&lt;/td&gt;</v>
      </c>
      <c r="M1455" t="str">
        <f>CONCATENATE("&lt;td&gt;",Zamia!K1455,"&lt;/td&gt;")</f>
        <v>&lt;td&gt;&lt;/td&gt;</v>
      </c>
      <c r="N1455" s="9" t="str">
        <f>CONCATENATE("&lt;td&gt;",LEFT(TEXT(Zamia!E1455,"DD/MM/AAAA hh:mm:ss"),10),"&lt;/td&gt;")</f>
        <v>&lt;td&gt;00/01/1900&lt;/td&gt;</v>
      </c>
      <c r="O1455" t="str">
        <f>CONCATENATE("&lt;td&gt;",Zamia!H1455,"&lt;/td&gt;")</f>
        <v>&lt;td&gt;&lt;/td&gt;</v>
      </c>
      <c r="P1455" t="str">
        <f>CONCATENATE("&lt;td&gt;",Zamia!I1455,"&lt;/td&gt;")</f>
        <v>&lt;td&gt;&lt;/td&gt;</v>
      </c>
      <c r="Q1455" t="str">
        <f t="shared" si="183"/>
        <v/>
      </c>
    </row>
    <row r="1456" spans="1:17" x14ac:dyDescent="0.25">
      <c r="A1456">
        <f>Zamia!F1456</f>
        <v>0</v>
      </c>
      <c r="B1456" t="str">
        <f t="shared" si="187"/>
        <v>-</v>
      </c>
      <c r="C1456" t="str">
        <f t="shared" si="188"/>
        <v>-</v>
      </c>
      <c r="D1456" t="str">
        <f t="shared" si="184"/>
        <v>-</v>
      </c>
      <c r="E1456" t="str">
        <f t="shared" si="185"/>
        <v>-</v>
      </c>
      <c r="F1456" t="str">
        <f t="shared" si="186"/>
        <v>-</v>
      </c>
      <c r="G1456" t="str">
        <f t="shared" si="181"/>
        <v>- -</v>
      </c>
      <c r="H1456" t="str">
        <f>IFERROR(VLOOKUP(G1456,Tesaure!A1456:B8454,2),"-")</f>
        <v>-</v>
      </c>
      <c r="K1456" t="str">
        <f t="shared" si="182"/>
        <v>&lt;td&gt;0&lt;/td&gt;</v>
      </c>
      <c r="L1456" t="str">
        <f>CONCATENATE("&lt;td&gt;",Zamia!A1456,"&lt;/td&gt;")</f>
        <v>&lt;td&gt;&lt;/td&gt;</v>
      </c>
      <c r="M1456" t="str">
        <f>CONCATENATE("&lt;td&gt;",Zamia!K1456,"&lt;/td&gt;")</f>
        <v>&lt;td&gt;&lt;/td&gt;</v>
      </c>
      <c r="N1456" s="9" t="str">
        <f>CONCATENATE("&lt;td&gt;",LEFT(TEXT(Zamia!E1456,"DD/MM/AAAA hh:mm:ss"),10),"&lt;/td&gt;")</f>
        <v>&lt;td&gt;00/01/1900&lt;/td&gt;</v>
      </c>
      <c r="O1456" t="str">
        <f>CONCATENATE("&lt;td&gt;",Zamia!H1456,"&lt;/td&gt;")</f>
        <v>&lt;td&gt;&lt;/td&gt;</v>
      </c>
      <c r="P1456" t="str">
        <f>CONCATENATE("&lt;td&gt;",Zamia!I1456,"&lt;/td&gt;")</f>
        <v>&lt;td&gt;&lt;/td&gt;</v>
      </c>
      <c r="Q1456" t="str">
        <f t="shared" si="183"/>
        <v/>
      </c>
    </row>
    <row r="1457" spans="1:17" x14ac:dyDescent="0.25">
      <c r="A1457">
        <f>Zamia!F1457</f>
        <v>0</v>
      </c>
      <c r="B1457" t="str">
        <f t="shared" si="187"/>
        <v>-</v>
      </c>
      <c r="C1457" t="str">
        <f t="shared" si="188"/>
        <v>-</v>
      </c>
      <c r="D1457" t="str">
        <f t="shared" si="184"/>
        <v>-</v>
      </c>
      <c r="E1457" t="str">
        <f t="shared" si="185"/>
        <v>-</v>
      </c>
      <c r="F1457" t="str">
        <f t="shared" si="186"/>
        <v>-</v>
      </c>
      <c r="G1457" t="str">
        <f t="shared" si="181"/>
        <v>- -</v>
      </c>
      <c r="H1457" t="str">
        <f>IFERROR(VLOOKUP(G1457,Tesaure!A1457:B8455,2),"-")</f>
        <v>-</v>
      </c>
      <c r="K1457" t="str">
        <f t="shared" si="182"/>
        <v>&lt;td&gt;0&lt;/td&gt;</v>
      </c>
      <c r="L1457" t="str">
        <f>CONCATENATE("&lt;td&gt;",Zamia!A1457,"&lt;/td&gt;")</f>
        <v>&lt;td&gt;&lt;/td&gt;</v>
      </c>
      <c r="M1457" t="str">
        <f>CONCATENATE("&lt;td&gt;",Zamia!K1457,"&lt;/td&gt;")</f>
        <v>&lt;td&gt;&lt;/td&gt;</v>
      </c>
      <c r="N1457" s="9" t="str">
        <f>CONCATENATE("&lt;td&gt;",LEFT(TEXT(Zamia!E1457,"DD/MM/AAAA hh:mm:ss"),10),"&lt;/td&gt;")</f>
        <v>&lt;td&gt;00/01/1900&lt;/td&gt;</v>
      </c>
      <c r="O1457" t="str">
        <f>CONCATENATE("&lt;td&gt;",Zamia!H1457,"&lt;/td&gt;")</f>
        <v>&lt;td&gt;&lt;/td&gt;</v>
      </c>
      <c r="P1457" t="str">
        <f>CONCATENATE("&lt;td&gt;",Zamia!I1457,"&lt;/td&gt;")</f>
        <v>&lt;td&gt;&lt;/td&gt;</v>
      </c>
      <c r="Q1457" t="str">
        <f t="shared" si="183"/>
        <v/>
      </c>
    </row>
    <row r="1458" spans="1:17" x14ac:dyDescent="0.25">
      <c r="A1458">
        <f>Zamia!F1458</f>
        <v>0</v>
      </c>
      <c r="B1458" t="str">
        <f t="shared" si="187"/>
        <v>-</v>
      </c>
      <c r="C1458" t="str">
        <f t="shared" si="188"/>
        <v>-</v>
      </c>
      <c r="D1458" t="str">
        <f t="shared" si="184"/>
        <v>-</v>
      </c>
      <c r="E1458" t="str">
        <f t="shared" si="185"/>
        <v>-</v>
      </c>
      <c r="F1458" t="str">
        <f t="shared" si="186"/>
        <v>-</v>
      </c>
      <c r="G1458" t="str">
        <f t="shared" si="181"/>
        <v>- -</v>
      </c>
      <c r="H1458" t="str">
        <f>IFERROR(VLOOKUP(G1458,Tesaure!A1458:B8456,2),"-")</f>
        <v>-</v>
      </c>
      <c r="K1458" t="str">
        <f t="shared" si="182"/>
        <v>&lt;td&gt;0&lt;/td&gt;</v>
      </c>
      <c r="L1458" t="str">
        <f>CONCATENATE("&lt;td&gt;",Zamia!A1458,"&lt;/td&gt;")</f>
        <v>&lt;td&gt;&lt;/td&gt;</v>
      </c>
      <c r="M1458" t="str">
        <f>CONCATENATE("&lt;td&gt;",Zamia!K1458,"&lt;/td&gt;")</f>
        <v>&lt;td&gt;&lt;/td&gt;</v>
      </c>
      <c r="N1458" s="9" t="str">
        <f>CONCATENATE("&lt;td&gt;",LEFT(TEXT(Zamia!E1458,"DD/MM/AAAA hh:mm:ss"),10),"&lt;/td&gt;")</f>
        <v>&lt;td&gt;00/01/1900&lt;/td&gt;</v>
      </c>
      <c r="O1458" t="str">
        <f>CONCATENATE("&lt;td&gt;",Zamia!H1458,"&lt;/td&gt;")</f>
        <v>&lt;td&gt;&lt;/td&gt;</v>
      </c>
      <c r="P1458" t="str">
        <f>CONCATENATE("&lt;td&gt;",Zamia!I1458,"&lt;/td&gt;")</f>
        <v>&lt;td&gt;&lt;/td&gt;</v>
      </c>
      <c r="Q1458" t="str">
        <f t="shared" si="183"/>
        <v/>
      </c>
    </row>
    <row r="1459" spans="1:17" x14ac:dyDescent="0.25">
      <c r="A1459">
        <f>Zamia!F1459</f>
        <v>0</v>
      </c>
      <c r="B1459" t="str">
        <f t="shared" si="187"/>
        <v>-</v>
      </c>
      <c r="C1459" t="str">
        <f t="shared" si="188"/>
        <v>-</v>
      </c>
      <c r="D1459" t="str">
        <f t="shared" si="184"/>
        <v>-</v>
      </c>
      <c r="E1459" t="str">
        <f t="shared" si="185"/>
        <v>-</v>
      </c>
      <c r="F1459" t="str">
        <f t="shared" si="186"/>
        <v>-</v>
      </c>
      <c r="G1459" t="str">
        <f t="shared" si="181"/>
        <v>- -</v>
      </c>
      <c r="H1459" t="str">
        <f>IFERROR(VLOOKUP(G1459,Tesaure!A1459:B8457,2),"-")</f>
        <v>-</v>
      </c>
      <c r="K1459" t="str">
        <f t="shared" si="182"/>
        <v>&lt;td&gt;0&lt;/td&gt;</v>
      </c>
      <c r="L1459" t="str">
        <f>CONCATENATE("&lt;td&gt;",Zamia!A1459,"&lt;/td&gt;")</f>
        <v>&lt;td&gt;&lt;/td&gt;</v>
      </c>
      <c r="M1459" t="str">
        <f>CONCATENATE("&lt;td&gt;",Zamia!K1459,"&lt;/td&gt;")</f>
        <v>&lt;td&gt;&lt;/td&gt;</v>
      </c>
      <c r="N1459" s="9" t="str">
        <f>CONCATENATE("&lt;td&gt;",LEFT(TEXT(Zamia!E1459,"DD/MM/AAAA hh:mm:ss"),10),"&lt;/td&gt;")</f>
        <v>&lt;td&gt;00/01/1900&lt;/td&gt;</v>
      </c>
      <c r="O1459" t="str">
        <f>CONCATENATE("&lt;td&gt;",Zamia!H1459,"&lt;/td&gt;")</f>
        <v>&lt;td&gt;&lt;/td&gt;</v>
      </c>
      <c r="P1459" t="str">
        <f>CONCATENATE("&lt;td&gt;",Zamia!I1459,"&lt;/td&gt;")</f>
        <v>&lt;td&gt;&lt;/td&gt;</v>
      </c>
      <c r="Q1459" t="str">
        <f t="shared" si="183"/>
        <v/>
      </c>
    </row>
    <row r="1460" spans="1:17" x14ac:dyDescent="0.25">
      <c r="A1460">
        <f>Zamia!F1460</f>
        <v>0</v>
      </c>
      <c r="B1460" t="str">
        <f t="shared" si="187"/>
        <v>-</v>
      </c>
      <c r="C1460" t="str">
        <f t="shared" si="188"/>
        <v>-</v>
      </c>
      <c r="D1460" t="str">
        <f t="shared" si="184"/>
        <v>-</v>
      </c>
      <c r="E1460" t="str">
        <f t="shared" si="185"/>
        <v>-</v>
      </c>
      <c r="F1460" t="str">
        <f t="shared" si="186"/>
        <v>-</v>
      </c>
      <c r="G1460" t="str">
        <f t="shared" si="181"/>
        <v>- -</v>
      </c>
      <c r="H1460" t="str">
        <f>IFERROR(VLOOKUP(G1460,Tesaure!A1460:B8458,2),"-")</f>
        <v>-</v>
      </c>
      <c r="K1460" t="str">
        <f t="shared" si="182"/>
        <v>&lt;td&gt;0&lt;/td&gt;</v>
      </c>
      <c r="L1460" t="str">
        <f>CONCATENATE("&lt;td&gt;",Zamia!A1460,"&lt;/td&gt;")</f>
        <v>&lt;td&gt;&lt;/td&gt;</v>
      </c>
      <c r="M1460" t="str">
        <f>CONCATENATE("&lt;td&gt;",Zamia!K1460,"&lt;/td&gt;")</f>
        <v>&lt;td&gt;&lt;/td&gt;</v>
      </c>
      <c r="N1460" s="9" t="str">
        <f>CONCATENATE("&lt;td&gt;",LEFT(TEXT(Zamia!E1460,"DD/MM/AAAA hh:mm:ss"),10),"&lt;/td&gt;")</f>
        <v>&lt;td&gt;00/01/1900&lt;/td&gt;</v>
      </c>
      <c r="O1460" t="str">
        <f>CONCATENATE("&lt;td&gt;",Zamia!H1460,"&lt;/td&gt;")</f>
        <v>&lt;td&gt;&lt;/td&gt;</v>
      </c>
      <c r="P1460" t="str">
        <f>CONCATENATE("&lt;td&gt;",Zamia!I1460,"&lt;/td&gt;")</f>
        <v>&lt;td&gt;&lt;/td&gt;</v>
      </c>
      <c r="Q1460" t="str">
        <f t="shared" si="183"/>
        <v/>
      </c>
    </row>
    <row r="1461" spans="1:17" x14ac:dyDescent="0.25">
      <c r="A1461">
        <f>Zamia!F1461</f>
        <v>0</v>
      </c>
      <c r="B1461" t="str">
        <f t="shared" si="187"/>
        <v>-</v>
      </c>
      <c r="C1461" t="str">
        <f t="shared" si="188"/>
        <v>-</v>
      </c>
      <c r="D1461" t="str">
        <f t="shared" si="184"/>
        <v>-</v>
      </c>
      <c r="E1461" t="str">
        <f t="shared" si="185"/>
        <v>-</v>
      </c>
      <c r="F1461" t="str">
        <f t="shared" si="186"/>
        <v>-</v>
      </c>
      <c r="G1461" t="str">
        <f t="shared" si="181"/>
        <v>- -</v>
      </c>
      <c r="H1461" t="str">
        <f>IFERROR(VLOOKUP(G1461,Tesaure!A1461:B8459,2),"-")</f>
        <v>-</v>
      </c>
      <c r="K1461" t="str">
        <f t="shared" si="182"/>
        <v>&lt;td&gt;0&lt;/td&gt;</v>
      </c>
      <c r="L1461" t="str">
        <f>CONCATENATE("&lt;td&gt;",Zamia!A1461,"&lt;/td&gt;")</f>
        <v>&lt;td&gt;&lt;/td&gt;</v>
      </c>
      <c r="M1461" t="str">
        <f>CONCATENATE("&lt;td&gt;",Zamia!K1461,"&lt;/td&gt;")</f>
        <v>&lt;td&gt;&lt;/td&gt;</v>
      </c>
      <c r="N1461" s="9" t="str">
        <f>CONCATENATE("&lt;td&gt;",LEFT(TEXT(Zamia!E1461,"DD/MM/AAAA hh:mm:ss"),10),"&lt;/td&gt;")</f>
        <v>&lt;td&gt;00/01/1900&lt;/td&gt;</v>
      </c>
      <c r="O1461" t="str">
        <f>CONCATENATE("&lt;td&gt;",Zamia!H1461,"&lt;/td&gt;")</f>
        <v>&lt;td&gt;&lt;/td&gt;</v>
      </c>
      <c r="P1461" t="str">
        <f>CONCATENATE("&lt;td&gt;",Zamia!I1461,"&lt;/td&gt;")</f>
        <v>&lt;td&gt;&lt;/td&gt;</v>
      </c>
      <c r="Q1461" t="str">
        <f t="shared" si="183"/>
        <v/>
      </c>
    </row>
    <row r="1462" spans="1:17" x14ac:dyDescent="0.25">
      <c r="A1462">
        <f>Zamia!F1462</f>
        <v>0</v>
      </c>
      <c r="B1462" t="str">
        <f t="shared" si="187"/>
        <v>-</v>
      </c>
      <c r="C1462" t="str">
        <f t="shared" si="188"/>
        <v>-</v>
      </c>
      <c r="D1462" t="str">
        <f t="shared" si="184"/>
        <v>-</v>
      </c>
      <c r="E1462" t="str">
        <f t="shared" si="185"/>
        <v>-</v>
      </c>
      <c r="F1462" t="str">
        <f t="shared" si="186"/>
        <v>-</v>
      </c>
      <c r="G1462" t="str">
        <f t="shared" si="181"/>
        <v>- -</v>
      </c>
      <c r="H1462" t="str">
        <f>IFERROR(VLOOKUP(G1462,Tesaure!A1462:B8460,2),"-")</f>
        <v>-</v>
      </c>
      <c r="K1462" t="str">
        <f t="shared" si="182"/>
        <v>&lt;td&gt;0&lt;/td&gt;</v>
      </c>
      <c r="L1462" t="str">
        <f>CONCATENATE("&lt;td&gt;",Zamia!A1462,"&lt;/td&gt;")</f>
        <v>&lt;td&gt;&lt;/td&gt;</v>
      </c>
      <c r="M1462" t="str">
        <f>CONCATENATE("&lt;td&gt;",Zamia!K1462,"&lt;/td&gt;")</f>
        <v>&lt;td&gt;&lt;/td&gt;</v>
      </c>
      <c r="N1462" s="9" t="str">
        <f>CONCATENATE("&lt;td&gt;",LEFT(TEXT(Zamia!E1462,"DD/MM/AAAA hh:mm:ss"),10),"&lt;/td&gt;")</f>
        <v>&lt;td&gt;00/01/1900&lt;/td&gt;</v>
      </c>
      <c r="O1462" t="str">
        <f>CONCATENATE("&lt;td&gt;",Zamia!H1462,"&lt;/td&gt;")</f>
        <v>&lt;td&gt;&lt;/td&gt;</v>
      </c>
      <c r="P1462" t="str">
        <f>CONCATENATE("&lt;td&gt;",Zamia!I1462,"&lt;/td&gt;")</f>
        <v>&lt;td&gt;&lt;/td&gt;</v>
      </c>
      <c r="Q1462" t="str">
        <f t="shared" si="183"/>
        <v/>
      </c>
    </row>
    <row r="1463" spans="1:17" x14ac:dyDescent="0.25">
      <c r="A1463">
        <f>Zamia!F1463</f>
        <v>0</v>
      </c>
      <c r="B1463" t="str">
        <f t="shared" si="187"/>
        <v>-</v>
      </c>
      <c r="C1463" t="str">
        <f t="shared" si="188"/>
        <v>-</v>
      </c>
      <c r="D1463" t="str">
        <f t="shared" si="184"/>
        <v>-</v>
      </c>
      <c r="E1463" t="str">
        <f t="shared" si="185"/>
        <v>-</v>
      </c>
      <c r="F1463" t="str">
        <f t="shared" si="186"/>
        <v>-</v>
      </c>
      <c r="G1463" t="str">
        <f t="shared" si="181"/>
        <v>- -</v>
      </c>
      <c r="H1463" t="str">
        <f>IFERROR(VLOOKUP(G1463,Tesaure!A1463:B8461,2),"-")</f>
        <v>-</v>
      </c>
      <c r="K1463" t="str">
        <f t="shared" si="182"/>
        <v>&lt;td&gt;0&lt;/td&gt;</v>
      </c>
      <c r="L1463" t="str">
        <f>CONCATENATE("&lt;td&gt;",Zamia!A1463,"&lt;/td&gt;")</f>
        <v>&lt;td&gt;&lt;/td&gt;</v>
      </c>
      <c r="M1463" t="str">
        <f>CONCATENATE("&lt;td&gt;",Zamia!K1463,"&lt;/td&gt;")</f>
        <v>&lt;td&gt;&lt;/td&gt;</v>
      </c>
      <c r="N1463" s="9" t="str">
        <f>CONCATENATE("&lt;td&gt;",LEFT(TEXT(Zamia!E1463,"DD/MM/AAAA hh:mm:ss"),10),"&lt;/td&gt;")</f>
        <v>&lt;td&gt;00/01/1900&lt;/td&gt;</v>
      </c>
      <c r="O1463" t="str">
        <f>CONCATENATE("&lt;td&gt;",Zamia!H1463,"&lt;/td&gt;")</f>
        <v>&lt;td&gt;&lt;/td&gt;</v>
      </c>
      <c r="P1463" t="str">
        <f>CONCATENATE("&lt;td&gt;",Zamia!I1463,"&lt;/td&gt;")</f>
        <v>&lt;td&gt;&lt;/td&gt;</v>
      </c>
      <c r="Q1463" t="str">
        <f t="shared" si="183"/>
        <v/>
      </c>
    </row>
    <row r="1464" spans="1:17" x14ac:dyDescent="0.25">
      <c r="A1464">
        <f>Zamia!F1464</f>
        <v>0</v>
      </c>
      <c r="B1464" t="str">
        <f t="shared" si="187"/>
        <v>-</v>
      </c>
      <c r="C1464" t="str">
        <f t="shared" si="188"/>
        <v>-</v>
      </c>
      <c r="D1464" t="str">
        <f t="shared" si="184"/>
        <v>-</v>
      </c>
      <c r="E1464" t="str">
        <f t="shared" si="185"/>
        <v>-</v>
      </c>
      <c r="F1464" t="str">
        <f t="shared" si="186"/>
        <v>-</v>
      </c>
      <c r="G1464" t="str">
        <f t="shared" si="181"/>
        <v>- -</v>
      </c>
      <c r="H1464" t="str">
        <f>IFERROR(VLOOKUP(G1464,Tesaure!A1464:B8462,2),"-")</f>
        <v>-</v>
      </c>
      <c r="K1464" t="str">
        <f t="shared" si="182"/>
        <v>&lt;td&gt;0&lt;/td&gt;</v>
      </c>
      <c r="L1464" t="str">
        <f>CONCATENATE("&lt;td&gt;",Zamia!A1464,"&lt;/td&gt;")</f>
        <v>&lt;td&gt;&lt;/td&gt;</v>
      </c>
      <c r="M1464" t="str">
        <f>CONCATENATE("&lt;td&gt;",Zamia!K1464,"&lt;/td&gt;")</f>
        <v>&lt;td&gt;&lt;/td&gt;</v>
      </c>
      <c r="N1464" s="9" t="str">
        <f>CONCATENATE("&lt;td&gt;",LEFT(TEXT(Zamia!E1464,"DD/MM/AAAA hh:mm:ss"),10),"&lt;/td&gt;")</f>
        <v>&lt;td&gt;00/01/1900&lt;/td&gt;</v>
      </c>
      <c r="O1464" t="str">
        <f>CONCATENATE("&lt;td&gt;",Zamia!H1464,"&lt;/td&gt;")</f>
        <v>&lt;td&gt;&lt;/td&gt;</v>
      </c>
      <c r="P1464" t="str">
        <f>CONCATENATE("&lt;td&gt;",Zamia!I1464,"&lt;/td&gt;")</f>
        <v>&lt;td&gt;&lt;/td&gt;</v>
      </c>
      <c r="Q1464" t="str">
        <f t="shared" si="183"/>
        <v/>
      </c>
    </row>
    <row r="1465" spans="1:17" x14ac:dyDescent="0.25">
      <c r="A1465">
        <f>Zamia!F1465</f>
        <v>0</v>
      </c>
      <c r="B1465" t="str">
        <f t="shared" si="187"/>
        <v>-</v>
      </c>
      <c r="C1465" t="str">
        <f t="shared" si="188"/>
        <v>-</v>
      </c>
      <c r="D1465" t="str">
        <f t="shared" si="184"/>
        <v>-</v>
      </c>
      <c r="E1465" t="str">
        <f t="shared" si="185"/>
        <v>-</v>
      </c>
      <c r="F1465" t="str">
        <f t="shared" si="186"/>
        <v>-</v>
      </c>
      <c r="G1465" t="str">
        <f t="shared" si="181"/>
        <v>- -</v>
      </c>
      <c r="H1465" t="str">
        <f>IFERROR(VLOOKUP(G1465,Tesaure!A1465:B8463,2),"-")</f>
        <v>-</v>
      </c>
      <c r="K1465" t="str">
        <f t="shared" si="182"/>
        <v>&lt;td&gt;0&lt;/td&gt;</v>
      </c>
      <c r="L1465" t="str">
        <f>CONCATENATE("&lt;td&gt;",Zamia!A1465,"&lt;/td&gt;")</f>
        <v>&lt;td&gt;&lt;/td&gt;</v>
      </c>
      <c r="M1465" t="str">
        <f>CONCATENATE("&lt;td&gt;",Zamia!K1465,"&lt;/td&gt;")</f>
        <v>&lt;td&gt;&lt;/td&gt;</v>
      </c>
      <c r="N1465" s="9" t="str">
        <f>CONCATENATE("&lt;td&gt;",LEFT(TEXT(Zamia!E1465,"DD/MM/AAAA hh:mm:ss"),10),"&lt;/td&gt;")</f>
        <v>&lt;td&gt;00/01/1900&lt;/td&gt;</v>
      </c>
      <c r="O1465" t="str">
        <f>CONCATENATE("&lt;td&gt;",Zamia!H1465,"&lt;/td&gt;")</f>
        <v>&lt;td&gt;&lt;/td&gt;</v>
      </c>
      <c r="P1465" t="str">
        <f>CONCATENATE("&lt;td&gt;",Zamia!I1465,"&lt;/td&gt;")</f>
        <v>&lt;td&gt;&lt;/td&gt;</v>
      </c>
      <c r="Q1465" t="str">
        <f t="shared" si="183"/>
        <v/>
      </c>
    </row>
    <row r="1466" spans="1:17" x14ac:dyDescent="0.25">
      <c r="A1466">
        <f>Zamia!F1466</f>
        <v>0</v>
      </c>
      <c r="B1466" t="str">
        <f t="shared" si="187"/>
        <v>-</v>
      </c>
      <c r="C1466" t="str">
        <f t="shared" si="188"/>
        <v>-</v>
      </c>
      <c r="D1466" t="str">
        <f t="shared" si="184"/>
        <v>-</v>
      </c>
      <c r="E1466" t="str">
        <f t="shared" si="185"/>
        <v>-</v>
      </c>
      <c r="F1466" t="str">
        <f t="shared" si="186"/>
        <v>-</v>
      </c>
      <c r="G1466" t="str">
        <f t="shared" si="181"/>
        <v>- -</v>
      </c>
      <c r="H1466" t="str">
        <f>IFERROR(VLOOKUP(G1466,Tesaure!A1466:B8464,2),"-")</f>
        <v>-</v>
      </c>
      <c r="K1466" t="str">
        <f t="shared" si="182"/>
        <v>&lt;td&gt;0&lt;/td&gt;</v>
      </c>
      <c r="L1466" t="str">
        <f>CONCATENATE("&lt;td&gt;",Zamia!A1466,"&lt;/td&gt;")</f>
        <v>&lt;td&gt;&lt;/td&gt;</v>
      </c>
      <c r="M1466" t="str">
        <f>CONCATENATE("&lt;td&gt;",Zamia!K1466,"&lt;/td&gt;")</f>
        <v>&lt;td&gt;&lt;/td&gt;</v>
      </c>
      <c r="N1466" s="9" t="str">
        <f>CONCATENATE("&lt;td&gt;",LEFT(TEXT(Zamia!E1466,"DD/MM/AAAA hh:mm:ss"),10),"&lt;/td&gt;")</f>
        <v>&lt;td&gt;00/01/1900&lt;/td&gt;</v>
      </c>
      <c r="O1466" t="str">
        <f>CONCATENATE("&lt;td&gt;",Zamia!H1466,"&lt;/td&gt;")</f>
        <v>&lt;td&gt;&lt;/td&gt;</v>
      </c>
      <c r="P1466" t="str">
        <f>CONCATENATE("&lt;td&gt;",Zamia!I1466,"&lt;/td&gt;")</f>
        <v>&lt;td&gt;&lt;/td&gt;</v>
      </c>
      <c r="Q1466" t="str">
        <f t="shared" si="183"/>
        <v/>
      </c>
    </row>
    <row r="1467" spans="1:17" x14ac:dyDescent="0.25">
      <c r="A1467">
        <f>Zamia!F1467</f>
        <v>0</v>
      </c>
      <c r="B1467" t="str">
        <f t="shared" si="187"/>
        <v>-</v>
      </c>
      <c r="C1467" t="str">
        <f t="shared" si="188"/>
        <v>-</v>
      </c>
      <c r="D1467" t="str">
        <f t="shared" si="184"/>
        <v>-</v>
      </c>
      <c r="E1467" t="str">
        <f t="shared" si="185"/>
        <v>-</v>
      </c>
      <c r="F1467" t="str">
        <f t="shared" si="186"/>
        <v>-</v>
      </c>
      <c r="G1467" t="str">
        <f t="shared" si="181"/>
        <v>- -</v>
      </c>
      <c r="H1467" t="str">
        <f>IFERROR(VLOOKUP(G1467,Tesaure!A1467:B8465,2),"-")</f>
        <v>-</v>
      </c>
      <c r="K1467" t="str">
        <f t="shared" si="182"/>
        <v>&lt;td&gt;0&lt;/td&gt;</v>
      </c>
      <c r="L1467" t="str">
        <f>CONCATENATE("&lt;td&gt;",Zamia!A1467,"&lt;/td&gt;")</f>
        <v>&lt;td&gt;&lt;/td&gt;</v>
      </c>
      <c r="M1467" t="str">
        <f>CONCATENATE("&lt;td&gt;",Zamia!K1467,"&lt;/td&gt;")</f>
        <v>&lt;td&gt;&lt;/td&gt;</v>
      </c>
      <c r="N1467" s="9" t="str">
        <f>CONCATENATE("&lt;td&gt;",LEFT(TEXT(Zamia!E1467,"DD/MM/AAAA hh:mm:ss"),10),"&lt;/td&gt;")</f>
        <v>&lt;td&gt;00/01/1900&lt;/td&gt;</v>
      </c>
      <c r="O1467" t="str">
        <f>CONCATENATE("&lt;td&gt;",Zamia!H1467,"&lt;/td&gt;")</f>
        <v>&lt;td&gt;&lt;/td&gt;</v>
      </c>
      <c r="P1467" t="str">
        <f>CONCATENATE("&lt;td&gt;",Zamia!I1467,"&lt;/td&gt;")</f>
        <v>&lt;td&gt;&lt;/td&gt;</v>
      </c>
      <c r="Q1467" t="str">
        <f t="shared" si="183"/>
        <v/>
      </c>
    </row>
    <row r="1468" spans="1:17" x14ac:dyDescent="0.25">
      <c r="A1468">
        <f>Zamia!F1468</f>
        <v>0</v>
      </c>
      <c r="B1468" t="str">
        <f t="shared" si="187"/>
        <v>-</v>
      </c>
      <c r="C1468" t="str">
        <f t="shared" si="188"/>
        <v>-</v>
      </c>
      <c r="D1468" t="str">
        <f t="shared" si="184"/>
        <v>-</v>
      </c>
      <c r="E1468" t="str">
        <f t="shared" si="185"/>
        <v>-</v>
      </c>
      <c r="F1468" t="str">
        <f t="shared" si="186"/>
        <v>-</v>
      </c>
      <c r="G1468" t="str">
        <f t="shared" si="181"/>
        <v>- -</v>
      </c>
      <c r="H1468" t="str">
        <f>IFERROR(VLOOKUP(G1468,Tesaure!A1468:B8466,2),"-")</f>
        <v>-</v>
      </c>
      <c r="K1468" t="str">
        <f t="shared" si="182"/>
        <v>&lt;td&gt;0&lt;/td&gt;</v>
      </c>
      <c r="L1468" t="str">
        <f>CONCATENATE("&lt;td&gt;",Zamia!A1468,"&lt;/td&gt;")</f>
        <v>&lt;td&gt;&lt;/td&gt;</v>
      </c>
      <c r="M1468" t="str">
        <f>CONCATENATE("&lt;td&gt;",Zamia!K1468,"&lt;/td&gt;")</f>
        <v>&lt;td&gt;&lt;/td&gt;</v>
      </c>
      <c r="N1468" s="9" t="str">
        <f>CONCATENATE("&lt;td&gt;",LEFT(TEXT(Zamia!E1468,"DD/MM/AAAA hh:mm:ss"),10),"&lt;/td&gt;")</f>
        <v>&lt;td&gt;00/01/1900&lt;/td&gt;</v>
      </c>
      <c r="O1468" t="str">
        <f>CONCATENATE("&lt;td&gt;",Zamia!H1468,"&lt;/td&gt;")</f>
        <v>&lt;td&gt;&lt;/td&gt;</v>
      </c>
      <c r="P1468" t="str">
        <f>CONCATENATE("&lt;td&gt;",Zamia!I1468,"&lt;/td&gt;")</f>
        <v>&lt;td&gt;&lt;/td&gt;</v>
      </c>
      <c r="Q1468" t="str">
        <f t="shared" si="183"/>
        <v/>
      </c>
    </row>
    <row r="1469" spans="1:17" x14ac:dyDescent="0.25">
      <c r="A1469">
        <f>Zamia!F1469</f>
        <v>0</v>
      </c>
      <c r="B1469" t="str">
        <f t="shared" si="187"/>
        <v>-</v>
      </c>
      <c r="C1469" t="str">
        <f t="shared" si="188"/>
        <v>-</v>
      </c>
      <c r="D1469" t="str">
        <f t="shared" si="184"/>
        <v>-</v>
      </c>
      <c r="E1469" t="str">
        <f t="shared" si="185"/>
        <v>-</v>
      </c>
      <c r="F1469" t="str">
        <f t="shared" si="186"/>
        <v>-</v>
      </c>
      <c r="G1469" t="str">
        <f t="shared" si="181"/>
        <v>- -</v>
      </c>
      <c r="H1469" t="str">
        <f>IFERROR(VLOOKUP(G1469,Tesaure!A1469:B8467,2),"-")</f>
        <v>-</v>
      </c>
      <c r="K1469" t="str">
        <f t="shared" si="182"/>
        <v>&lt;td&gt;0&lt;/td&gt;</v>
      </c>
      <c r="L1469" t="str">
        <f>CONCATENATE("&lt;td&gt;",Zamia!A1469,"&lt;/td&gt;")</f>
        <v>&lt;td&gt;&lt;/td&gt;</v>
      </c>
      <c r="M1469" t="str">
        <f>CONCATENATE("&lt;td&gt;",Zamia!K1469,"&lt;/td&gt;")</f>
        <v>&lt;td&gt;&lt;/td&gt;</v>
      </c>
      <c r="N1469" s="9" t="str">
        <f>CONCATENATE("&lt;td&gt;",LEFT(TEXT(Zamia!E1469,"DD/MM/AAAA hh:mm:ss"),10),"&lt;/td&gt;")</f>
        <v>&lt;td&gt;00/01/1900&lt;/td&gt;</v>
      </c>
      <c r="O1469" t="str">
        <f>CONCATENATE("&lt;td&gt;",Zamia!H1469,"&lt;/td&gt;")</f>
        <v>&lt;td&gt;&lt;/td&gt;</v>
      </c>
      <c r="P1469" t="str">
        <f>CONCATENATE("&lt;td&gt;",Zamia!I1469,"&lt;/td&gt;")</f>
        <v>&lt;td&gt;&lt;/td&gt;</v>
      </c>
      <c r="Q1469" t="str">
        <f t="shared" si="183"/>
        <v/>
      </c>
    </row>
    <row r="1470" spans="1:17" x14ac:dyDescent="0.25">
      <c r="A1470">
        <f>Zamia!F1470</f>
        <v>0</v>
      </c>
      <c r="B1470" t="str">
        <f t="shared" si="187"/>
        <v>-</v>
      </c>
      <c r="C1470" t="str">
        <f t="shared" si="188"/>
        <v>-</v>
      </c>
      <c r="D1470" t="str">
        <f t="shared" si="184"/>
        <v>-</v>
      </c>
      <c r="E1470" t="str">
        <f t="shared" si="185"/>
        <v>-</v>
      </c>
      <c r="F1470" t="str">
        <f t="shared" si="186"/>
        <v>-</v>
      </c>
      <c r="G1470" t="str">
        <f t="shared" si="181"/>
        <v>- -</v>
      </c>
      <c r="H1470" t="str">
        <f>IFERROR(VLOOKUP(G1470,Tesaure!A1470:B8468,2),"-")</f>
        <v>-</v>
      </c>
      <c r="K1470" t="str">
        <f t="shared" si="182"/>
        <v>&lt;td&gt;0&lt;/td&gt;</v>
      </c>
      <c r="L1470" t="str">
        <f>CONCATENATE("&lt;td&gt;",Zamia!A1470,"&lt;/td&gt;")</f>
        <v>&lt;td&gt;&lt;/td&gt;</v>
      </c>
      <c r="M1470" t="str">
        <f>CONCATENATE("&lt;td&gt;",Zamia!K1470,"&lt;/td&gt;")</f>
        <v>&lt;td&gt;&lt;/td&gt;</v>
      </c>
      <c r="N1470" s="9" t="str">
        <f>CONCATENATE("&lt;td&gt;",LEFT(TEXT(Zamia!E1470,"DD/MM/AAAA hh:mm:ss"),10),"&lt;/td&gt;")</f>
        <v>&lt;td&gt;00/01/1900&lt;/td&gt;</v>
      </c>
      <c r="O1470" t="str">
        <f>CONCATENATE("&lt;td&gt;",Zamia!H1470,"&lt;/td&gt;")</f>
        <v>&lt;td&gt;&lt;/td&gt;</v>
      </c>
      <c r="P1470" t="str">
        <f>CONCATENATE("&lt;td&gt;",Zamia!I1470,"&lt;/td&gt;")</f>
        <v>&lt;td&gt;&lt;/td&gt;</v>
      </c>
      <c r="Q1470" t="str">
        <f t="shared" si="183"/>
        <v/>
      </c>
    </row>
    <row r="1471" spans="1:17" x14ac:dyDescent="0.25">
      <c r="A1471">
        <f>Zamia!F1471</f>
        <v>0</v>
      </c>
      <c r="B1471" t="str">
        <f t="shared" si="187"/>
        <v>-</v>
      </c>
      <c r="C1471" t="str">
        <f t="shared" si="188"/>
        <v>-</v>
      </c>
      <c r="D1471" t="str">
        <f t="shared" si="184"/>
        <v>-</v>
      </c>
      <c r="E1471" t="str">
        <f t="shared" si="185"/>
        <v>-</v>
      </c>
      <c r="F1471" t="str">
        <f t="shared" si="186"/>
        <v>-</v>
      </c>
      <c r="G1471" t="str">
        <f t="shared" si="181"/>
        <v>- -</v>
      </c>
      <c r="H1471" t="str">
        <f>IFERROR(VLOOKUP(G1471,Tesaure!A1471:B8469,2),"-")</f>
        <v>-</v>
      </c>
      <c r="K1471" t="str">
        <f t="shared" si="182"/>
        <v>&lt;td&gt;0&lt;/td&gt;</v>
      </c>
      <c r="L1471" t="str">
        <f>CONCATENATE("&lt;td&gt;",Zamia!A1471,"&lt;/td&gt;")</f>
        <v>&lt;td&gt;&lt;/td&gt;</v>
      </c>
      <c r="M1471" t="str">
        <f>CONCATENATE("&lt;td&gt;",Zamia!K1471,"&lt;/td&gt;")</f>
        <v>&lt;td&gt;&lt;/td&gt;</v>
      </c>
      <c r="N1471" s="9" t="str">
        <f>CONCATENATE("&lt;td&gt;",LEFT(TEXT(Zamia!E1471,"DD/MM/AAAA hh:mm:ss"),10),"&lt;/td&gt;")</f>
        <v>&lt;td&gt;00/01/1900&lt;/td&gt;</v>
      </c>
      <c r="O1471" t="str">
        <f>CONCATENATE("&lt;td&gt;",Zamia!H1471,"&lt;/td&gt;")</f>
        <v>&lt;td&gt;&lt;/td&gt;</v>
      </c>
      <c r="P1471" t="str">
        <f>CONCATENATE("&lt;td&gt;",Zamia!I1471,"&lt;/td&gt;")</f>
        <v>&lt;td&gt;&lt;/td&gt;</v>
      </c>
      <c r="Q1471" t="str">
        <f t="shared" si="183"/>
        <v/>
      </c>
    </row>
    <row r="1472" spans="1:17" x14ac:dyDescent="0.25">
      <c r="A1472">
        <f>Zamia!F1472</f>
        <v>0</v>
      </c>
      <c r="B1472" t="str">
        <f t="shared" si="187"/>
        <v>-</v>
      </c>
      <c r="C1472" t="str">
        <f t="shared" si="188"/>
        <v>-</v>
      </c>
      <c r="D1472" t="str">
        <f t="shared" si="184"/>
        <v>-</v>
      </c>
      <c r="E1472" t="str">
        <f t="shared" si="185"/>
        <v>-</v>
      </c>
      <c r="F1472" t="str">
        <f t="shared" si="186"/>
        <v>-</v>
      </c>
      <c r="G1472" t="str">
        <f t="shared" si="181"/>
        <v>- -</v>
      </c>
      <c r="H1472" t="str">
        <f>IFERROR(VLOOKUP(G1472,Tesaure!A1472:B8470,2),"-")</f>
        <v>-</v>
      </c>
      <c r="K1472" t="str">
        <f t="shared" si="182"/>
        <v>&lt;td&gt;0&lt;/td&gt;</v>
      </c>
      <c r="L1472" t="str">
        <f>CONCATENATE("&lt;td&gt;",Zamia!A1472,"&lt;/td&gt;")</f>
        <v>&lt;td&gt;&lt;/td&gt;</v>
      </c>
      <c r="M1472" t="str">
        <f>CONCATENATE("&lt;td&gt;",Zamia!K1472,"&lt;/td&gt;")</f>
        <v>&lt;td&gt;&lt;/td&gt;</v>
      </c>
      <c r="N1472" s="9" t="str">
        <f>CONCATENATE("&lt;td&gt;",LEFT(TEXT(Zamia!E1472,"DD/MM/AAAA hh:mm:ss"),10),"&lt;/td&gt;")</f>
        <v>&lt;td&gt;00/01/1900&lt;/td&gt;</v>
      </c>
      <c r="O1472" t="str">
        <f>CONCATENATE("&lt;td&gt;",Zamia!H1472,"&lt;/td&gt;")</f>
        <v>&lt;td&gt;&lt;/td&gt;</v>
      </c>
      <c r="P1472" t="str">
        <f>CONCATENATE("&lt;td&gt;",Zamia!I1472,"&lt;/td&gt;")</f>
        <v>&lt;td&gt;&lt;/td&gt;</v>
      </c>
      <c r="Q1472" t="str">
        <f t="shared" si="183"/>
        <v/>
      </c>
    </row>
    <row r="1473" spans="1:17" x14ac:dyDescent="0.25">
      <c r="A1473">
        <f>Zamia!F1473</f>
        <v>0</v>
      </c>
      <c r="B1473" t="str">
        <f t="shared" si="187"/>
        <v>-</v>
      </c>
      <c r="C1473" t="str">
        <f t="shared" si="188"/>
        <v>-</v>
      </c>
      <c r="D1473" t="str">
        <f t="shared" si="184"/>
        <v>-</v>
      </c>
      <c r="E1473" t="str">
        <f t="shared" si="185"/>
        <v>-</v>
      </c>
      <c r="F1473" t="str">
        <f t="shared" si="186"/>
        <v>-</v>
      </c>
      <c r="G1473" t="str">
        <f t="shared" si="181"/>
        <v>- -</v>
      </c>
      <c r="H1473" t="str">
        <f>IFERROR(VLOOKUP(G1473,Tesaure!A1473:B8471,2),"-")</f>
        <v>-</v>
      </c>
      <c r="K1473" t="str">
        <f t="shared" si="182"/>
        <v>&lt;td&gt;0&lt;/td&gt;</v>
      </c>
      <c r="L1473" t="str">
        <f>CONCATENATE("&lt;td&gt;",Zamia!A1473,"&lt;/td&gt;")</f>
        <v>&lt;td&gt;&lt;/td&gt;</v>
      </c>
      <c r="M1473" t="str">
        <f>CONCATENATE("&lt;td&gt;",Zamia!K1473,"&lt;/td&gt;")</f>
        <v>&lt;td&gt;&lt;/td&gt;</v>
      </c>
      <c r="N1473" s="9" t="str">
        <f>CONCATENATE("&lt;td&gt;",LEFT(TEXT(Zamia!E1473,"DD/MM/AAAA hh:mm:ss"),10),"&lt;/td&gt;")</f>
        <v>&lt;td&gt;00/01/1900&lt;/td&gt;</v>
      </c>
      <c r="O1473" t="str">
        <f>CONCATENATE("&lt;td&gt;",Zamia!H1473,"&lt;/td&gt;")</f>
        <v>&lt;td&gt;&lt;/td&gt;</v>
      </c>
      <c r="P1473" t="str">
        <f>CONCATENATE("&lt;td&gt;",Zamia!I1473,"&lt;/td&gt;")</f>
        <v>&lt;td&gt;&lt;/td&gt;</v>
      </c>
      <c r="Q1473" t="str">
        <f t="shared" si="183"/>
        <v/>
      </c>
    </row>
    <row r="1474" spans="1:17" x14ac:dyDescent="0.25">
      <c r="A1474">
        <f>Zamia!F1474</f>
        <v>0</v>
      </c>
      <c r="B1474" t="str">
        <f t="shared" si="187"/>
        <v>-</v>
      </c>
      <c r="C1474" t="str">
        <f t="shared" si="188"/>
        <v>-</v>
      </c>
      <c r="D1474" t="str">
        <f t="shared" si="184"/>
        <v>-</v>
      </c>
      <c r="E1474" t="str">
        <f t="shared" si="185"/>
        <v>-</v>
      </c>
      <c r="F1474" t="str">
        <f t="shared" si="186"/>
        <v>-</v>
      </c>
      <c r="G1474" t="str">
        <f t="shared" si="181"/>
        <v>- -</v>
      </c>
      <c r="H1474" t="str">
        <f>IFERROR(VLOOKUP(G1474,Tesaure!A1474:B8472,2),"-")</f>
        <v>-</v>
      </c>
      <c r="K1474" t="str">
        <f t="shared" si="182"/>
        <v>&lt;td&gt;0&lt;/td&gt;</v>
      </c>
      <c r="L1474" t="str">
        <f>CONCATENATE("&lt;td&gt;",Zamia!A1474,"&lt;/td&gt;")</f>
        <v>&lt;td&gt;&lt;/td&gt;</v>
      </c>
      <c r="M1474" t="str">
        <f>CONCATENATE("&lt;td&gt;",Zamia!K1474,"&lt;/td&gt;")</f>
        <v>&lt;td&gt;&lt;/td&gt;</v>
      </c>
      <c r="N1474" s="9" t="str">
        <f>CONCATENATE("&lt;td&gt;",LEFT(TEXT(Zamia!E1474,"DD/MM/AAAA hh:mm:ss"),10),"&lt;/td&gt;")</f>
        <v>&lt;td&gt;00/01/1900&lt;/td&gt;</v>
      </c>
      <c r="O1474" t="str">
        <f>CONCATENATE("&lt;td&gt;",Zamia!H1474,"&lt;/td&gt;")</f>
        <v>&lt;td&gt;&lt;/td&gt;</v>
      </c>
      <c r="P1474" t="str">
        <f>CONCATENATE("&lt;td&gt;",Zamia!I1474,"&lt;/td&gt;")</f>
        <v>&lt;td&gt;&lt;/td&gt;</v>
      </c>
      <c r="Q1474" t="str">
        <f t="shared" si="183"/>
        <v/>
      </c>
    </row>
    <row r="1475" spans="1:17" x14ac:dyDescent="0.25">
      <c r="A1475">
        <f>Zamia!F1475</f>
        <v>0</v>
      </c>
      <c r="B1475" t="str">
        <f t="shared" si="187"/>
        <v>-</v>
      </c>
      <c r="C1475" t="str">
        <f t="shared" si="188"/>
        <v>-</v>
      </c>
      <c r="D1475" t="str">
        <f t="shared" si="184"/>
        <v>-</v>
      </c>
      <c r="E1475" t="str">
        <f t="shared" si="185"/>
        <v>-</v>
      </c>
      <c r="F1475" t="str">
        <f t="shared" si="186"/>
        <v>-</v>
      </c>
      <c r="G1475" t="str">
        <f t="shared" ref="G1475:G1501" si="189">IF(F1475="-",CONCATENATE(B1475," ",D1475),CONCATENATE(B1475," ",D1475," subsp. ",F1475))</f>
        <v>- -</v>
      </c>
      <c r="H1475" t="str">
        <f>IFERROR(VLOOKUP(G1475,Tesaure!A1475:B8473,2),"-")</f>
        <v>-</v>
      </c>
      <c r="K1475" t="str">
        <f t="shared" ref="K1475:K1501" si="190">IF(H1475&lt;&gt;"-",CONCATENATE("&lt;td&gt;&lt;a target=",CHAR(34),"_blank",CHAR(34), " href=",CHAR(34),H1475,CHAR(34),"&gt;",A1475,"&lt;/a&gt;&lt;/td&gt;"),CONCATENATE("&lt;td&gt;",A1475,"&lt;/td&gt;"))</f>
        <v>&lt;td&gt;0&lt;/td&gt;</v>
      </c>
      <c r="L1475" t="str">
        <f>CONCATENATE("&lt;td&gt;",Zamia!A1475,"&lt;/td&gt;")</f>
        <v>&lt;td&gt;&lt;/td&gt;</v>
      </c>
      <c r="M1475" t="str">
        <f>CONCATENATE("&lt;td&gt;",Zamia!K1475,"&lt;/td&gt;")</f>
        <v>&lt;td&gt;&lt;/td&gt;</v>
      </c>
      <c r="N1475" s="9" t="str">
        <f>CONCATENATE("&lt;td&gt;",LEFT(TEXT(Zamia!E1475,"DD/MM/AAAA hh:mm:ss"),10),"&lt;/td&gt;")</f>
        <v>&lt;td&gt;00/01/1900&lt;/td&gt;</v>
      </c>
      <c r="O1475" t="str">
        <f>CONCATENATE("&lt;td&gt;",Zamia!H1475,"&lt;/td&gt;")</f>
        <v>&lt;td&gt;&lt;/td&gt;</v>
      </c>
      <c r="P1475" t="str">
        <f>CONCATENATE("&lt;td&gt;",Zamia!I1475,"&lt;/td&gt;")</f>
        <v>&lt;td&gt;&lt;/td&gt;</v>
      </c>
      <c r="Q1475" t="str">
        <f t="shared" ref="Q1475:Q1501" si="191">IF(A1475&lt;&gt;0,CONCATENATE("&lt;tr&gt;",K1475,L1475,M1475,N1475,O1475,P1475,"&lt;/tr&gt;"),"")</f>
        <v/>
      </c>
    </row>
    <row r="1476" spans="1:17" x14ac:dyDescent="0.25">
      <c r="A1476">
        <f>Zamia!F1476</f>
        <v>0</v>
      </c>
      <c r="B1476" t="str">
        <f t="shared" si="187"/>
        <v>-</v>
      </c>
      <c r="C1476" t="str">
        <f t="shared" si="188"/>
        <v>-</v>
      </c>
      <c r="D1476" t="str">
        <f t="shared" si="184"/>
        <v>-</v>
      </c>
      <c r="E1476" t="str">
        <f t="shared" si="185"/>
        <v>-</v>
      </c>
      <c r="F1476" t="str">
        <f t="shared" si="186"/>
        <v>-</v>
      </c>
      <c r="G1476" t="str">
        <f t="shared" si="189"/>
        <v>- -</v>
      </c>
      <c r="H1476" t="str">
        <f>IFERROR(VLOOKUP(G1476,Tesaure!A1476:B8474,2),"-")</f>
        <v>-</v>
      </c>
      <c r="K1476" t="str">
        <f t="shared" si="190"/>
        <v>&lt;td&gt;0&lt;/td&gt;</v>
      </c>
      <c r="L1476" t="str">
        <f>CONCATENATE("&lt;td&gt;",Zamia!A1476,"&lt;/td&gt;")</f>
        <v>&lt;td&gt;&lt;/td&gt;</v>
      </c>
      <c r="M1476" t="str">
        <f>CONCATENATE("&lt;td&gt;",Zamia!K1476,"&lt;/td&gt;")</f>
        <v>&lt;td&gt;&lt;/td&gt;</v>
      </c>
      <c r="N1476" s="9" t="str">
        <f>CONCATENATE("&lt;td&gt;",LEFT(TEXT(Zamia!E1476,"DD/MM/AAAA hh:mm:ss"),10),"&lt;/td&gt;")</f>
        <v>&lt;td&gt;00/01/1900&lt;/td&gt;</v>
      </c>
      <c r="O1476" t="str">
        <f>CONCATENATE("&lt;td&gt;",Zamia!H1476,"&lt;/td&gt;")</f>
        <v>&lt;td&gt;&lt;/td&gt;</v>
      </c>
      <c r="P1476" t="str">
        <f>CONCATENATE("&lt;td&gt;",Zamia!I1476,"&lt;/td&gt;")</f>
        <v>&lt;td&gt;&lt;/td&gt;</v>
      </c>
      <c r="Q1476" t="str">
        <f t="shared" si="191"/>
        <v/>
      </c>
    </row>
    <row r="1477" spans="1:17" x14ac:dyDescent="0.25">
      <c r="A1477">
        <f>Zamia!F1477</f>
        <v>0</v>
      </c>
      <c r="B1477" t="str">
        <f t="shared" si="187"/>
        <v>-</v>
      </c>
      <c r="C1477" t="str">
        <f t="shared" si="188"/>
        <v>-</v>
      </c>
      <c r="D1477" t="str">
        <f t="shared" si="184"/>
        <v>-</v>
      </c>
      <c r="E1477" t="str">
        <f t="shared" si="185"/>
        <v>-</v>
      </c>
      <c r="F1477" t="str">
        <f t="shared" si="186"/>
        <v>-</v>
      </c>
      <c r="G1477" t="str">
        <f t="shared" si="189"/>
        <v>- -</v>
      </c>
      <c r="H1477" t="str">
        <f>IFERROR(VLOOKUP(G1477,Tesaure!A1477:B8475,2),"-")</f>
        <v>-</v>
      </c>
      <c r="K1477" t="str">
        <f t="shared" si="190"/>
        <v>&lt;td&gt;0&lt;/td&gt;</v>
      </c>
      <c r="L1477" t="str">
        <f>CONCATENATE("&lt;td&gt;",Zamia!A1477,"&lt;/td&gt;")</f>
        <v>&lt;td&gt;&lt;/td&gt;</v>
      </c>
      <c r="M1477" t="str">
        <f>CONCATENATE("&lt;td&gt;",Zamia!K1477,"&lt;/td&gt;")</f>
        <v>&lt;td&gt;&lt;/td&gt;</v>
      </c>
      <c r="N1477" s="9" t="str">
        <f>CONCATENATE("&lt;td&gt;",LEFT(TEXT(Zamia!E1477,"DD/MM/AAAA hh:mm:ss"),10),"&lt;/td&gt;")</f>
        <v>&lt;td&gt;00/01/1900&lt;/td&gt;</v>
      </c>
      <c r="O1477" t="str">
        <f>CONCATENATE("&lt;td&gt;",Zamia!H1477,"&lt;/td&gt;")</f>
        <v>&lt;td&gt;&lt;/td&gt;</v>
      </c>
      <c r="P1477" t="str">
        <f>CONCATENATE("&lt;td&gt;",Zamia!I1477,"&lt;/td&gt;")</f>
        <v>&lt;td&gt;&lt;/td&gt;</v>
      </c>
      <c r="Q1477" t="str">
        <f t="shared" si="191"/>
        <v/>
      </c>
    </row>
    <row r="1478" spans="1:17" x14ac:dyDescent="0.25">
      <c r="A1478">
        <f>Zamia!F1478</f>
        <v>0</v>
      </c>
      <c r="B1478" t="str">
        <f t="shared" si="187"/>
        <v>-</v>
      </c>
      <c r="C1478" t="str">
        <f t="shared" si="188"/>
        <v>-</v>
      </c>
      <c r="D1478" t="str">
        <f t="shared" ref="D1478:D1501" si="192">IFERROR(LEFT(C1478,SEARCH(" ",C1478)-1),C1478)</f>
        <v>-</v>
      </c>
      <c r="E1478" t="str">
        <f t="shared" si="185"/>
        <v>-</v>
      </c>
      <c r="F1478" t="str">
        <f t="shared" si="186"/>
        <v>-</v>
      </c>
      <c r="G1478" t="str">
        <f t="shared" si="189"/>
        <v>- -</v>
      </c>
      <c r="H1478" t="str">
        <f>IFERROR(VLOOKUP(G1478,Tesaure!A1478:B8476,2),"-")</f>
        <v>-</v>
      </c>
      <c r="K1478" t="str">
        <f t="shared" si="190"/>
        <v>&lt;td&gt;0&lt;/td&gt;</v>
      </c>
      <c r="L1478" t="str">
        <f>CONCATENATE("&lt;td&gt;",Zamia!A1478,"&lt;/td&gt;")</f>
        <v>&lt;td&gt;&lt;/td&gt;</v>
      </c>
      <c r="M1478" t="str">
        <f>CONCATENATE("&lt;td&gt;",Zamia!K1478,"&lt;/td&gt;")</f>
        <v>&lt;td&gt;&lt;/td&gt;</v>
      </c>
      <c r="N1478" s="9" t="str">
        <f>CONCATENATE("&lt;td&gt;",LEFT(TEXT(Zamia!E1478,"DD/MM/AAAA hh:mm:ss"),10),"&lt;/td&gt;")</f>
        <v>&lt;td&gt;00/01/1900&lt;/td&gt;</v>
      </c>
      <c r="O1478" t="str">
        <f>CONCATENATE("&lt;td&gt;",Zamia!H1478,"&lt;/td&gt;")</f>
        <v>&lt;td&gt;&lt;/td&gt;</v>
      </c>
      <c r="P1478" t="str">
        <f>CONCATENATE("&lt;td&gt;",Zamia!I1478,"&lt;/td&gt;")</f>
        <v>&lt;td&gt;&lt;/td&gt;</v>
      </c>
      <c r="Q1478" t="str">
        <f t="shared" si="191"/>
        <v/>
      </c>
    </row>
    <row r="1479" spans="1:17" x14ac:dyDescent="0.25">
      <c r="A1479">
        <f>Zamia!F1479</f>
        <v>0</v>
      </c>
      <c r="B1479" t="str">
        <f t="shared" si="187"/>
        <v>-</v>
      </c>
      <c r="C1479" t="str">
        <f t="shared" si="188"/>
        <v>-</v>
      </c>
      <c r="D1479" t="str">
        <f t="shared" si="192"/>
        <v>-</v>
      </c>
      <c r="E1479" t="str">
        <f t="shared" ref="E1479:E1501" si="193">IFERROR(RIGHT(C1479,LEN(C1479)-(SEARCH(" subsp.",C1479)+7)),"-")</f>
        <v>-</v>
      </c>
      <c r="F1479" t="str">
        <f t="shared" ref="F1479:F1501" si="194">IF(E1479&lt;&gt;"-",IFERROR(LEFT(E1479,SEARCH(" ",E1479)-1),E1479),"-")</f>
        <v>-</v>
      </c>
      <c r="G1479" t="str">
        <f t="shared" si="189"/>
        <v>- -</v>
      </c>
      <c r="H1479" t="str">
        <f>IFERROR(VLOOKUP(G1479,Tesaure!A1479:B8477,2),"-")</f>
        <v>-</v>
      </c>
      <c r="K1479" t="str">
        <f t="shared" si="190"/>
        <v>&lt;td&gt;0&lt;/td&gt;</v>
      </c>
      <c r="L1479" t="str">
        <f>CONCATENATE("&lt;td&gt;",Zamia!A1479,"&lt;/td&gt;")</f>
        <v>&lt;td&gt;&lt;/td&gt;</v>
      </c>
      <c r="M1479" t="str">
        <f>CONCATENATE("&lt;td&gt;",Zamia!K1479,"&lt;/td&gt;")</f>
        <v>&lt;td&gt;&lt;/td&gt;</v>
      </c>
      <c r="N1479" s="9" t="str">
        <f>CONCATENATE("&lt;td&gt;",LEFT(TEXT(Zamia!E1479,"DD/MM/AAAA hh:mm:ss"),10),"&lt;/td&gt;")</f>
        <v>&lt;td&gt;00/01/1900&lt;/td&gt;</v>
      </c>
      <c r="O1479" t="str">
        <f>CONCATENATE("&lt;td&gt;",Zamia!H1479,"&lt;/td&gt;")</f>
        <v>&lt;td&gt;&lt;/td&gt;</v>
      </c>
      <c r="P1479" t="str">
        <f>CONCATENATE("&lt;td&gt;",Zamia!I1479,"&lt;/td&gt;")</f>
        <v>&lt;td&gt;&lt;/td&gt;</v>
      </c>
      <c r="Q1479" t="str">
        <f t="shared" si="191"/>
        <v/>
      </c>
    </row>
    <row r="1480" spans="1:17" x14ac:dyDescent="0.25">
      <c r="A1480">
        <f>Zamia!F1480</f>
        <v>0</v>
      </c>
      <c r="B1480" t="str">
        <f t="shared" si="187"/>
        <v>-</v>
      </c>
      <c r="C1480" t="str">
        <f t="shared" si="188"/>
        <v>-</v>
      </c>
      <c r="D1480" t="str">
        <f t="shared" si="192"/>
        <v>-</v>
      </c>
      <c r="E1480" t="str">
        <f t="shared" si="193"/>
        <v>-</v>
      </c>
      <c r="F1480" t="str">
        <f t="shared" si="194"/>
        <v>-</v>
      </c>
      <c r="G1480" t="str">
        <f t="shared" si="189"/>
        <v>- -</v>
      </c>
      <c r="H1480" t="str">
        <f>IFERROR(VLOOKUP(G1480,Tesaure!A1480:B8478,2),"-")</f>
        <v>-</v>
      </c>
      <c r="K1480" t="str">
        <f t="shared" si="190"/>
        <v>&lt;td&gt;0&lt;/td&gt;</v>
      </c>
      <c r="L1480" t="str">
        <f>CONCATENATE("&lt;td&gt;",Zamia!A1480,"&lt;/td&gt;")</f>
        <v>&lt;td&gt;&lt;/td&gt;</v>
      </c>
      <c r="M1480" t="str">
        <f>CONCATENATE("&lt;td&gt;",Zamia!K1480,"&lt;/td&gt;")</f>
        <v>&lt;td&gt;&lt;/td&gt;</v>
      </c>
      <c r="N1480" s="9" t="str">
        <f>CONCATENATE("&lt;td&gt;",LEFT(TEXT(Zamia!E1480,"DD/MM/AAAA hh:mm:ss"),10),"&lt;/td&gt;")</f>
        <v>&lt;td&gt;00/01/1900&lt;/td&gt;</v>
      </c>
      <c r="O1480" t="str">
        <f>CONCATENATE("&lt;td&gt;",Zamia!H1480,"&lt;/td&gt;")</f>
        <v>&lt;td&gt;&lt;/td&gt;</v>
      </c>
      <c r="P1480" t="str">
        <f>CONCATENATE("&lt;td&gt;",Zamia!I1480,"&lt;/td&gt;")</f>
        <v>&lt;td&gt;&lt;/td&gt;</v>
      </c>
      <c r="Q1480" t="str">
        <f t="shared" si="191"/>
        <v/>
      </c>
    </row>
    <row r="1481" spans="1:17" x14ac:dyDescent="0.25">
      <c r="A1481">
        <f>Zamia!F1481</f>
        <v>0</v>
      </c>
      <c r="B1481" t="str">
        <f t="shared" si="187"/>
        <v>-</v>
      </c>
      <c r="C1481" t="str">
        <f t="shared" si="188"/>
        <v>-</v>
      </c>
      <c r="D1481" t="str">
        <f t="shared" si="192"/>
        <v>-</v>
      </c>
      <c r="E1481" t="str">
        <f t="shared" si="193"/>
        <v>-</v>
      </c>
      <c r="F1481" t="str">
        <f t="shared" si="194"/>
        <v>-</v>
      </c>
      <c r="G1481" t="str">
        <f t="shared" si="189"/>
        <v>- -</v>
      </c>
      <c r="H1481" t="str">
        <f>IFERROR(VLOOKUP(G1481,Tesaure!A1481:B8479,2),"-")</f>
        <v>-</v>
      </c>
      <c r="K1481" t="str">
        <f t="shared" si="190"/>
        <v>&lt;td&gt;0&lt;/td&gt;</v>
      </c>
      <c r="L1481" t="str">
        <f>CONCATENATE("&lt;td&gt;",Zamia!A1481,"&lt;/td&gt;")</f>
        <v>&lt;td&gt;&lt;/td&gt;</v>
      </c>
      <c r="M1481" t="str">
        <f>CONCATENATE("&lt;td&gt;",Zamia!K1481,"&lt;/td&gt;")</f>
        <v>&lt;td&gt;&lt;/td&gt;</v>
      </c>
      <c r="N1481" s="9" t="str">
        <f>CONCATENATE("&lt;td&gt;",LEFT(TEXT(Zamia!E1481,"DD/MM/AAAA hh:mm:ss"),10),"&lt;/td&gt;")</f>
        <v>&lt;td&gt;00/01/1900&lt;/td&gt;</v>
      </c>
      <c r="O1481" t="str">
        <f>CONCATENATE("&lt;td&gt;",Zamia!H1481,"&lt;/td&gt;")</f>
        <v>&lt;td&gt;&lt;/td&gt;</v>
      </c>
      <c r="P1481" t="str">
        <f>CONCATENATE("&lt;td&gt;",Zamia!I1481,"&lt;/td&gt;")</f>
        <v>&lt;td&gt;&lt;/td&gt;</v>
      </c>
      <c r="Q1481" t="str">
        <f t="shared" si="191"/>
        <v/>
      </c>
    </row>
    <row r="1482" spans="1:17" x14ac:dyDescent="0.25">
      <c r="A1482">
        <f>Zamia!F1482</f>
        <v>0</v>
      </c>
      <c r="B1482" t="str">
        <f t="shared" si="187"/>
        <v>-</v>
      </c>
      <c r="C1482" t="str">
        <f t="shared" si="188"/>
        <v>-</v>
      </c>
      <c r="D1482" t="str">
        <f t="shared" si="192"/>
        <v>-</v>
      </c>
      <c r="E1482" t="str">
        <f t="shared" si="193"/>
        <v>-</v>
      </c>
      <c r="F1482" t="str">
        <f t="shared" si="194"/>
        <v>-</v>
      </c>
      <c r="G1482" t="str">
        <f t="shared" si="189"/>
        <v>- -</v>
      </c>
      <c r="H1482" t="str">
        <f>IFERROR(VLOOKUP(G1482,Tesaure!A1482:B8480,2),"-")</f>
        <v>-</v>
      </c>
      <c r="K1482" t="str">
        <f t="shared" si="190"/>
        <v>&lt;td&gt;0&lt;/td&gt;</v>
      </c>
      <c r="L1482" t="str">
        <f>CONCATENATE("&lt;td&gt;",Zamia!A1482,"&lt;/td&gt;")</f>
        <v>&lt;td&gt;&lt;/td&gt;</v>
      </c>
      <c r="M1482" t="str">
        <f>CONCATENATE("&lt;td&gt;",Zamia!K1482,"&lt;/td&gt;")</f>
        <v>&lt;td&gt;&lt;/td&gt;</v>
      </c>
      <c r="N1482" s="9" t="str">
        <f>CONCATENATE("&lt;td&gt;",LEFT(TEXT(Zamia!E1482,"DD/MM/AAAA hh:mm:ss"),10),"&lt;/td&gt;")</f>
        <v>&lt;td&gt;00/01/1900&lt;/td&gt;</v>
      </c>
      <c r="O1482" t="str">
        <f>CONCATENATE("&lt;td&gt;",Zamia!H1482,"&lt;/td&gt;")</f>
        <v>&lt;td&gt;&lt;/td&gt;</v>
      </c>
      <c r="P1482" t="str">
        <f>CONCATENATE("&lt;td&gt;",Zamia!I1482,"&lt;/td&gt;")</f>
        <v>&lt;td&gt;&lt;/td&gt;</v>
      </c>
      <c r="Q1482" t="str">
        <f t="shared" si="191"/>
        <v/>
      </c>
    </row>
    <row r="1483" spans="1:17" x14ac:dyDescent="0.25">
      <c r="A1483">
        <f>Zamia!F1483</f>
        <v>0</v>
      </c>
      <c r="B1483" t="str">
        <f t="shared" si="187"/>
        <v>-</v>
      </c>
      <c r="C1483" t="str">
        <f t="shared" si="188"/>
        <v>-</v>
      </c>
      <c r="D1483" t="str">
        <f t="shared" si="192"/>
        <v>-</v>
      </c>
      <c r="E1483" t="str">
        <f t="shared" si="193"/>
        <v>-</v>
      </c>
      <c r="F1483" t="str">
        <f t="shared" si="194"/>
        <v>-</v>
      </c>
      <c r="G1483" t="str">
        <f t="shared" si="189"/>
        <v>- -</v>
      </c>
      <c r="H1483" t="str">
        <f>IFERROR(VLOOKUP(G1483,Tesaure!A1483:B8481,2),"-")</f>
        <v>-</v>
      </c>
      <c r="K1483" t="str">
        <f t="shared" si="190"/>
        <v>&lt;td&gt;0&lt;/td&gt;</v>
      </c>
      <c r="L1483" t="str">
        <f>CONCATENATE("&lt;td&gt;",Zamia!A1483,"&lt;/td&gt;")</f>
        <v>&lt;td&gt;&lt;/td&gt;</v>
      </c>
      <c r="M1483" t="str">
        <f>CONCATENATE("&lt;td&gt;",Zamia!K1483,"&lt;/td&gt;")</f>
        <v>&lt;td&gt;&lt;/td&gt;</v>
      </c>
      <c r="N1483" s="9" t="str">
        <f>CONCATENATE("&lt;td&gt;",LEFT(TEXT(Zamia!E1483,"DD/MM/AAAA hh:mm:ss"),10),"&lt;/td&gt;")</f>
        <v>&lt;td&gt;00/01/1900&lt;/td&gt;</v>
      </c>
      <c r="O1483" t="str">
        <f>CONCATENATE("&lt;td&gt;",Zamia!H1483,"&lt;/td&gt;")</f>
        <v>&lt;td&gt;&lt;/td&gt;</v>
      </c>
      <c r="P1483" t="str">
        <f>CONCATENATE("&lt;td&gt;",Zamia!I1483,"&lt;/td&gt;")</f>
        <v>&lt;td&gt;&lt;/td&gt;</v>
      </c>
      <c r="Q1483" t="str">
        <f t="shared" si="191"/>
        <v/>
      </c>
    </row>
    <row r="1484" spans="1:17" x14ac:dyDescent="0.25">
      <c r="A1484">
        <f>Zamia!F1484</f>
        <v>0</v>
      </c>
      <c r="B1484" t="str">
        <f t="shared" si="187"/>
        <v>-</v>
      </c>
      <c r="C1484" t="str">
        <f t="shared" si="188"/>
        <v>-</v>
      </c>
      <c r="D1484" t="str">
        <f t="shared" si="192"/>
        <v>-</v>
      </c>
      <c r="E1484" t="str">
        <f t="shared" si="193"/>
        <v>-</v>
      </c>
      <c r="F1484" t="str">
        <f t="shared" si="194"/>
        <v>-</v>
      </c>
      <c r="G1484" t="str">
        <f t="shared" si="189"/>
        <v>- -</v>
      </c>
      <c r="H1484" t="str">
        <f>IFERROR(VLOOKUP(G1484,Tesaure!A1484:B8482,2),"-")</f>
        <v>-</v>
      </c>
      <c r="K1484" t="str">
        <f t="shared" si="190"/>
        <v>&lt;td&gt;0&lt;/td&gt;</v>
      </c>
      <c r="L1484" t="str">
        <f>CONCATENATE("&lt;td&gt;",Zamia!A1484,"&lt;/td&gt;")</f>
        <v>&lt;td&gt;&lt;/td&gt;</v>
      </c>
      <c r="M1484" t="str">
        <f>CONCATENATE("&lt;td&gt;",Zamia!K1484,"&lt;/td&gt;")</f>
        <v>&lt;td&gt;&lt;/td&gt;</v>
      </c>
      <c r="N1484" s="9" t="str">
        <f>CONCATENATE("&lt;td&gt;",LEFT(TEXT(Zamia!E1484,"DD/MM/AAAA hh:mm:ss"),10),"&lt;/td&gt;")</f>
        <v>&lt;td&gt;00/01/1900&lt;/td&gt;</v>
      </c>
      <c r="O1484" t="str">
        <f>CONCATENATE("&lt;td&gt;",Zamia!H1484,"&lt;/td&gt;")</f>
        <v>&lt;td&gt;&lt;/td&gt;</v>
      </c>
      <c r="P1484" t="str">
        <f>CONCATENATE("&lt;td&gt;",Zamia!I1484,"&lt;/td&gt;")</f>
        <v>&lt;td&gt;&lt;/td&gt;</v>
      </c>
      <c r="Q1484" t="str">
        <f t="shared" si="191"/>
        <v/>
      </c>
    </row>
    <row r="1485" spans="1:17" x14ac:dyDescent="0.25">
      <c r="A1485">
        <f>Zamia!F1485</f>
        <v>0</v>
      </c>
      <c r="B1485" t="str">
        <f t="shared" si="187"/>
        <v>-</v>
      </c>
      <c r="C1485" t="str">
        <f t="shared" si="188"/>
        <v>-</v>
      </c>
      <c r="D1485" t="str">
        <f t="shared" si="192"/>
        <v>-</v>
      </c>
      <c r="E1485" t="str">
        <f t="shared" si="193"/>
        <v>-</v>
      </c>
      <c r="F1485" t="str">
        <f t="shared" si="194"/>
        <v>-</v>
      </c>
      <c r="G1485" t="str">
        <f t="shared" si="189"/>
        <v>- -</v>
      </c>
      <c r="H1485" t="str">
        <f>IFERROR(VLOOKUP(G1485,Tesaure!A1485:B8483,2),"-")</f>
        <v>-</v>
      </c>
      <c r="K1485" t="str">
        <f t="shared" si="190"/>
        <v>&lt;td&gt;0&lt;/td&gt;</v>
      </c>
      <c r="L1485" t="str">
        <f>CONCATENATE("&lt;td&gt;",Zamia!A1485,"&lt;/td&gt;")</f>
        <v>&lt;td&gt;&lt;/td&gt;</v>
      </c>
      <c r="M1485" t="str">
        <f>CONCATENATE("&lt;td&gt;",Zamia!K1485,"&lt;/td&gt;")</f>
        <v>&lt;td&gt;&lt;/td&gt;</v>
      </c>
      <c r="N1485" s="9" t="str">
        <f>CONCATENATE("&lt;td&gt;",LEFT(TEXT(Zamia!E1485,"DD/MM/AAAA hh:mm:ss"),10),"&lt;/td&gt;")</f>
        <v>&lt;td&gt;00/01/1900&lt;/td&gt;</v>
      </c>
      <c r="O1485" t="str">
        <f>CONCATENATE("&lt;td&gt;",Zamia!H1485,"&lt;/td&gt;")</f>
        <v>&lt;td&gt;&lt;/td&gt;</v>
      </c>
      <c r="P1485" t="str">
        <f>CONCATENATE("&lt;td&gt;",Zamia!I1485,"&lt;/td&gt;")</f>
        <v>&lt;td&gt;&lt;/td&gt;</v>
      </c>
      <c r="Q1485" t="str">
        <f t="shared" si="191"/>
        <v/>
      </c>
    </row>
    <row r="1486" spans="1:17" x14ac:dyDescent="0.25">
      <c r="A1486">
        <f>Zamia!F1486</f>
        <v>0</v>
      </c>
      <c r="B1486" t="str">
        <f t="shared" si="187"/>
        <v>-</v>
      </c>
      <c r="C1486" t="str">
        <f t="shared" si="188"/>
        <v>-</v>
      </c>
      <c r="D1486" t="str">
        <f t="shared" si="192"/>
        <v>-</v>
      </c>
      <c r="E1486" t="str">
        <f t="shared" si="193"/>
        <v>-</v>
      </c>
      <c r="F1486" t="str">
        <f t="shared" si="194"/>
        <v>-</v>
      </c>
      <c r="G1486" t="str">
        <f t="shared" si="189"/>
        <v>- -</v>
      </c>
      <c r="H1486" t="str">
        <f>IFERROR(VLOOKUP(G1486,Tesaure!A1486:B8484,2),"-")</f>
        <v>-</v>
      </c>
      <c r="K1486" t="str">
        <f t="shared" si="190"/>
        <v>&lt;td&gt;0&lt;/td&gt;</v>
      </c>
      <c r="L1486" t="str">
        <f>CONCATENATE("&lt;td&gt;",Zamia!A1486,"&lt;/td&gt;")</f>
        <v>&lt;td&gt;&lt;/td&gt;</v>
      </c>
      <c r="M1486" t="str">
        <f>CONCATENATE("&lt;td&gt;",Zamia!K1486,"&lt;/td&gt;")</f>
        <v>&lt;td&gt;&lt;/td&gt;</v>
      </c>
      <c r="N1486" s="9" t="str">
        <f>CONCATENATE("&lt;td&gt;",LEFT(TEXT(Zamia!E1486,"DD/MM/AAAA hh:mm:ss"),10),"&lt;/td&gt;")</f>
        <v>&lt;td&gt;00/01/1900&lt;/td&gt;</v>
      </c>
      <c r="O1486" t="str">
        <f>CONCATENATE("&lt;td&gt;",Zamia!H1486,"&lt;/td&gt;")</f>
        <v>&lt;td&gt;&lt;/td&gt;</v>
      </c>
      <c r="P1486" t="str">
        <f>CONCATENATE("&lt;td&gt;",Zamia!I1486,"&lt;/td&gt;")</f>
        <v>&lt;td&gt;&lt;/td&gt;</v>
      </c>
      <c r="Q1486" t="str">
        <f t="shared" si="191"/>
        <v/>
      </c>
    </row>
    <row r="1487" spans="1:17" x14ac:dyDescent="0.25">
      <c r="A1487">
        <f>Zamia!F1487</f>
        <v>0</v>
      </c>
      <c r="B1487" t="str">
        <f t="shared" si="187"/>
        <v>-</v>
      </c>
      <c r="C1487" t="str">
        <f t="shared" si="188"/>
        <v>-</v>
      </c>
      <c r="D1487" t="str">
        <f t="shared" si="192"/>
        <v>-</v>
      </c>
      <c r="E1487" t="str">
        <f t="shared" si="193"/>
        <v>-</v>
      </c>
      <c r="F1487" t="str">
        <f t="shared" si="194"/>
        <v>-</v>
      </c>
      <c r="G1487" t="str">
        <f t="shared" si="189"/>
        <v>- -</v>
      </c>
      <c r="H1487" t="str">
        <f>IFERROR(VLOOKUP(G1487,Tesaure!A1487:B8485,2),"-")</f>
        <v>-</v>
      </c>
      <c r="K1487" t="str">
        <f t="shared" si="190"/>
        <v>&lt;td&gt;0&lt;/td&gt;</v>
      </c>
      <c r="L1487" t="str">
        <f>CONCATENATE("&lt;td&gt;",Zamia!A1487,"&lt;/td&gt;")</f>
        <v>&lt;td&gt;&lt;/td&gt;</v>
      </c>
      <c r="M1487" t="str">
        <f>CONCATENATE("&lt;td&gt;",Zamia!K1487,"&lt;/td&gt;")</f>
        <v>&lt;td&gt;&lt;/td&gt;</v>
      </c>
      <c r="N1487" s="9" t="str">
        <f>CONCATENATE("&lt;td&gt;",LEFT(TEXT(Zamia!E1487,"DD/MM/AAAA hh:mm:ss"),10),"&lt;/td&gt;")</f>
        <v>&lt;td&gt;00/01/1900&lt;/td&gt;</v>
      </c>
      <c r="O1487" t="str">
        <f>CONCATENATE("&lt;td&gt;",Zamia!H1487,"&lt;/td&gt;")</f>
        <v>&lt;td&gt;&lt;/td&gt;</v>
      </c>
      <c r="P1487" t="str">
        <f>CONCATENATE("&lt;td&gt;",Zamia!I1487,"&lt;/td&gt;")</f>
        <v>&lt;td&gt;&lt;/td&gt;</v>
      </c>
      <c r="Q1487" t="str">
        <f t="shared" si="191"/>
        <v/>
      </c>
    </row>
    <row r="1488" spans="1:17" x14ac:dyDescent="0.25">
      <c r="A1488">
        <f>Zamia!F1488</f>
        <v>0</v>
      </c>
      <c r="B1488" t="str">
        <f t="shared" si="187"/>
        <v>-</v>
      </c>
      <c r="C1488" t="str">
        <f t="shared" si="188"/>
        <v>-</v>
      </c>
      <c r="D1488" t="str">
        <f t="shared" si="192"/>
        <v>-</v>
      </c>
      <c r="E1488" t="str">
        <f t="shared" si="193"/>
        <v>-</v>
      </c>
      <c r="F1488" t="str">
        <f t="shared" si="194"/>
        <v>-</v>
      </c>
      <c r="G1488" t="str">
        <f t="shared" si="189"/>
        <v>- -</v>
      </c>
      <c r="H1488" t="str">
        <f>IFERROR(VLOOKUP(G1488,Tesaure!A1488:B8486,2),"-")</f>
        <v>-</v>
      </c>
      <c r="K1488" t="str">
        <f t="shared" si="190"/>
        <v>&lt;td&gt;0&lt;/td&gt;</v>
      </c>
      <c r="L1488" t="str">
        <f>CONCATENATE("&lt;td&gt;",Zamia!A1488,"&lt;/td&gt;")</f>
        <v>&lt;td&gt;&lt;/td&gt;</v>
      </c>
      <c r="M1488" t="str">
        <f>CONCATENATE("&lt;td&gt;",Zamia!K1488,"&lt;/td&gt;")</f>
        <v>&lt;td&gt;&lt;/td&gt;</v>
      </c>
      <c r="N1488" s="9" t="str">
        <f>CONCATENATE("&lt;td&gt;",LEFT(TEXT(Zamia!E1488,"DD/MM/AAAA hh:mm:ss"),10),"&lt;/td&gt;")</f>
        <v>&lt;td&gt;00/01/1900&lt;/td&gt;</v>
      </c>
      <c r="O1488" t="str">
        <f>CONCATENATE("&lt;td&gt;",Zamia!H1488,"&lt;/td&gt;")</f>
        <v>&lt;td&gt;&lt;/td&gt;</v>
      </c>
      <c r="P1488" t="str">
        <f>CONCATENATE("&lt;td&gt;",Zamia!I1488,"&lt;/td&gt;")</f>
        <v>&lt;td&gt;&lt;/td&gt;</v>
      </c>
      <c r="Q1488" t="str">
        <f t="shared" si="191"/>
        <v/>
      </c>
    </row>
    <row r="1489" spans="1:17" x14ac:dyDescent="0.25">
      <c r="A1489">
        <f>Zamia!F1489</f>
        <v>0</v>
      </c>
      <c r="B1489" t="str">
        <f t="shared" si="187"/>
        <v>-</v>
      </c>
      <c r="C1489" t="str">
        <f t="shared" si="188"/>
        <v>-</v>
      </c>
      <c r="D1489" t="str">
        <f t="shared" si="192"/>
        <v>-</v>
      </c>
      <c r="E1489" t="str">
        <f t="shared" si="193"/>
        <v>-</v>
      </c>
      <c r="F1489" t="str">
        <f t="shared" si="194"/>
        <v>-</v>
      </c>
      <c r="G1489" t="str">
        <f t="shared" si="189"/>
        <v>- -</v>
      </c>
      <c r="H1489" t="str">
        <f>IFERROR(VLOOKUP(G1489,Tesaure!A1489:B8487,2),"-")</f>
        <v>-</v>
      </c>
      <c r="K1489" t="str">
        <f t="shared" si="190"/>
        <v>&lt;td&gt;0&lt;/td&gt;</v>
      </c>
      <c r="L1489" t="str">
        <f>CONCATENATE("&lt;td&gt;",Zamia!A1489,"&lt;/td&gt;")</f>
        <v>&lt;td&gt;&lt;/td&gt;</v>
      </c>
      <c r="M1489" t="str">
        <f>CONCATENATE("&lt;td&gt;",Zamia!K1489,"&lt;/td&gt;")</f>
        <v>&lt;td&gt;&lt;/td&gt;</v>
      </c>
      <c r="N1489" s="9" t="str">
        <f>CONCATENATE("&lt;td&gt;",LEFT(TEXT(Zamia!E1489,"DD/MM/AAAA hh:mm:ss"),10),"&lt;/td&gt;")</f>
        <v>&lt;td&gt;00/01/1900&lt;/td&gt;</v>
      </c>
      <c r="O1489" t="str">
        <f>CONCATENATE("&lt;td&gt;",Zamia!H1489,"&lt;/td&gt;")</f>
        <v>&lt;td&gt;&lt;/td&gt;</v>
      </c>
      <c r="P1489" t="str">
        <f>CONCATENATE("&lt;td&gt;",Zamia!I1489,"&lt;/td&gt;")</f>
        <v>&lt;td&gt;&lt;/td&gt;</v>
      </c>
      <c r="Q1489" t="str">
        <f t="shared" si="191"/>
        <v/>
      </c>
    </row>
    <row r="1490" spans="1:17" x14ac:dyDescent="0.25">
      <c r="A1490">
        <f>Zamia!F1490</f>
        <v>0</v>
      </c>
      <c r="B1490" t="str">
        <f t="shared" si="187"/>
        <v>-</v>
      </c>
      <c r="C1490" t="str">
        <f t="shared" si="188"/>
        <v>-</v>
      </c>
      <c r="D1490" t="str">
        <f t="shared" si="192"/>
        <v>-</v>
      </c>
      <c r="E1490" t="str">
        <f t="shared" si="193"/>
        <v>-</v>
      </c>
      <c r="F1490" t="str">
        <f t="shared" si="194"/>
        <v>-</v>
      </c>
      <c r="G1490" t="str">
        <f t="shared" si="189"/>
        <v>- -</v>
      </c>
      <c r="H1490" t="str">
        <f>IFERROR(VLOOKUP(G1490,Tesaure!A1490:B8488,2),"-")</f>
        <v>-</v>
      </c>
      <c r="K1490" t="str">
        <f t="shared" si="190"/>
        <v>&lt;td&gt;0&lt;/td&gt;</v>
      </c>
      <c r="L1490" t="str">
        <f>CONCATENATE("&lt;td&gt;",Zamia!A1490,"&lt;/td&gt;")</f>
        <v>&lt;td&gt;&lt;/td&gt;</v>
      </c>
      <c r="M1490" t="str">
        <f>CONCATENATE("&lt;td&gt;",Zamia!K1490,"&lt;/td&gt;")</f>
        <v>&lt;td&gt;&lt;/td&gt;</v>
      </c>
      <c r="N1490" s="9" t="str">
        <f>CONCATENATE("&lt;td&gt;",LEFT(TEXT(Zamia!E1490,"DD/MM/AAAA hh:mm:ss"),10),"&lt;/td&gt;")</f>
        <v>&lt;td&gt;00/01/1900&lt;/td&gt;</v>
      </c>
      <c r="O1490" t="str">
        <f>CONCATENATE("&lt;td&gt;",Zamia!H1490,"&lt;/td&gt;")</f>
        <v>&lt;td&gt;&lt;/td&gt;</v>
      </c>
      <c r="P1490" t="str">
        <f>CONCATENATE("&lt;td&gt;",Zamia!I1490,"&lt;/td&gt;")</f>
        <v>&lt;td&gt;&lt;/td&gt;</v>
      </c>
      <c r="Q1490" t="str">
        <f t="shared" si="191"/>
        <v/>
      </c>
    </row>
    <row r="1491" spans="1:17" x14ac:dyDescent="0.25">
      <c r="A1491">
        <f>Zamia!F1491</f>
        <v>0</v>
      </c>
      <c r="B1491" t="str">
        <f t="shared" si="187"/>
        <v>-</v>
      </c>
      <c r="C1491" t="str">
        <f t="shared" si="188"/>
        <v>-</v>
      </c>
      <c r="D1491" t="str">
        <f t="shared" si="192"/>
        <v>-</v>
      </c>
      <c r="E1491" t="str">
        <f t="shared" si="193"/>
        <v>-</v>
      </c>
      <c r="F1491" t="str">
        <f t="shared" si="194"/>
        <v>-</v>
      </c>
      <c r="G1491" t="str">
        <f t="shared" si="189"/>
        <v>- -</v>
      </c>
      <c r="H1491" t="str">
        <f>IFERROR(VLOOKUP(G1491,Tesaure!A1491:B8489,2),"-")</f>
        <v>-</v>
      </c>
      <c r="K1491" t="str">
        <f t="shared" si="190"/>
        <v>&lt;td&gt;0&lt;/td&gt;</v>
      </c>
      <c r="L1491" t="str">
        <f>CONCATENATE("&lt;td&gt;",Zamia!A1491,"&lt;/td&gt;")</f>
        <v>&lt;td&gt;&lt;/td&gt;</v>
      </c>
      <c r="M1491" t="str">
        <f>CONCATENATE("&lt;td&gt;",Zamia!K1491,"&lt;/td&gt;")</f>
        <v>&lt;td&gt;&lt;/td&gt;</v>
      </c>
      <c r="N1491" s="9" t="str">
        <f>CONCATENATE("&lt;td&gt;",LEFT(TEXT(Zamia!E1491,"DD/MM/AAAA hh:mm:ss"),10),"&lt;/td&gt;")</f>
        <v>&lt;td&gt;00/01/1900&lt;/td&gt;</v>
      </c>
      <c r="O1491" t="str">
        <f>CONCATENATE("&lt;td&gt;",Zamia!H1491,"&lt;/td&gt;")</f>
        <v>&lt;td&gt;&lt;/td&gt;</v>
      </c>
      <c r="P1491" t="str">
        <f>CONCATENATE("&lt;td&gt;",Zamia!I1491,"&lt;/td&gt;")</f>
        <v>&lt;td&gt;&lt;/td&gt;</v>
      </c>
      <c r="Q1491" t="str">
        <f t="shared" si="191"/>
        <v/>
      </c>
    </row>
    <row r="1492" spans="1:17" x14ac:dyDescent="0.25">
      <c r="A1492">
        <f>Zamia!F1492</f>
        <v>0</v>
      </c>
      <c r="B1492" t="str">
        <f t="shared" si="187"/>
        <v>-</v>
      </c>
      <c r="C1492" t="str">
        <f t="shared" si="188"/>
        <v>-</v>
      </c>
      <c r="D1492" t="str">
        <f t="shared" si="192"/>
        <v>-</v>
      </c>
      <c r="E1492" t="str">
        <f t="shared" si="193"/>
        <v>-</v>
      </c>
      <c r="F1492" t="str">
        <f t="shared" si="194"/>
        <v>-</v>
      </c>
      <c r="G1492" t="str">
        <f t="shared" si="189"/>
        <v>- -</v>
      </c>
      <c r="H1492" t="str">
        <f>IFERROR(VLOOKUP(G1492,Tesaure!A1492:B8490,2),"-")</f>
        <v>-</v>
      </c>
      <c r="K1492" t="str">
        <f t="shared" si="190"/>
        <v>&lt;td&gt;0&lt;/td&gt;</v>
      </c>
      <c r="L1492" t="str">
        <f>CONCATENATE("&lt;td&gt;",Zamia!A1492,"&lt;/td&gt;")</f>
        <v>&lt;td&gt;&lt;/td&gt;</v>
      </c>
      <c r="M1492" t="str">
        <f>CONCATENATE("&lt;td&gt;",Zamia!K1492,"&lt;/td&gt;")</f>
        <v>&lt;td&gt;&lt;/td&gt;</v>
      </c>
      <c r="N1492" s="9" t="str">
        <f>CONCATENATE("&lt;td&gt;",LEFT(TEXT(Zamia!E1492,"DD/MM/AAAA hh:mm:ss"),10),"&lt;/td&gt;")</f>
        <v>&lt;td&gt;00/01/1900&lt;/td&gt;</v>
      </c>
      <c r="O1492" t="str">
        <f>CONCATENATE("&lt;td&gt;",Zamia!H1492,"&lt;/td&gt;")</f>
        <v>&lt;td&gt;&lt;/td&gt;</v>
      </c>
      <c r="P1492" t="str">
        <f>CONCATENATE("&lt;td&gt;",Zamia!I1492,"&lt;/td&gt;")</f>
        <v>&lt;td&gt;&lt;/td&gt;</v>
      </c>
      <c r="Q1492" t="str">
        <f t="shared" si="191"/>
        <v/>
      </c>
    </row>
    <row r="1493" spans="1:17" x14ac:dyDescent="0.25">
      <c r="A1493">
        <f>Zamia!F1493</f>
        <v>0</v>
      </c>
      <c r="B1493" t="str">
        <f t="shared" si="187"/>
        <v>-</v>
      </c>
      <c r="C1493" t="str">
        <f t="shared" si="188"/>
        <v>-</v>
      </c>
      <c r="D1493" t="str">
        <f t="shared" si="192"/>
        <v>-</v>
      </c>
      <c r="E1493" t="str">
        <f t="shared" si="193"/>
        <v>-</v>
      </c>
      <c r="F1493" t="str">
        <f t="shared" si="194"/>
        <v>-</v>
      </c>
      <c r="G1493" t="str">
        <f t="shared" si="189"/>
        <v>- -</v>
      </c>
      <c r="H1493" t="str">
        <f>IFERROR(VLOOKUP(G1493,Tesaure!A1493:B8491,2),"-")</f>
        <v>-</v>
      </c>
      <c r="K1493" t="str">
        <f t="shared" si="190"/>
        <v>&lt;td&gt;0&lt;/td&gt;</v>
      </c>
      <c r="L1493" t="str">
        <f>CONCATENATE("&lt;td&gt;",Zamia!A1493,"&lt;/td&gt;")</f>
        <v>&lt;td&gt;&lt;/td&gt;</v>
      </c>
      <c r="M1493" t="str">
        <f>CONCATENATE("&lt;td&gt;",Zamia!K1493,"&lt;/td&gt;")</f>
        <v>&lt;td&gt;&lt;/td&gt;</v>
      </c>
      <c r="N1493" s="9" t="str">
        <f>CONCATENATE("&lt;td&gt;",LEFT(TEXT(Zamia!E1493,"DD/MM/AAAA hh:mm:ss"),10),"&lt;/td&gt;")</f>
        <v>&lt;td&gt;00/01/1900&lt;/td&gt;</v>
      </c>
      <c r="O1493" t="str">
        <f>CONCATENATE("&lt;td&gt;",Zamia!H1493,"&lt;/td&gt;")</f>
        <v>&lt;td&gt;&lt;/td&gt;</v>
      </c>
      <c r="P1493" t="str">
        <f>CONCATENATE("&lt;td&gt;",Zamia!I1493,"&lt;/td&gt;")</f>
        <v>&lt;td&gt;&lt;/td&gt;</v>
      </c>
      <c r="Q1493" t="str">
        <f t="shared" si="191"/>
        <v/>
      </c>
    </row>
    <row r="1494" spans="1:17" x14ac:dyDescent="0.25">
      <c r="A1494">
        <f>Zamia!F1494</f>
        <v>0</v>
      </c>
      <c r="B1494" t="str">
        <f t="shared" si="187"/>
        <v>-</v>
      </c>
      <c r="C1494" t="str">
        <f t="shared" si="188"/>
        <v>-</v>
      </c>
      <c r="D1494" t="str">
        <f t="shared" si="192"/>
        <v>-</v>
      </c>
      <c r="E1494" t="str">
        <f t="shared" si="193"/>
        <v>-</v>
      </c>
      <c r="F1494" t="str">
        <f t="shared" si="194"/>
        <v>-</v>
      </c>
      <c r="G1494" t="str">
        <f t="shared" si="189"/>
        <v>- -</v>
      </c>
      <c r="H1494" t="str">
        <f>IFERROR(VLOOKUP(G1494,Tesaure!A1494:B8492,2),"-")</f>
        <v>-</v>
      </c>
      <c r="K1494" t="str">
        <f t="shared" si="190"/>
        <v>&lt;td&gt;0&lt;/td&gt;</v>
      </c>
      <c r="L1494" t="str">
        <f>CONCATENATE("&lt;td&gt;",Zamia!A1494,"&lt;/td&gt;")</f>
        <v>&lt;td&gt;&lt;/td&gt;</v>
      </c>
      <c r="M1494" t="str">
        <f>CONCATENATE("&lt;td&gt;",Zamia!K1494,"&lt;/td&gt;")</f>
        <v>&lt;td&gt;&lt;/td&gt;</v>
      </c>
      <c r="N1494" s="9" t="str">
        <f>CONCATENATE("&lt;td&gt;",LEFT(TEXT(Zamia!E1494,"DD/MM/AAAA hh:mm:ss"),10),"&lt;/td&gt;")</f>
        <v>&lt;td&gt;00/01/1900&lt;/td&gt;</v>
      </c>
      <c r="O1494" t="str">
        <f>CONCATENATE("&lt;td&gt;",Zamia!H1494,"&lt;/td&gt;")</f>
        <v>&lt;td&gt;&lt;/td&gt;</v>
      </c>
      <c r="P1494" t="str">
        <f>CONCATENATE("&lt;td&gt;",Zamia!I1494,"&lt;/td&gt;")</f>
        <v>&lt;td&gt;&lt;/td&gt;</v>
      </c>
      <c r="Q1494" t="str">
        <f t="shared" si="191"/>
        <v/>
      </c>
    </row>
    <row r="1495" spans="1:17" x14ac:dyDescent="0.25">
      <c r="A1495">
        <f>Zamia!F1495</f>
        <v>0</v>
      </c>
      <c r="B1495" t="str">
        <f t="shared" si="187"/>
        <v>-</v>
      </c>
      <c r="C1495" t="str">
        <f t="shared" si="188"/>
        <v>-</v>
      </c>
      <c r="D1495" t="str">
        <f t="shared" si="192"/>
        <v>-</v>
      </c>
      <c r="E1495" t="str">
        <f t="shared" si="193"/>
        <v>-</v>
      </c>
      <c r="F1495" t="str">
        <f t="shared" si="194"/>
        <v>-</v>
      </c>
      <c r="G1495" t="str">
        <f t="shared" si="189"/>
        <v>- -</v>
      </c>
      <c r="H1495" t="str">
        <f>IFERROR(VLOOKUP(G1495,Tesaure!A1495:B8493,2),"-")</f>
        <v>-</v>
      </c>
      <c r="K1495" t="str">
        <f t="shared" si="190"/>
        <v>&lt;td&gt;0&lt;/td&gt;</v>
      </c>
      <c r="L1495" t="str">
        <f>CONCATENATE("&lt;td&gt;",Zamia!A1495,"&lt;/td&gt;")</f>
        <v>&lt;td&gt;&lt;/td&gt;</v>
      </c>
      <c r="M1495" t="str">
        <f>CONCATENATE("&lt;td&gt;",Zamia!K1495,"&lt;/td&gt;")</f>
        <v>&lt;td&gt;&lt;/td&gt;</v>
      </c>
      <c r="N1495" s="9" t="str">
        <f>CONCATENATE("&lt;td&gt;",LEFT(TEXT(Zamia!E1495,"DD/MM/AAAA hh:mm:ss"),10),"&lt;/td&gt;")</f>
        <v>&lt;td&gt;00/01/1900&lt;/td&gt;</v>
      </c>
      <c r="O1495" t="str">
        <f>CONCATENATE("&lt;td&gt;",Zamia!H1495,"&lt;/td&gt;")</f>
        <v>&lt;td&gt;&lt;/td&gt;</v>
      </c>
      <c r="P1495" t="str">
        <f>CONCATENATE("&lt;td&gt;",Zamia!I1495,"&lt;/td&gt;")</f>
        <v>&lt;td&gt;&lt;/td&gt;</v>
      </c>
      <c r="Q1495" t="str">
        <f t="shared" si="191"/>
        <v/>
      </c>
    </row>
    <row r="1496" spans="1:17" x14ac:dyDescent="0.25">
      <c r="A1496">
        <f>Zamia!F1496</f>
        <v>0</v>
      </c>
      <c r="B1496" t="str">
        <f t="shared" si="187"/>
        <v>-</v>
      </c>
      <c r="C1496" t="str">
        <f t="shared" si="188"/>
        <v>-</v>
      </c>
      <c r="D1496" t="str">
        <f t="shared" si="192"/>
        <v>-</v>
      </c>
      <c r="E1496" t="str">
        <f t="shared" si="193"/>
        <v>-</v>
      </c>
      <c r="F1496" t="str">
        <f t="shared" si="194"/>
        <v>-</v>
      </c>
      <c r="G1496" t="str">
        <f t="shared" si="189"/>
        <v>- -</v>
      </c>
      <c r="H1496" t="str">
        <f>IFERROR(VLOOKUP(G1496,Tesaure!A1496:B8494,2),"-")</f>
        <v>-</v>
      </c>
      <c r="K1496" t="str">
        <f t="shared" si="190"/>
        <v>&lt;td&gt;0&lt;/td&gt;</v>
      </c>
      <c r="L1496" t="str">
        <f>CONCATENATE("&lt;td&gt;",Zamia!A1496,"&lt;/td&gt;")</f>
        <v>&lt;td&gt;&lt;/td&gt;</v>
      </c>
      <c r="M1496" t="str">
        <f>CONCATENATE("&lt;td&gt;",Zamia!K1496,"&lt;/td&gt;")</f>
        <v>&lt;td&gt;&lt;/td&gt;</v>
      </c>
      <c r="N1496" s="9" t="str">
        <f>CONCATENATE("&lt;td&gt;",LEFT(TEXT(Zamia!E1496,"DD/MM/AAAA hh:mm:ss"),10),"&lt;/td&gt;")</f>
        <v>&lt;td&gt;00/01/1900&lt;/td&gt;</v>
      </c>
      <c r="O1496" t="str">
        <f>CONCATENATE("&lt;td&gt;",Zamia!H1496,"&lt;/td&gt;")</f>
        <v>&lt;td&gt;&lt;/td&gt;</v>
      </c>
      <c r="P1496" t="str">
        <f>CONCATENATE("&lt;td&gt;",Zamia!I1496,"&lt;/td&gt;")</f>
        <v>&lt;td&gt;&lt;/td&gt;</v>
      </c>
      <c r="Q1496" t="str">
        <f t="shared" si="191"/>
        <v/>
      </c>
    </row>
    <row r="1497" spans="1:17" x14ac:dyDescent="0.25">
      <c r="A1497">
        <f>Zamia!F1497</f>
        <v>0</v>
      </c>
      <c r="B1497" t="str">
        <f t="shared" si="187"/>
        <v>-</v>
      </c>
      <c r="C1497" t="str">
        <f t="shared" si="188"/>
        <v>-</v>
      </c>
      <c r="D1497" t="str">
        <f t="shared" si="192"/>
        <v>-</v>
      </c>
      <c r="E1497" t="str">
        <f t="shared" si="193"/>
        <v>-</v>
      </c>
      <c r="F1497" t="str">
        <f t="shared" si="194"/>
        <v>-</v>
      </c>
      <c r="G1497" t="str">
        <f t="shared" si="189"/>
        <v>- -</v>
      </c>
      <c r="H1497" t="str">
        <f>IFERROR(VLOOKUP(G1497,Tesaure!A1497:B8495,2),"-")</f>
        <v>-</v>
      </c>
      <c r="K1497" t="str">
        <f t="shared" si="190"/>
        <v>&lt;td&gt;0&lt;/td&gt;</v>
      </c>
      <c r="L1497" t="str">
        <f>CONCATENATE("&lt;td&gt;",Zamia!A1497,"&lt;/td&gt;")</f>
        <v>&lt;td&gt;&lt;/td&gt;</v>
      </c>
      <c r="M1497" t="str">
        <f>CONCATENATE("&lt;td&gt;",Zamia!K1497,"&lt;/td&gt;")</f>
        <v>&lt;td&gt;&lt;/td&gt;</v>
      </c>
      <c r="N1497" s="9" t="str">
        <f>CONCATENATE("&lt;td&gt;",LEFT(TEXT(Zamia!E1497,"DD/MM/AAAA hh:mm:ss"),10),"&lt;/td&gt;")</f>
        <v>&lt;td&gt;00/01/1900&lt;/td&gt;</v>
      </c>
      <c r="O1497" t="str">
        <f>CONCATENATE("&lt;td&gt;",Zamia!H1497,"&lt;/td&gt;")</f>
        <v>&lt;td&gt;&lt;/td&gt;</v>
      </c>
      <c r="P1497" t="str">
        <f>CONCATENATE("&lt;td&gt;",Zamia!I1497,"&lt;/td&gt;")</f>
        <v>&lt;td&gt;&lt;/td&gt;</v>
      </c>
      <c r="Q1497" t="str">
        <f t="shared" si="191"/>
        <v/>
      </c>
    </row>
    <row r="1498" spans="1:17" x14ac:dyDescent="0.25">
      <c r="A1498">
        <f>Zamia!F1498</f>
        <v>0</v>
      </c>
      <c r="B1498" t="str">
        <f t="shared" si="187"/>
        <v>-</v>
      </c>
      <c r="C1498" t="str">
        <f t="shared" si="188"/>
        <v>-</v>
      </c>
      <c r="D1498" t="str">
        <f t="shared" si="192"/>
        <v>-</v>
      </c>
      <c r="E1498" t="str">
        <f t="shared" si="193"/>
        <v>-</v>
      </c>
      <c r="F1498" t="str">
        <f t="shared" si="194"/>
        <v>-</v>
      </c>
      <c r="G1498" t="str">
        <f t="shared" si="189"/>
        <v>- -</v>
      </c>
      <c r="H1498" t="str">
        <f>IFERROR(VLOOKUP(G1498,Tesaure!A1498:B8496,2),"-")</f>
        <v>-</v>
      </c>
      <c r="K1498" t="str">
        <f t="shared" si="190"/>
        <v>&lt;td&gt;0&lt;/td&gt;</v>
      </c>
      <c r="L1498" t="str">
        <f>CONCATENATE("&lt;td&gt;",Zamia!A1498,"&lt;/td&gt;")</f>
        <v>&lt;td&gt;&lt;/td&gt;</v>
      </c>
      <c r="M1498" t="str">
        <f>CONCATENATE("&lt;td&gt;",Zamia!K1498,"&lt;/td&gt;")</f>
        <v>&lt;td&gt;&lt;/td&gt;</v>
      </c>
      <c r="N1498" s="9" t="str">
        <f>CONCATENATE("&lt;td&gt;",LEFT(TEXT(Zamia!E1498,"DD/MM/AAAA hh:mm:ss"),10),"&lt;/td&gt;")</f>
        <v>&lt;td&gt;00/01/1900&lt;/td&gt;</v>
      </c>
      <c r="O1498" t="str">
        <f>CONCATENATE("&lt;td&gt;",Zamia!H1498,"&lt;/td&gt;")</f>
        <v>&lt;td&gt;&lt;/td&gt;</v>
      </c>
      <c r="P1498" t="str">
        <f>CONCATENATE("&lt;td&gt;",Zamia!I1498,"&lt;/td&gt;")</f>
        <v>&lt;td&gt;&lt;/td&gt;</v>
      </c>
      <c r="Q1498" t="str">
        <f t="shared" si="191"/>
        <v/>
      </c>
    </row>
    <row r="1499" spans="1:17" x14ac:dyDescent="0.25">
      <c r="A1499">
        <f>Zamia!F1499</f>
        <v>0</v>
      </c>
      <c r="B1499" t="str">
        <f t="shared" si="187"/>
        <v>-</v>
      </c>
      <c r="C1499" t="str">
        <f t="shared" si="188"/>
        <v>-</v>
      </c>
      <c r="D1499" t="str">
        <f t="shared" si="192"/>
        <v>-</v>
      </c>
      <c r="E1499" t="str">
        <f t="shared" si="193"/>
        <v>-</v>
      </c>
      <c r="F1499" t="str">
        <f t="shared" si="194"/>
        <v>-</v>
      </c>
      <c r="G1499" t="str">
        <f t="shared" si="189"/>
        <v>- -</v>
      </c>
      <c r="H1499" t="str">
        <f>IFERROR(VLOOKUP(G1499,Tesaure!A1499:B8497,2),"-")</f>
        <v>-</v>
      </c>
      <c r="K1499" t="str">
        <f t="shared" si="190"/>
        <v>&lt;td&gt;0&lt;/td&gt;</v>
      </c>
      <c r="L1499" t="str">
        <f>CONCATENATE("&lt;td&gt;",Zamia!A1499,"&lt;/td&gt;")</f>
        <v>&lt;td&gt;&lt;/td&gt;</v>
      </c>
      <c r="M1499" t="str">
        <f>CONCATENATE("&lt;td&gt;",Zamia!K1499,"&lt;/td&gt;")</f>
        <v>&lt;td&gt;&lt;/td&gt;</v>
      </c>
      <c r="N1499" s="9" t="str">
        <f>CONCATENATE("&lt;td&gt;",LEFT(TEXT(Zamia!E1499,"DD/MM/AAAA hh:mm:ss"),10),"&lt;/td&gt;")</f>
        <v>&lt;td&gt;00/01/1900&lt;/td&gt;</v>
      </c>
      <c r="O1499" t="str">
        <f>CONCATENATE("&lt;td&gt;",Zamia!H1499,"&lt;/td&gt;")</f>
        <v>&lt;td&gt;&lt;/td&gt;</v>
      </c>
      <c r="P1499" t="str">
        <f>CONCATENATE("&lt;td&gt;",Zamia!I1499,"&lt;/td&gt;")</f>
        <v>&lt;td&gt;&lt;/td&gt;</v>
      </c>
      <c r="Q1499" t="str">
        <f t="shared" si="191"/>
        <v/>
      </c>
    </row>
    <row r="1500" spans="1:17" x14ac:dyDescent="0.25">
      <c r="A1500">
        <f>Zamia!F1500</f>
        <v>0</v>
      </c>
      <c r="B1500" t="str">
        <f t="shared" si="187"/>
        <v>-</v>
      </c>
      <c r="C1500" t="str">
        <f t="shared" si="188"/>
        <v>-</v>
      </c>
      <c r="D1500" t="str">
        <f t="shared" si="192"/>
        <v>-</v>
      </c>
      <c r="E1500" t="str">
        <f t="shared" si="193"/>
        <v>-</v>
      </c>
      <c r="F1500" t="str">
        <f t="shared" si="194"/>
        <v>-</v>
      </c>
      <c r="G1500" t="str">
        <f t="shared" si="189"/>
        <v>- -</v>
      </c>
      <c r="H1500" t="str">
        <f>IFERROR(VLOOKUP(G1500,Tesaure!A1500:B8498,2),"-")</f>
        <v>-</v>
      </c>
      <c r="K1500" t="str">
        <f t="shared" si="190"/>
        <v>&lt;td&gt;0&lt;/td&gt;</v>
      </c>
      <c r="L1500" t="str">
        <f>CONCATENATE("&lt;td&gt;",Zamia!A1500,"&lt;/td&gt;")</f>
        <v>&lt;td&gt;&lt;/td&gt;</v>
      </c>
      <c r="M1500" t="str">
        <f>CONCATENATE("&lt;td&gt;",Zamia!K1500,"&lt;/td&gt;")</f>
        <v>&lt;td&gt;&lt;/td&gt;</v>
      </c>
      <c r="N1500" s="9" t="str">
        <f>CONCATENATE("&lt;td&gt;",LEFT(TEXT(Zamia!E1500,"DD/MM/AAAA hh:mm:ss"),10),"&lt;/td&gt;")</f>
        <v>&lt;td&gt;00/01/1900&lt;/td&gt;</v>
      </c>
      <c r="O1500" t="str">
        <f>CONCATENATE("&lt;td&gt;",Zamia!H1500,"&lt;/td&gt;")</f>
        <v>&lt;td&gt;&lt;/td&gt;</v>
      </c>
      <c r="P1500" t="str">
        <f>CONCATENATE("&lt;td&gt;",Zamia!I1500,"&lt;/td&gt;")</f>
        <v>&lt;td&gt;&lt;/td&gt;</v>
      </c>
      <c r="Q1500" t="str">
        <f t="shared" si="191"/>
        <v/>
      </c>
    </row>
    <row r="1501" spans="1:17" x14ac:dyDescent="0.25">
      <c r="A1501">
        <f>Zamia!F1501</f>
        <v>0</v>
      </c>
      <c r="B1501" t="str">
        <f t="shared" si="187"/>
        <v>-</v>
      </c>
      <c r="C1501" t="str">
        <f t="shared" si="188"/>
        <v>-</v>
      </c>
      <c r="D1501" t="str">
        <f t="shared" si="192"/>
        <v>-</v>
      </c>
      <c r="E1501" t="str">
        <f t="shared" si="193"/>
        <v>-</v>
      </c>
      <c r="F1501" t="str">
        <f t="shared" si="194"/>
        <v>-</v>
      </c>
      <c r="G1501" t="str">
        <f t="shared" si="189"/>
        <v>- -</v>
      </c>
      <c r="H1501" t="str">
        <f>IFERROR(VLOOKUP(G1501,Tesaure!A1501:B8499,2),"-")</f>
        <v>-</v>
      </c>
      <c r="K1501" t="str">
        <f t="shared" si="190"/>
        <v>&lt;td&gt;0&lt;/td&gt;</v>
      </c>
      <c r="L1501" t="str">
        <f>CONCATENATE("&lt;td&gt;",Zamia!A1501,"&lt;/td&gt;")</f>
        <v>&lt;td&gt;&lt;/td&gt;</v>
      </c>
      <c r="M1501" t="str">
        <f>CONCATENATE("&lt;td&gt;",Zamia!K1501,"&lt;/td&gt;")</f>
        <v>&lt;td&gt;&lt;/td&gt;</v>
      </c>
      <c r="N1501" s="9" t="str">
        <f>CONCATENATE("&lt;td&gt;",LEFT(TEXT(Zamia!E1501,"DD/MM/AAAA hh:mm:ss"),10),"&lt;/td&gt;")</f>
        <v>&lt;td&gt;00/01/1900&lt;/td&gt;</v>
      </c>
      <c r="O1501" t="str">
        <f>CONCATENATE("&lt;td&gt;",Zamia!H1501,"&lt;/td&gt;")</f>
        <v>&lt;td&gt;&lt;/td&gt;</v>
      </c>
      <c r="P1501" t="str">
        <f>CONCATENATE("&lt;td&gt;",Zamia!I1501,"&lt;/td&gt;")</f>
        <v>&lt;td&gt;&lt;/td&gt;</v>
      </c>
      <c r="Q1501" t="str">
        <f t="shared" si="191"/>
        <v/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C1501"/>
  <sheetViews>
    <sheetView topLeftCell="A106" workbookViewId="0">
      <selection activeCell="A226" sqref="A226"/>
    </sheetView>
  </sheetViews>
  <sheetFormatPr defaultRowHeight="15" x14ac:dyDescent="0.25"/>
  <cols>
    <col min="1" max="1" width="10" style="10" customWidth="1"/>
    <col min="2" max="2" width="49.140625" customWidth="1"/>
    <col min="3" max="3" width="99.28515625" bestFit="1" customWidth="1"/>
  </cols>
  <sheetData>
    <row r="1" spans="1:3" x14ac:dyDescent="0.25">
      <c r="A1" s="11"/>
      <c r="B1" s="2" t="s">
        <v>11032</v>
      </c>
    </row>
    <row r="2" spans="1:3" x14ac:dyDescent="0.25">
      <c r="B2" t="str">
        <f>Zamia!F2</f>
        <v>Acanthus mollis L.</v>
      </c>
      <c r="C2" t="str">
        <f>IFERROR(VLOOKUP(B2,Tesaure!$A$2:$B$7000,2),"-")</f>
        <v>http://floracatalana.net/acanthus-mollis-l-</v>
      </c>
    </row>
    <row r="3" spans="1:3" x14ac:dyDescent="0.25">
      <c r="B3" t="str">
        <f>Zamia!F3</f>
        <v>Agrostis stolonifera L.</v>
      </c>
      <c r="C3" t="str">
        <f>IFERROR(VLOOKUP(B3,Tesaure!$A$2:$B$7000,2),"-")</f>
        <v>http://floracatalana.net/agrostis-stolonifera-l-</v>
      </c>
    </row>
    <row r="4" spans="1:3" x14ac:dyDescent="0.25">
      <c r="B4" t="str">
        <f>Zamia!F4</f>
        <v>Ajuga reptans L.</v>
      </c>
      <c r="C4" t="str">
        <f>IFERROR(VLOOKUP(B4,Tesaure!$A$2:$B$7000,2),"-")</f>
        <v>http://floracatalana.net/ajuga-reptans-l-</v>
      </c>
    </row>
    <row r="5" spans="1:3" x14ac:dyDescent="0.25">
      <c r="B5" t="str">
        <f>Zamia!F5</f>
        <v>Alnus glutinosa (L.) Gaertn.</v>
      </c>
      <c r="C5" t="str">
        <f>IFERROR(VLOOKUP(B5,Tesaure!$A$2:$B$7000,2),"-")</f>
        <v>http://floracatalana.net/alnus-glutinosa-l-gaertn-</v>
      </c>
    </row>
    <row r="6" spans="1:3" x14ac:dyDescent="0.25">
      <c r="B6" t="str">
        <f>Zamia!F6</f>
        <v>Anagallis arvensis L. subsp. arvensis</v>
      </c>
      <c r="C6" t="str">
        <f>IFERROR(VLOOKUP(B6,Tesaure!$A$2:$B$7000,2),"-")</f>
        <v>http://floracatalana.net/anagallis-arvensis-l-</v>
      </c>
    </row>
    <row r="7" spans="1:3" x14ac:dyDescent="0.25">
      <c r="B7" t="str">
        <f>Zamia!F7</f>
        <v>Anchusa arvensis (L.) Bieb.</v>
      </c>
      <c r="C7" t="str">
        <f>IFERROR(VLOOKUP(B7,Tesaure!$A$2:$B$7000,2),"-")</f>
        <v>http://floracatalana.net/anchusa-arvensis-l-m-bieb-</v>
      </c>
    </row>
    <row r="8" spans="1:3" x14ac:dyDescent="0.25">
      <c r="A8" s="10">
        <v>1</v>
      </c>
      <c r="B8" t="str">
        <f>Zamia!F8</f>
        <v>Anthemis arvensis L.</v>
      </c>
      <c r="C8" t="str">
        <f>IFERROR(VLOOKUP(B8,Tesaure!$A$2:$B$7000,2),"-")</f>
        <v>http://floracatalana.net/anthemis-arvensis-l-</v>
      </c>
    </row>
    <row r="9" spans="1:3" x14ac:dyDescent="0.25">
      <c r="B9" t="str">
        <f>Zamia!F9</f>
        <v>Antirrhinum orontium L.</v>
      </c>
      <c r="C9" t="str">
        <f>IFERROR(VLOOKUP(B9,Tesaure!$A$2:$B$7000,2),"-")</f>
        <v>http://floracatalana.net/antirrhinum-orontium-l-</v>
      </c>
    </row>
    <row r="10" spans="1:3" x14ac:dyDescent="0.25">
      <c r="A10" s="10">
        <v>2</v>
      </c>
      <c r="B10" t="str">
        <f>Zamia!F10</f>
        <v>Apium nodiflorum (L.) Lag.</v>
      </c>
      <c r="C10" t="str">
        <f>IFERROR(VLOOKUP(B10,Tesaure!$A$2:$B$7000,2),"-")</f>
        <v>http://floracatalana.net/apium-nodiflorum-l-lag-</v>
      </c>
    </row>
    <row r="11" spans="1:3" x14ac:dyDescent="0.25">
      <c r="B11" t="str">
        <f>Zamia!F11</f>
        <v>Aquilegia vulgaris L.</v>
      </c>
      <c r="C11" t="str">
        <f>IFERROR(VLOOKUP(B11,Tesaure!$A$2:$B$7000,2),"-")</f>
        <v>http://floracatalana.net/aquilegia-vulgaris-l-</v>
      </c>
    </row>
    <row r="12" spans="1:3" x14ac:dyDescent="0.25">
      <c r="B12" t="str">
        <f>Zamia!F12</f>
        <v>Arabidopsis thaliana (L.) Heynh. in Holl et Heynh.</v>
      </c>
      <c r="C12" t="str">
        <f>IFERROR(VLOOKUP(B12,Tesaure!$A$2:$B$7000,2),"-")</f>
        <v>http://floracatalana.net/arabidopsis-thaliana-l-heynh-in-holl-et-heynh-</v>
      </c>
    </row>
    <row r="13" spans="1:3" x14ac:dyDescent="0.25">
      <c r="A13" s="10">
        <v>3</v>
      </c>
      <c r="B13" t="str">
        <f>Zamia!F13</f>
        <v>Arbutus unedo L.</v>
      </c>
      <c r="C13" t="str">
        <f>IFERROR(VLOOKUP(B13,Tesaure!$A$2:$B$7000,2),"-")</f>
        <v>http://floracatalana.net/arbutus-unedo-l-</v>
      </c>
    </row>
    <row r="14" spans="1:3" x14ac:dyDescent="0.25">
      <c r="B14" t="str">
        <f>Zamia!F14</f>
        <v>Aristolochia rotunda L.</v>
      </c>
      <c r="C14" t="str">
        <f>IFERROR(VLOOKUP(B14,Tesaure!$A$2:$B$7000,2),"-")</f>
        <v>http://floracatalana.net/aristolochia-rotunda-l-</v>
      </c>
    </row>
    <row r="15" spans="1:3" x14ac:dyDescent="0.25">
      <c r="B15" t="str">
        <f>Zamia!F15</f>
        <v>Arum italicum Mill.</v>
      </c>
      <c r="C15" t="str">
        <f>IFERROR(VLOOKUP(B15,Tesaure!$A$2:$B$7000,2),"-")</f>
        <v>-</v>
      </c>
    </row>
    <row r="16" spans="1:3" x14ac:dyDescent="0.25">
      <c r="A16" s="10">
        <v>4</v>
      </c>
      <c r="B16" t="str">
        <f>Zamia!F16</f>
        <v>Asparagus acutifolius L.</v>
      </c>
      <c r="C16" t="str">
        <f>IFERROR(VLOOKUP(B16,Tesaure!$A$2:$B$7000,2),"-")</f>
        <v>http://floracatalana.net/asparagus-acutifolius-l-</v>
      </c>
    </row>
    <row r="17" spans="1:3" x14ac:dyDescent="0.25">
      <c r="B17" t="str">
        <f>Zamia!F17</f>
        <v>Asplenium adiantum-nigrum L.</v>
      </c>
      <c r="C17" t="str">
        <f>IFERROR(VLOOKUP(B17,Tesaure!$A$2:$B$7000,2),"-")</f>
        <v>http://floracatalana.net/asplenium-adiantum-nigrum-l-</v>
      </c>
    </row>
    <row r="18" spans="1:3" x14ac:dyDescent="0.25">
      <c r="B18" t="str">
        <f>Zamia!F18</f>
        <v>Asplenium trichomanes L.</v>
      </c>
      <c r="C18" t="str">
        <f>IFERROR(VLOOKUP(B18,Tesaure!$A$2:$B$7000,2),"-")</f>
        <v>http://floracatalana.net/asplenium-trichomanes-l-</v>
      </c>
    </row>
    <row r="19" spans="1:3" x14ac:dyDescent="0.25">
      <c r="B19" t="str">
        <f>Zamia!F19</f>
        <v>Aster pilosus Willd.</v>
      </c>
      <c r="C19" t="str">
        <f>IFERROR(VLOOKUP(B19,Tesaure!$A$2:$B$7000,2),"-")</f>
        <v>http://floracatalana.net/aster-pilosus-willd-</v>
      </c>
    </row>
    <row r="20" spans="1:3" x14ac:dyDescent="0.25">
      <c r="B20" t="str">
        <f>Zamia!F20</f>
        <v>Aster squamatus (Spreng.) Hieron.</v>
      </c>
      <c r="C20" t="str">
        <f>IFERROR(VLOOKUP(B20,Tesaure!$A$2:$B$7000,2),"-")</f>
        <v>http://floracatalana.net/aster-squamatus-spreng-hieron-</v>
      </c>
    </row>
    <row r="21" spans="1:3" x14ac:dyDescent="0.25">
      <c r="A21" s="10">
        <v>5</v>
      </c>
      <c r="B21" t="str">
        <f>Zamia!F21</f>
        <v>Avena sativa L.</v>
      </c>
      <c r="C21" t="str">
        <f>IFERROR(VLOOKUP(B21,Tesaure!$A$2:$B$7000,2),"-")</f>
        <v>http://floracatalana.net/avena-sativa-l-</v>
      </c>
    </row>
    <row r="22" spans="1:3" x14ac:dyDescent="0.25">
      <c r="B22" t="str">
        <f>Zamia!F22</f>
        <v>Barlia robertiana (Loisel.) Greuter</v>
      </c>
      <c r="C22" t="str">
        <f>IFERROR(VLOOKUP(B22,Tesaure!$A$2:$B$7000,2),"-")</f>
        <v>http://floracatalana.net/barlia-robertiana-loisel-greut-</v>
      </c>
    </row>
    <row r="23" spans="1:3" x14ac:dyDescent="0.25">
      <c r="B23" t="str">
        <f>Zamia!F23</f>
        <v>Bellis perennis L.</v>
      </c>
      <c r="C23" t="str">
        <f>IFERROR(VLOOKUP(B23,Tesaure!$A$2:$B$7000,2),"-")</f>
        <v>http://floracatalana.net/bellis-perennis-l-</v>
      </c>
    </row>
    <row r="24" spans="1:3" x14ac:dyDescent="0.25">
      <c r="B24" t="str">
        <f>Zamia!F24</f>
        <v>Bellis sylvestris Cyrillo</v>
      </c>
      <c r="C24" t="str">
        <f>IFERROR(VLOOKUP(B24,Tesaure!$A$2:$B$7000,2),"-")</f>
        <v>http://floracatalana.net/bellis-sylvestris-cyrillo</v>
      </c>
    </row>
    <row r="25" spans="1:3" x14ac:dyDescent="0.25">
      <c r="B25" t="str">
        <f>Zamia!F25</f>
        <v>Brachypodium retusum (Pers.) Beauv.</v>
      </c>
      <c r="C25" t="str">
        <f>IFERROR(VLOOKUP(B25,Tesaure!$A$2:$B$7000,2),"-")</f>
        <v>http://floracatalana.net/brachypodium-retusum-pers-p-beauv-</v>
      </c>
    </row>
    <row r="26" spans="1:3" x14ac:dyDescent="0.25">
      <c r="B26" t="str">
        <f>Zamia!F26</f>
        <v>Brachypodium sylvaticum (Huds.) Beauv.</v>
      </c>
      <c r="C26" t="str">
        <f>IFERROR(VLOOKUP(B26,Tesaure!$A$2:$B$7000,2),"-")</f>
        <v>http://floracatalana.net/brachypodium-sylvaticum-huds-p-beauv-</v>
      </c>
    </row>
    <row r="27" spans="1:3" x14ac:dyDescent="0.25">
      <c r="B27" t="str">
        <f>Zamia!F27</f>
        <v>Bromus diandrus Roth</v>
      </c>
      <c r="C27" t="str">
        <f>IFERROR(VLOOKUP(B27,Tesaure!$A$2:$B$7000,2),"-")</f>
        <v>http://floracatalana.net/bromus-diandrus-roth</v>
      </c>
    </row>
    <row r="28" spans="1:3" x14ac:dyDescent="0.25">
      <c r="B28" t="str">
        <f>Zamia!F28</f>
        <v>Bromus madritensis L.</v>
      </c>
      <c r="C28" t="str">
        <f>IFERROR(VLOOKUP(B28,Tesaure!$A$2:$B$7000,2),"-")</f>
        <v>http://floracatalana.net/bromus-madritensis-l-</v>
      </c>
    </row>
    <row r="29" spans="1:3" x14ac:dyDescent="0.25">
      <c r="B29" t="str">
        <f>Zamia!F29</f>
        <v>Bromus rubens L.</v>
      </c>
      <c r="C29" t="str">
        <f>IFERROR(VLOOKUP(B29,Tesaure!$A$2:$B$7000,2),"-")</f>
        <v>http://floracatalana.net/bromus-rubens-l-</v>
      </c>
    </row>
    <row r="30" spans="1:3" x14ac:dyDescent="0.25">
      <c r="B30" t="str">
        <f>Zamia!F30</f>
        <v>Bryonia cretica L. subsp. dioica (Jacq.) Tutin</v>
      </c>
      <c r="C30" t="str">
        <f>IFERROR(VLOOKUP(B30,Tesaure!$A$2:$B$7000,2),"-")</f>
        <v>-</v>
      </c>
    </row>
    <row r="31" spans="1:3" x14ac:dyDescent="0.25">
      <c r="B31" t="str">
        <f>Zamia!F31</f>
        <v>Bunias erucago L.</v>
      </c>
      <c r="C31" t="str">
        <f>IFERROR(VLOOKUP(B31,Tesaure!$A$2:$B$7000,2),"-")</f>
        <v>http://floracatalana.net/bunias-erucago-l-</v>
      </c>
    </row>
    <row r="32" spans="1:3" x14ac:dyDescent="0.25">
      <c r="A32" s="10">
        <v>6</v>
      </c>
      <c r="B32" t="str">
        <f>Zamia!F32</f>
        <v>Calendula arvensis L.</v>
      </c>
      <c r="C32" t="str">
        <f>IFERROR(VLOOKUP(B32,Tesaure!$A$2:$B$7000,2),"-")</f>
        <v>http://floracatalana.net/calendula-arvensis-l-</v>
      </c>
    </row>
    <row r="33" spans="1:3" x14ac:dyDescent="0.25">
      <c r="B33" t="str">
        <f>Zamia!F33</f>
        <v>Calicotome spinosa (L.) Link</v>
      </c>
      <c r="C33" t="str">
        <f>IFERROR(VLOOKUP(B33,Tesaure!$A$2:$B$7000,2),"-")</f>
        <v>-</v>
      </c>
    </row>
    <row r="34" spans="1:3" x14ac:dyDescent="0.25">
      <c r="B34" t="str">
        <f>Zamia!F34</f>
        <v>Callitriche stagnalis Scop.</v>
      </c>
      <c r="C34" t="str">
        <f>IFERROR(VLOOKUP(B34,Tesaure!$A$2:$B$7000,2),"-")</f>
        <v>http://floracatalana.net/callitriche-stagnalis-scop-</v>
      </c>
    </row>
    <row r="35" spans="1:3" x14ac:dyDescent="0.25">
      <c r="B35" t="str">
        <f>Zamia!F35</f>
        <v>Campanula trachelium L.</v>
      </c>
      <c r="C35" t="str">
        <f>IFERROR(VLOOKUP(B35,Tesaure!$A$2:$B$7000,2),"-")</f>
        <v>http://floracatalana.net/campanula-trachelium-l-</v>
      </c>
    </row>
    <row r="36" spans="1:3" x14ac:dyDescent="0.25">
      <c r="A36" s="10">
        <v>7</v>
      </c>
      <c r="B36" t="str">
        <f>Zamia!F36</f>
        <v>Capsella bursa-pastoris (L.) Medic.</v>
      </c>
      <c r="C36" t="str">
        <f>IFERROR(VLOOKUP(B36,Tesaure!$A$2:$B$7000,2),"-")</f>
        <v>http://floracatalana.net/capsella-bursa-pastoris-l-medik-</v>
      </c>
    </row>
    <row r="37" spans="1:3" x14ac:dyDescent="0.25">
      <c r="B37" t="str">
        <f>Zamia!F37</f>
        <v>Cardamine hirsuta L.</v>
      </c>
      <c r="C37" t="str">
        <f>IFERROR(VLOOKUP(B37,Tesaure!$A$2:$B$7000,2),"-")</f>
        <v>http://floracatalana.net/cardamine-hirsuta-l-</v>
      </c>
    </row>
    <row r="38" spans="1:3" x14ac:dyDescent="0.25">
      <c r="B38" t="str">
        <f>Zamia!F38</f>
        <v>Carduus tenuiflorus Curtis</v>
      </c>
      <c r="C38" t="str">
        <f>IFERROR(VLOOKUP(B38,Tesaure!$A$2:$B$7000,2),"-")</f>
        <v>http://floracatalana.net/carduus-tenuiflorus-curtis</v>
      </c>
    </row>
    <row r="39" spans="1:3" x14ac:dyDescent="0.25">
      <c r="B39" t="str">
        <f>Zamia!F39</f>
        <v>Carex depressa Link</v>
      </c>
      <c r="C39" t="str">
        <f>IFERROR(VLOOKUP(B39,Tesaure!$A$2:$B$7000,2),"-")</f>
        <v>-</v>
      </c>
    </row>
    <row r="40" spans="1:3" x14ac:dyDescent="0.25">
      <c r="B40" t="str">
        <f>Zamia!F40</f>
        <v>Carex flacca Schreber subsp. flacca</v>
      </c>
      <c r="C40" t="str">
        <f>IFERROR(VLOOKUP(B40,Tesaure!$A$2:$B$7000,2),"-")</f>
        <v>http://floracatalana.net/carex-flacca-schreber</v>
      </c>
    </row>
    <row r="41" spans="1:3" x14ac:dyDescent="0.25">
      <c r="B41" t="str">
        <f>Zamia!F41</f>
        <v>Carex pendula Huds.</v>
      </c>
      <c r="C41" t="str">
        <f>IFERROR(VLOOKUP(B41,Tesaure!$A$2:$B$7000,2),"-")</f>
        <v>http://floracatalana.net/carex-pendula-huds-</v>
      </c>
    </row>
    <row r="42" spans="1:3" x14ac:dyDescent="0.25">
      <c r="B42" t="str">
        <f>Zamia!F42</f>
        <v>Carex sylvatica Huds. subsp. paui (Senn.) A. et O. BolÃ²s</v>
      </c>
      <c r="C42" t="str">
        <f>IFERROR(VLOOKUP(B42,Tesaure!$A$2:$B$7000,2),"-")</f>
        <v>http://floracatalana.net/carex-sylvatica-huds-</v>
      </c>
    </row>
    <row r="43" spans="1:3" x14ac:dyDescent="0.25">
      <c r="B43" t="str">
        <f>Zamia!F43</f>
        <v>Carthamus lanatus L.</v>
      </c>
      <c r="C43" t="str">
        <f>IFERROR(VLOOKUP(B43,Tesaure!$A$2:$B$7000,2),"-")</f>
        <v>-</v>
      </c>
    </row>
    <row r="44" spans="1:3" x14ac:dyDescent="0.25">
      <c r="B44" t="str">
        <f>Zamia!F44</f>
        <v>Castanea sativa Mill.</v>
      </c>
      <c r="C44" t="str">
        <f>IFERROR(VLOOKUP(B44,Tesaure!$A$2:$B$7000,2),"-")</f>
        <v>http://floracatalana.net/castanea-sativa-mill-</v>
      </c>
    </row>
    <row r="45" spans="1:3" x14ac:dyDescent="0.25">
      <c r="B45" t="str">
        <f>Zamia!F45</f>
        <v>Catapodium rigidum (L.) F.T. Hubbard</v>
      </c>
      <c r="C45" t="str">
        <f>IFERROR(VLOOKUP(B45,Tesaure!$A$2:$B$7000,2),"-")</f>
        <v>http://floracatalana.net/catapodium-rigidum-l-f-t-hubbard</v>
      </c>
    </row>
    <row r="46" spans="1:3" x14ac:dyDescent="0.25">
      <c r="B46" t="str">
        <f>Zamia!F46</f>
        <v>Centaurea pectinata L.</v>
      </c>
      <c r="C46" t="str">
        <f>IFERROR(VLOOKUP(B46,Tesaure!$A$2:$B$7000,2),"-")</f>
        <v>-</v>
      </c>
    </row>
    <row r="47" spans="1:3" x14ac:dyDescent="0.25">
      <c r="B47" t="str">
        <f>Zamia!F47</f>
        <v>Cephalanthera longifolia (L.) Fritsch</v>
      </c>
      <c r="C47" t="str">
        <f>IFERROR(VLOOKUP(B47,Tesaure!$A$2:$B$7000,2),"-")</f>
        <v>http://floracatalana.net/cephalanthera-longifolia-l-fritsch</v>
      </c>
    </row>
    <row r="48" spans="1:3" x14ac:dyDescent="0.25">
      <c r="B48" t="str">
        <f>Zamia!F48</f>
        <v>Cerastium glomeratum Thuill.</v>
      </c>
      <c r="C48" t="str">
        <f>IFERROR(VLOOKUP(B48,Tesaure!$A$2:$B$7000,2),"-")</f>
        <v>http://floracatalana.net/cerastium-glomeratum-thuill-</v>
      </c>
    </row>
    <row r="49" spans="1:3" x14ac:dyDescent="0.25">
      <c r="B49" t="str">
        <f>Zamia!F49</f>
        <v>Chrysanthemum segetum L.</v>
      </c>
      <c r="C49" t="str">
        <f>IFERROR(VLOOKUP(B49,Tesaure!$A$2:$B$7000,2),"-")</f>
        <v>http://floracatalana.net/chrysanthemum-segetum-l-</v>
      </c>
    </row>
    <row r="50" spans="1:3" x14ac:dyDescent="0.25">
      <c r="B50" t="str">
        <f>Zamia!F50</f>
        <v>Cistus crispus L.</v>
      </c>
      <c r="C50" t="str">
        <f>IFERROR(VLOOKUP(B50,Tesaure!$A$2:$B$7000,2),"-")</f>
        <v>http://floracatalana.net/cistus-crispus-l-</v>
      </c>
    </row>
    <row r="51" spans="1:3" x14ac:dyDescent="0.25">
      <c r="B51" t="str">
        <f>Zamia!F51</f>
        <v>Cistus monspeliensis L.</v>
      </c>
      <c r="C51" t="str">
        <f>IFERROR(VLOOKUP(B51,Tesaure!$A$2:$B$7000,2),"-")</f>
        <v>http://floracatalana.net/cistus-monspeliensis-l-</v>
      </c>
    </row>
    <row r="52" spans="1:3" x14ac:dyDescent="0.25">
      <c r="B52" t="str">
        <f>Zamia!F52</f>
        <v>Cistus salviifolius L.</v>
      </c>
      <c r="C52" t="str">
        <f>IFERROR(VLOOKUP(B52,Tesaure!$A$2:$B$7000,2),"-")</f>
        <v>http://floracatalana.net/cistus-salviifolius-l-</v>
      </c>
    </row>
    <row r="53" spans="1:3" x14ac:dyDescent="0.25">
      <c r="B53" t="str">
        <f>Zamia!F53</f>
        <v>Clematis flammula L.</v>
      </c>
      <c r="C53" t="str">
        <f>IFERROR(VLOOKUP(B53,Tesaure!$A$2:$B$7000,2),"-")</f>
        <v>http://floracatalana.net/clematis-flammula-l-</v>
      </c>
    </row>
    <row r="54" spans="1:3" x14ac:dyDescent="0.25">
      <c r="B54" t="str">
        <f>Zamia!F54</f>
        <v>Conopodium majus (Gouan) Loret</v>
      </c>
      <c r="C54" t="str">
        <f>IFERROR(VLOOKUP(B54,Tesaure!$A$2:$B$7000,2),"-")</f>
        <v>http://floracatalana.net/conopodium-majus-gouan-loret-in-loret-et-barrandon</v>
      </c>
    </row>
    <row r="55" spans="1:3" x14ac:dyDescent="0.25">
      <c r="B55" t="str">
        <f>Zamia!F55</f>
        <v>Convolvulus althaeoides L.</v>
      </c>
      <c r="C55" t="str">
        <f>IFERROR(VLOOKUP(B55,Tesaure!$A$2:$B$7000,2),"-")</f>
        <v>http://floracatalana.net/convolvulus-althaeoides-l-</v>
      </c>
    </row>
    <row r="56" spans="1:3" x14ac:dyDescent="0.25">
      <c r="B56" t="str">
        <f>Zamia!F56</f>
        <v>Convolvulus arvensis L.</v>
      </c>
      <c r="C56" t="str">
        <f>IFERROR(VLOOKUP(B56,Tesaure!$A$2:$B$7000,2),"-")</f>
        <v>http://floracatalana.net/convolvulus-arvensis-l-</v>
      </c>
    </row>
    <row r="57" spans="1:3" x14ac:dyDescent="0.25">
      <c r="B57" t="str">
        <f>Zamia!F57</f>
        <v>Coriaria myrtifolia L.</v>
      </c>
      <c r="C57" t="str">
        <f>IFERROR(VLOOKUP(B57,Tesaure!$A$2:$B$7000,2),"-")</f>
        <v>http://floracatalana.net/coriaria-myrtifolia-l-</v>
      </c>
    </row>
    <row r="58" spans="1:3" x14ac:dyDescent="0.25">
      <c r="A58" s="10">
        <v>8</v>
      </c>
      <c r="B58" t="str">
        <f>Zamia!F58</f>
        <v>Cornus sanguinea L.</v>
      </c>
      <c r="C58" t="str">
        <f>IFERROR(VLOOKUP(B58,Tesaure!$A$2:$B$7000,2),"-")</f>
        <v>http://floracatalana.net/cornus-sanguinea-l-</v>
      </c>
    </row>
    <row r="59" spans="1:3" x14ac:dyDescent="0.25">
      <c r="A59" s="10">
        <v>9</v>
      </c>
      <c r="B59" t="str">
        <f>Zamia!F59</f>
        <v>Corylus avellana L.</v>
      </c>
      <c r="C59" t="str">
        <f>IFERROR(VLOOKUP(B59,Tesaure!$A$2:$B$7000,2),"-")</f>
        <v>http://floracatalana.net/corylus-avellana-l-</v>
      </c>
    </row>
    <row r="60" spans="1:3" x14ac:dyDescent="0.25">
      <c r="A60" s="10">
        <v>10</v>
      </c>
      <c r="B60" t="str">
        <f>Zamia!F60</f>
        <v>Crataegus monogyna Jacq.</v>
      </c>
      <c r="C60" t="str">
        <f>IFERROR(VLOOKUP(B60,Tesaure!$A$2:$B$7000,2),"-")</f>
        <v>http://floracatalana.net/crataegus-monogyna-jacq-</v>
      </c>
    </row>
    <row r="61" spans="1:3" x14ac:dyDescent="0.25">
      <c r="B61" t="str">
        <f>Zamia!F61</f>
        <v>Crepis sancta (L.) Bornm. subsp. sancta</v>
      </c>
      <c r="C61" t="str">
        <f>IFERROR(VLOOKUP(B61,Tesaure!$A$2:$B$7000,2),"-")</f>
        <v>-</v>
      </c>
    </row>
    <row r="62" spans="1:3" x14ac:dyDescent="0.25">
      <c r="B62" t="str">
        <f>Zamia!F62</f>
        <v>Crepis vesicaria L.</v>
      </c>
      <c r="C62" t="str">
        <f>IFERROR(VLOOKUP(B62,Tesaure!$A$2:$B$7000,2),"-")</f>
        <v>http://floracatalana.net/crepis-vesicaria-l-</v>
      </c>
    </row>
    <row r="63" spans="1:3" x14ac:dyDescent="0.25">
      <c r="B63" t="str">
        <f>Zamia!F63</f>
        <v>Daphne gnidium L.</v>
      </c>
      <c r="C63" t="str">
        <f>IFERROR(VLOOKUP(B63,Tesaure!$A$2:$B$7000,2),"-")</f>
        <v>http://floracatalana.net/daphne-gnidium-l-</v>
      </c>
    </row>
    <row r="64" spans="1:3" x14ac:dyDescent="0.25">
      <c r="B64" t="str">
        <f>Zamia!F64</f>
        <v>Dianthus armeria L.</v>
      </c>
      <c r="C64" t="str">
        <f>IFERROR(VLOOKUP(B64,Tesaure!$A$2:$B$7000,2),"-")</f>
        <v>-</v>
      </c>
    </row>
    <row r="65" spans="1:3" x14ac:dyDescent="0.25">
      <c r="A65" s="10">
        <v>11</v>
      </c>
      <c r="B65" t="str">
        <f>Zamia!F65</f>
        <v>Diplotaxis erucoides (L.) DC.</v>
      </c>
      <c r="C65" t="str">
        <f>IFERROR(VLOOKUP(B65,Tesaure!$A$2:$B$7000,2),"-")</f>
        <v>http://floracatalana.net/diplotaxis-erucoides-l-dc-</v>
      </c>
    </row>
    <row r="66" spans="1:3" x14ac:dyDescent="0.25">
      <c r="B66" t="str">
        <f>Zamia!F66</f>
        <v>Dorycnium hirsutum (L.) Ser. in DC.</v>
      </c>
      <c r="C66" t="str">
        <f>IFERROR(VLOOKUP(B66,Tesaure!$A$2:$B$7000,2),"-")</f>
        <v>http://floracatalana.net/dorycnium-hirsutum-l-ser-in-dc-</v>
      </c>
    </row>
    <row r="67" spans="1:3" x14ac:dyDescent="0.25">
      <c r="B67" t="str">
        <f>Zamia!F67</f>
        <v>Dorycnium pentaphyllum Scop.</v>
      </c>
      <c r="C67" t="str">
        <f>IFERROR(VLOOKUP(B67,Tesaure!$A$2:$B$7000,2),"-")</f>
        <v>http://floracatalana.net/dorycnium-pentaphyllum-scop-</v>
      </c>
    </row>
    <row r="68" spans="1:3" x14ac:dyDescent="0.25">
      <c r="B68" t="str">
        <f>Zamia!F68</f>
        <v>Echium vulgare L.</v>
      </c>
      <c r="C68" t="str">
        <f>IFERROR(VLOOKUP(B68,Tesaure!$A$2:$B$7000,2),"-")</f>
        <v>http://floracatalana.net/echium-vulgare-l-</v>
      </c>
    </row>
    <row r="69" spans="1:3" x14ac:dyDescent="0.25">
      <c r="B69" t="str">
        <f>Zamia!F69</f>
        <v>Erica arborea L.</v>
      </c>
      <c r="C69" t="str">
        <f>IFERROR(VLOOKUP(B69,Tesaure!$A$2:$B$7000,2),"-")</f>
        <v>http://floracatalana.net/erica-arborea-l-</v>
      </c>
    </row>
    <row r="70" spans="1:3" x14ac:dyDescent="0.25">
      <c r="B70" t="str">
        <f>Zamia!F70</f>
        <v>Erica scoparia L.</v>
      </c>
      <c r="C70" t="str">
        <f>IFERROR(VLOOKUP(B70,Tesaure!$A$2:$B$7000,2),"-")</f>
        <v>-</v>
      </c>
    </row>
    <row r="71" spans="1:3" x14ac:dyDescent="0.25">
      <c r="B71" t="str">
        <f>Zamia!F71</f>
        <v>Erodium cicutarium (L.) L'HÃ©r. in Ait.</v>
      </c>
      <c r="C71" t="str">
        <f>IFERROR(VLOOKUP(B71,Tesaure!$A$2:$B$7000,2),"-")</f>
        <v>http://floracatalana.net/erodium-cicutarium-l-l-her-in-aiton</v>
      </c>
    </row>
    <row r="72" spans="1:3" x14ac:dyDescent="0.25">
      <c r="B72" t="str">
        <f>Zamia!F72</f>
        <v>Erodium malacoides (L.) L'HÃ©r. subsp. malacoides</v>
      </c>
      <c r="C72" t="str">
        <f>IFERROR(VLOOKUP(B72,Tesaure!$A$2:$B$7000,2),"-")</f>
        <v>http://floracatalana.net/erodium-malacoides-l-l-her-</v>
      </c>
    </row>
    <row r="73" spans="1:3" x14ac:dyDescent="0.25">
      <c r="B73" t="str">
        <f>Zamia!F73</f>
        <v>Erodium moschatum (L.) L'HÃ©r. in Ait.</v>
      </c>
      <c r="C73" t="str">
        <f>IFERROR(VLOOKUP(B73,Tesaure!$A$2:$B$7000,2),"-")</f>
        <v>http://floracatalana.net/erodium-moschatum-l-l-her-in-aiton</v>
      </c>
    </row>
    <row r="74" spans="1:3" x14ac:dyDescent="0.25">
      <c r="B74" t="str">
        <f>Zamia!F74</f>
        <v>Erophila verna (L.) F. Chev. subsp. praecox (Steven) P. Fourn.</v>
      </c>
      <c r="C74" t="str">
        <f>IFERROR(VLOOKUP(B74,Tesaure!$A$2:$B$7000,2),"-")</f>
        <v>http://floracatalana.net/erophila-verna-l-chevall-</v>
      </c>
    </row>
    <row r="75" spans="1:3" x14ac:dyDescent="0.25">
      <c r="B75" t="str">
        <f>Zamia!F75</f>
        <v>Eruca vesicaria (L.) Cav. subsp. sativa (Mill.) Thell. in Hegi</v>
      </c>
      <c r="C75" t="str">
        <f>IFERROR(VLOOKUP(B75,Tesaure!$A$2:$B$7000,2),"-")</f>
        <v>http://floracatalana.net/eruca-vesicaria-l-cav-</v>
      </c>
    </row>
    <row r="76" spans="1:3" x14ac:dyDescent="0.25">
      <c r="A76" s="10">
        <v>12</v>
      </c>
      <c r="B76" t="str">
        <f>Zamia!F76</f>
        <v>Eryngium campestre L.</v>
      </c>
      <c r="C76" t="str">
        <f>IFERROR(VLOOKUP(B76,Tesaure!$A$2:$B$7000,2),"-")</f>
        <v>http://floracatalana.net/eryngium-campestre-l-</v>
      </c>
    </row>
    <row r="77" spans="1:3" x14ac:dyDescent="0.25">
      <c r="B77" t="str">
        <f>Zamia!F77</f>
        <v>Eucalyptus viminalis Labill.</v>
      </c>
      <c r="C77" t="str">
        <f>IFERROR(VLOOKUP(B77,Tesaure!$A$2:$B$7000,2),"-")</f>
        <v>-</v>
      </c>
    </row>
    <row r="78" spans="1:3" x14ac:dyDescent="0.25">
      <c r="B78" t="str">
        <f>Zamia!F78</f>
        <v>Euphorbia amygdaloides L.</v>
      </c>
      <c r="C78" t="str">
        <f>IFERROR(VLOOKUP(B78,Tesaure!$A$2:$B$7000,2),"-")</f>
        <v>-</v>
      </c>
    </row>
    <row r="79" spans="1:3" x14ac:dyDescent="0.25">
      <c r="B79" t="str">
        <f>Zamia!F79</f>
        <v>Euphorbia characias L.</v>
      </c>
      <c r="C79" t="str">
        <f>IFERROR(VLOOKUP(B79,Tesaure!$A$2:$B$7000,2),"-")</f>
        <v>-</v>
      </c>
    </row>
    <row r="80" spans="1:3" x14ac:dyDescent="0.25">
      <c r="B80" t="str">
        <f>Zamia!F80</f>
        <v>Euphorbia exigua L.</v>
      </c>
      <c r="C80" t="str">
        <f>IFERROR(VLOOKUP(B80,Tesaure!$A$2:$B$7000,2),"-")</f>
        <v>-</v>
      </c>
    </row>
    <row r="81" spans="1:3" x14ac:dyDescent="0.25">
      <c r="B81" t="str">
        <f>Zamia!F81</f>
        <v>Euphorbia helioscopia L.</v>
      </c>
      <c r="C81" t="str">
        <f>IFERROR(VLOOKUP(B81,Tesaure!$A$2:$B$7000,2),"-")</f>
        <v>http://floracatalana.net/euphorbia-helioscopia-l-</v>
      </c>
    </row>
    <row r="82" spans="1:3" x14ac:dyDescent="0.25">
      <c r="B82" t="str">
        <f>Zamia!F82</f>
        <v>Euphorbia peplus L.</v>
      </c>
      <c r="C82" t="str">
        <f>IFERROR(VLOOKUP(B82,Tesaure!$A$2:$B$7000,2),"-")</f>
        <v>http://floracatalana.net/euphorbia-peplus-l-</v>
      </c>
    </row>
    <row r="83" spans="1:3" x14ac:dyDescent="0.25">
      <c r="B83" t="str">
        <f>Zamia!F83</f>
        <v>Festuca heterophylla Lam.</v>
      </c>
      <c r="C83" t="str">
        <f>IFERROR(VLOOKUP(B83,Tesaure!$A$2:$B$7000,2),"-")</f>
        <v>http://floracatalana.net/festuca-heterophylla-lam-</v>
      </c>
    </row>
    <row r="84" spans="1:3" x14ac:dyDescent="0.25">
      <c r="A84" s="10">
        <v>13</v>
      </c>
      <c r="B84" t="str">
        <f>Zamia!F84</f>
        <v>Foeniculum vulgare Mill.</v>
      </c>
      <c r="C84" t="str">
        <f>IFERROR(VLOOKUP(B84,Tesaure!$A$2:$B$7000,2),"-")</f>
        <v>http://floracatalana.net/foeniculum-vulgare-mill-</v>
      </c>
    </row>
    <row r="85" spans="1:3" x14ac:dyDescent="0.25">
      <c r="B85" t="str">
        <f>Zamia!F85</f>
        <v>Fontinalis antipyretica</v>
      </c>
      <c r="C85" t="str">
        <f>IFERROR(VLOOKUP(B85,Tesaure!$A$2:$B$7000,2),"-")</f>
        <v>-</v>
      </c>
    </row>
    <row r="86" spans="1:3" x14ac:dyDescent="0.25">
      <c r="B86" t="str">
        <f>Zamia!F86</f>
        <v>Fraxinus angustifolia Vahl</v>
      </c>
      <c r="C86" t="str">
        <f>IFERROR(VLOOKUP(B86,Tesaure!$A$2:$B$7000,2),"-")</f>
        <v>http://floracatalana.net/fraxinus-angustifolia-vahl-subsp-oxycarpa-m-bieb-ex-willd-franco-et-rocha-afonso</v>
      </c>
    </row>
    <row r="87" spans="1:3" x14ac:dyDescent="0.25">
      <c r="B87" t="str">
        <f>Zamia!F87</f>
        <v>Fumaria capreolata L.</v>
      </c>
      <c r="C87" t="str">
        <f>IFERROR(VLOOKUP(B87,Tesaure!$A$2:$B$7000,2),"-")</f>
        <v>http://floracatalana.net/fumaria-capreolata-l-</v>
      </c>
    </row>
    <row r="88" spans="1:3" x14ac:dyDescent="0.25">
      <c r="A88" s="10">
        <v>14</v>
      </c>
      <c r="B88" t="str">
        <f>Zamia!F88</f>
        <v>Fumaria officinalis L.</v>
      </c>
      <c r="C88" t="str">
        <f>IFERROR(VLOOKUP(B88,Tesaure!$A$2:$B$7000,2),"-")</f>
        <v>http://floracatalana.net/fumaria-officinalis-l-</v>
      </c>
    </row>
    <row r="89" spans="1:3" x14ac:dyDescent="0.25">
      <c r="B89" t="str">
        <f>Zamia!F89</f>
        <v>Galactites tomentosa Moench</v>
      </c>
      <c r="C89" t="str">
        <f>IFERROR(VLOOKUP(B89,Tesaure!$A$2:$B$7000,2),"-")</f>
        <v>http://floracatalana.net/galactites-tomentosa-moench</v>
      </c>
    </row>
    <row r="90" spans="1:3" x14ac:dyDescent="0.25">
      <c r="B90" t="str">
        <f>Zamia!F90</f>
        <v>Galium aparine L.</v>
      </c>
      <c r="C90" t="str">
        <f>IFERROR(VLOOKUP(B90,Tesaure!$A$2:$B$7000,2),"-")</f>
        <v>http://floracatalana.net/galium-aparine-l-</v>
      </c>
    </row>
    <row r="91" spans="1:3" x14ac:dyDescent="0.25">
      <c r="B91" t="str">
        <f>Zamia!F91</f>
        <v>Geranium columbinum L.</v>
      </c>
      <c r="C91" t="str">
        <f>IFERROR(VLOOKUP(B91,Tesaure!$A$2:$B$7000,2),"-")</f>
        <v>http://floracatalana.net/geranium-columbinum-l-</v>
      </c>
    </row>
    <row r="92" spans="1:3" x14ac:dyDescent="0.25">
      <c r="B92" t="str">
        <f>Zamia!F92</f>
        <v>Geranium molle L.</v>
      </c>
      <c r="C92" t="str">
        <f>IFERROR(VLOOKUP(B92,Tesaure!$A$2:$B$7000,2),"-")</f>
        <v>-</v>
      </c>
    </row>
    <row r="93" spans="1:3" x14ac:dyDescent="0.25">
      <c r="B93" t="str">
        <f>Zamia!F93</f>
        <v>Geranium robertianum L. subsp. purpureum (Vill.) Nyman</v>
      </c>
      <c r="C93" t="str">
        <f>IFERROR(VLOOKUP(B93,Tesaure!$A$2:$B$7000,2),"-")</f>
        <v>http://floracatalana.net/geranium-robertianum-l-</v>
      </c>
    </row>
    <row r="94" spans="1:3" x14ac:dyDescent="0.25">
      <c r="B94" t="str">
        <f>Zamia!F94</f>
        <v>Geranium rotundifolium L.</v>
      </c>
      <c r="C94" t="str">
        <f>IFERROR(VLOOKUP(B94,Tesaure!$A$2:$B$7000,2),"-")</f>
        <v>http://floracatalana.net/geranium-rotundifolium-l-</v>
      </c>
    </row>
    <row r="95" spans="1:3" x14ac:dyDescent="0.25">
      <c r="B95" t="str">
        <f>Zamia!F95</f>
        <v>Geum urbanum L.</v>
      </c>
      <c r="C95" t="str">
        <f>IFERROR(VLOOKUP(B95,Tesaure!$A$2:$B$7000,2),"-")</f>
        <v>http://floracatalana.net/geum-urbanum-l-</v>
      </c>
    </row>
    <row r="96" spans="1:3" x14ac:dyDescent="0.25">
      <c r="B96" t="str">
        <f>Zamia!F96</f>
        <v>Grimnia pulvinata (Hedw.) Sm.</v>
      </c>
      <c r="C96" t="str">
        <f>IFERROR(VLOOKUP(B96,Tesaure!$A$2:$B$7000,2),"-")</f>
        <v>http://floracatalana.net/gratiola-officinalis-l-</v>
      </c>
    </row>
    <row r="97" spans="1:3" x14ac:dyDescent="0.25">
      <c r="A97" s="10">
        <v>15</v>
      </c>
      <c r="B97" t="str">
        <f>Zamia!F97</f>
        <v>Hedera helix L.</v>
      </c>
      <c r="C97" t="str">
        <f>IFERROR(VLOOKUP(B97,Tesaure!$A$2:$B$7000,2),"-")</f>
        <v>http://floracatalana.net/hedera-helix-l-</v>
      </c>
    </row>
    <row r="98" spans="1:3" x14ac:dyDescent="0.25">
      <c r="B98" t="str">
        <f>Zamia!F98</f>
        <v>Hieracium murorum L.</v>
      </c>
      <c r="C98" t="str">
        <f>IFERROR(VLOOKUP(B98,Tesaure!$A$2:$B$7000,2),"-")</f>
        <v>http://floracatalana.net/hieracium-murorum-l-</v>
      </c>
    </row>
    <row r="99" spans="1:3" x14ac:dyDescent="0.25">
      <c r="B99" t="str">
        <f>Zamia!F99</f>
        <v>Hieracium pilosella L.</v>
      </c>
      <c r="C99" t="str">
        <f>IFERROR(VLOOKUP(B99,Tesaure!$A$2:$B$7000,2),"-")</f>
        <v>http://floracatalana.net/hieracium-pilosella-l-</v>
      </c>
    </row>
    <row r="100" spans="1:3" x14ac:dyDescent="0.25">
      <c r="B100" t="str">
        <f>Zamia!F100</f>
        <v>Hyoscyamus albus L.</v>
      </c>
      <c r="C100" t="str">
        <f>IFERROR(VLOOKUP(B100,Tesaure!$A$2:$B$7000,2),"-")</f>
        <v>http://floracatalana.net/hyoscyamus-albus-l-</v>
      </c>
    </row>
    <row r="101" spans="1:3" x14ac:dyDescent="0.25">
      <c r="B101" t="str">
        <f>Zamia!F101</f>
        <v>Hypericum humifusum L.</v>
      </c>
      <c r="C101" t="str">
        <f>IFERROR(VLOOKUP(B101,Tesaure!$A$2:$B$7000,2),"-")</f>
        <v>http://floracatalana.net/hypericum-humifusum-l-</v>
      </c>
    </row>
    <row r="102" spans="1:3" x14ac:dyDescent="0.25">
      <c r="A102" s="10">
        <v>16</v>
      </c>
      <c r="B102" t="str">
        <f>Zamia!F102</f>
        <v>Hypericum perforatum L.</v>
      </c>
      <c r="C102" t="str">
        <f>IFERROR(VLOOKUP(B102,Tesaure!$A$2:$B$7000,2),"-")</f>
        <v>http://floracatalana.net/hypericum-perforatum-l-</v>
      </c>
    </row>
    <row r="103" spans="1:3" x14ac:dyDescent="0.25">
      <c r="B103" t="str">
        <f>Zamia!F103</f>
        <v>Hypochoeris glabra L.</v>
      </c>
      <c r="C103" t="str">
        <f>IFERROR(VLOOKUP(B103,Tesaure!$A$2:$B$7000,2),"-")</f>
        <v>http://floracatalana.net/hypochoeris-glabra-l-</v>
      </c>
    </row>
    <row r="104" spans="1:3" x14ac:dyDescent="0.25">
      <c r="B104" t="str">
        <f>Zamia!F104</f>
        <v>hypochoeris peluda</v>
      </c>
      <c r="C104" t="str">
        <f>IFERROR(VLOOKUP(B104,Tesaure!$A$2:$B$7000,2),"-")</f>
        <v>http://floracatalana.net/hypochoeris-maculata-l-</v>
      </c>
    </row>
    <row r="105" spans="1:3" x14ac:dyDescent="0.25">
      <c r="B105" t="str">
        <f>Zamia!F105</f>
        <v>Inula graveolens (L.) Desf.</v>
      </c>
      <c r="C105" t="str">
        <f>IFERROR(VLOOKUP(B105,Tesaure!$A$2:$B$7000,2),"-")</f>
        <v>http://floracatalana.net/inula-graveolens-l-desf-</v>
      </c>
    </row>
    <row r="106" spans="1:3" x14ac:dyDescent="0.25">
      <c r="B106" t="str">
        <f>Zamia!F106</f>
        <v>Inula viscosa (L.) Ait.</v>
      </c>
      <c r="C106" t="str">
        <f>IFERROR(VLOOKUP(B106,Tesaure!$A$2:$B$7000,2),"-")</f>
        <v>http://floracatalana.net/inula-viscosa-l-aiton</v>
      </c>
    </row>
    <row r="107" spans="1:3" x14ac:dyDescent="0.25">
      <c r="B107" t="str">
        <f>Zamia!F107</f>
        <v>Juncus bufonius L.</v>
      </c>
      <c r="C107" t="str">
        <f>IFERROR(VLOOKUP(B107,Tesaure!$A$2:$B$7000,2),"-")</f>
        <v>http://floracatalana.net/juncus-bufonius-l-</v>
      </c>
    </row>
    <row r="108" spans="1:3" x14ac:dyDescent="0.25">
      <c r="B108" t="str">
        <f>Zamia!F108</f>
        <v>Juncus effusus L.</v>
      </c>
      <c r="C108" t="str">
        <f>IFERROR(VLOOKUP(B108,Tesaure!$A$2:$B$7000,2),"-")</f>
        <v>http://floracatalana.net/juncus-effusus-l-</v>
      </c>
    </row>
    <row r="109" spans="1:3" x14ac:dyDescent="0.25">
      <c r="B109" t="str">
        <f>Zamia!F109</f>
        <v>Juncus tenageia L.</v>
      </c>
      <c r="C109" t="str">
        <f>IFERROR(VLOOKUP(B109,Tesaure!$A$2:$B$7000,2),"-")</f>
        <v>http://floracatalana.net/juncus-tenageia-l-f-</v>
      </c>
    </row>
    <row r="110" spans="1:3" x14ac:dyDescent="0.25">
      <c r="A110" s="10">
        <v>17</v>
      </c>
      <c r="B110" t="str">
        <f>Zamia!F110</f>
        <v>Juniperus communis L.</v>
      </c>
      <c r="C110" t="str">
        <f>IFERROR(VLOOKUP(B110,Tesaure!$A$2:$B$7000,2),"-")</f>
        <v>http://floracatalana.net/juniperus-communis-l-</v>
      </c>
    </row>
    <row r="111" spans="1:3" x14ac:dyDescent="0.25">
      <c r="B111" t="str">
        <f>Zamia!F111</f>
        <v>Lamarckia aurea (L.) Moench</v>
      </c>
      <c r="C111" t="str">
        <f>IFERROR(VLOOKUP(B111,Tesaure!$A$2:$B$7000,2),"-")</f>
        <v>http://floracatalana.net/lamarckia-aurea-l-moench</v>
      </c>
    </row>
    <row r="112" spans="1:3" x14ac:dyDescent="0.25">
      <c r="A112" s="10">
        <v>18</v>
      </c>
      <c r="B112" t="str">
        <f>Zamia!F112</f>
        <v>Lamium album L.</v>
      </c>
      <c r="C112" t="str">
        <f>IFERROR(VLOOKUP(B112,Tesaure!$A$2:$B$7000,2),"-")</f>
        <v>http://floracatalana.net/lamium-album-l-</v>
      </c>
    </row>
    <row r="113" spans="1:3" x14ac:dyDescent="0.25">
      <c r="B113" t="str">
        <f>Zamia!F113</f>
        <v>Lamium hybridum Vill. subsp. hybridum</v>
      </c>
      <c r="C113" t="str">
        <f>IFERROR(VLOOKUP(B113,Tesaure!$A$2:$B$7000,2),"-")</f>
        <v>http://floracatalana.net/lamium-hybridum-vill-subsp-hybridum</v>
      </c>
    </row>
    <row r="114" spans="1:3" x14ac:dyDescent="0.25">
      <c r="B114" t="str">
        <f>Zamia!F114</f>
        <v>Lapsana communis L. subsp. communis</v>
      </c>
      <c r="C114" t="str">
        <f>IFERROR(VLOOKUP(B114,Tesaure!$A$2:$B$7000,2),"-")</f>
        <v>-</v>
      </c>
    </row>
    <row r="115" spans="1:3" x14ac:dyDescent="0.25">
      <c r="B115" t="str">
        <f>Zamia!F115</f>
        <v>Lathyrus cicera L.</v>
      </c>
      <c r="C115" t="str">
        <f>IFERROR(VLOOKUP(B115,Tesaure!$A$2:$B$7000,2),"-")</f>
        <v>http://floracatalana.net/lathyrus-cicera-l-</v>
      </c>
    </row>
    <row r="116" spans="1:3" x14ac:dyDescent="0.25">
      <c r="B116" t="str">
        <f>Zamia!F116</f>
        <v>Lathyrus sphaericus Retz.</v>
      </c>
      <c r="C116" t="str">
        <f>IFERROR(VLOOKUP(B116,Tesaure!$A$2:$B$7000,2),"-")</f>
        <v>http://floracatalana.net/lathyrus-sphaericus-retz-</v>
      </c>
    </row>
    <row r="117" spans="1:3" x14ac:dyDescent="0.25">
      <c r="B117" t="str">
        <f>Zamia!F117</f>
        <v>Lavandula stoechas L. subsp. stoechas</v>
      </c>
      <c r="C117" t="str">
        <f>IFERROR(VLOOKUP(B117,Tesaure!$A$2:$B$7000,2),"-")</f>
        <v>-</v>
      </c>
    </row>
    <row r="118" spans="1:3" x14ac:dyDescent="0.25">
      <c r="A118" s="10">
        <v>19</v>
      </c>
      <c r="B118" t="str">
        <f>Zamia!F118</f>
        <v>Lepidium draba L.</v>
      </c>
      <c r="C118" t="str">
        <f>IFERROR(VLOOKUP(B118,Tesaure!$A$2:$B$7000,2),"-")</f>
        <v>-</v>
      </c>
    </row>
    <row r="119" spans="1:3" x14ac:dyDescent="0.25">
      <c r="B119" t="str">
        <f>Zamia!F119</f>
        <v>Limodorum abortivum (L.) Swartz</v>
      </c>
      <c r="C119" t="str">
        <f>IFERROR(VLOOKUP(B119,Tesaure!$A$2:$B$7000,2),"-")</f>
        <v>http://floracatalana.net/limodorum-abortivum-l-sw-</v>
      </c>
    </row>
    <row r="120" spans="1:3" x14ac:dyDescent="0.25">
      <c r="B120" t="str">
        <f>Zamia!F120</f>
        <v>Linaria pelisseriana (L.) Mill.</v>
      </c>
      <c r="C120" t="str">
        <f>IFERROR(VLOOKUP(B120,Tesaure!$A$2:$B$7000,2),"-")</f>
        <v>http://floracatalana.net/linaria-pelisseriana-l-mill-</v>
      </c>
    </row>
    <row r="121" spans="1:3" x14ac:dyDescent="0.25">
      <c r="B121" t="str">
        <f>Zamia!F121</f>
        <v>Linum usitatissimum L. subsp. angustifolium (Huds.) Thell.</v>
      </c>
      <c r="C121" t="str">
        <f>IFERROR(VLOOKUP(B121,Tesaure!$A$2:$B$7000,2),"-")</f>
        <v>http://floracatalana.net/linum-usitatissimum-l-</v>
      </c>
    </row>
    <row r="122" spans="1:3" x14ac:dyDescent="0.25">
      <c r="B122" t="str">
        <f>Zamia!F122</f>
        <v>Lolium rigidum Gaud.</v>
      </c>
      <c r="C122" t="str">
        <f>IFERROR(VLOOKUP(B122,Tesaure!$A$2:$B$7000,2),"-")</f>
        <v>http://floracatalana.net/lolium-rigidum-gaudin</v>
      </c>
    </row>
    <row r="123" spans="1:3" x14ac:dyDescent="0.25">
      <c r="B123" t="str">
        <f>Zamia!F123</f>
        <v>Lonicera etrusca Santi</v>
      </c>
      <c r="C123" t="str">
        <f>IFERROR(VLOOKUP(B123,Tesaure!$A$2:$B$7000,2),"-")</f>
        <v>http://floracatalana.net/lonicera-etrusca-santi</v>
      </c>
    </row>
    <row r="124" spans="1:3" x14ac:dyDescent="0.25">
      <c r="B124" t="str">
        <f>Zamia!F124</f>
        <v>Lonicera implexa Ait.</v>
      </c>
      <c r="C124" t="str">
        <f>IFERROR(VLOOKUP(B124,Tesaure!$A$2:$B$7000,2),"-")</f>
        <v>-</v>
      </c>
    </row>
    <row r="125" spans="1:3" x14ac:dyDescent="0.25">
      <c r="B125" t="str">
        <f>Zamia!F125</f>
        <v>Lythrum hyssopifolia L.</v>
      </c>
      <c r="C125" t="str">
        <f>IFERROR(VLOOKUP(B125,Tesaure!$A$2:$B$7000,2),"-")</f>
        <v>http://floracatalana.net/lythrum-hyssopifolia-l-</v>
      </c>
    </row>
    <row r="126" spans="1:3" x14ac:dyDescent="0.25">
      <c r="A126" s="10">
        <v>20</v>
      </c>
      <c r="B126" t="str">
        <f>Zamia!F126</f>
        <v>Marrubium vulgare L.</v>
      </c>
      <c r="C126" t="str">
        <f>IFERROR(VLOOKUP(B126,Tesaure!$A$2:$B$7000,2),"-")</f>
        <v>http://floracatalana.net/marrubium-vulgare-l-</v>
      </c>
    </row>
    <row r="127" spans="1:3" x14ac:dyDescent="0.25">
      <c r="B127" t="str">
        <f>Zamia!F127</f>
        <v>Medicago arabica (L.) Huds.</v>
      </c>
      <c r="C127" t="str">
        <f>IFERROR(VLOOKUP(B127,Tesaure!$A$2:$B$7000,2),"-")</f>
        <v>http://floracatalana.net/medicago-arabica-l-huds-</v>
      </c>
    </row>
    <row r="128" spans="1:3" x14ac:dyDescent="0.25">
      <c r="B128" t="str">
        <f>Zamia!F128</f>
        <v>Medicago polymorpha L.</v>
      </c>
      <c r="C128" t="str">
        <f>IFERROR(VLOOKUP(B128,Tesaure!$A$2:$B$7000,2),"-")</f>
        <v>http://floracatalana.net/medicago-polymorpha-l-</v>
      </c>
    </row>
    <row r="129" spans="1:3" x14ac:dyDescent="0.25">
      <c r="B129" t="str">
        <f>Zamia!F129</f>
        <v>Melica minuta L.</v>
      </c>
      <c r="C129" t="str">
        <f>IFERROR(VLOOKUP(B129,Tesaure!$A$2:$B$7000,2),"-")</f>
        <v>http://floracatalana.net/melica-minuta-l-</v>
      </c>
    </row>
    <row r="130" spans="1:3" x14ac:dyDescent="0.25">
      <c r="B130" t="str">
        <f>Zamia!F130</f>
        <v>Melissa officinalis L.</v>
      </c>
      <c r="C130" t="str">
        <f>IFERROR(VLOOKUP(B130,Tesaure!$A$2:$B$7000,2),"-")</f>
        <v>-</v>
      </c>
    </row>
    <row r="131" spans="1:3" x14ac:dyDescent="0.25">
      <c r="B131" t="str">
        <f>Zamia!F131</f>
        <v>Mentha aquatica L.</v>
      </c>
      <c r="C131" t="str">
        <f>IFERROR(VLOOKUP(B131,Tesaure!$A$2:$B$7000,2),"-")</f>
        <v>http://floracatalana.net/mentha-aquatica-l-</v>
      </c>
    </row>
    <row r="132" spans="1:3" x14ac:dyDescent="0.25">
      <c r="A132" s="10">
        <v>21</v>
      </c>
      <c r="B132" t="str">
        <f>Zamia!F132</f>
        <v>Mentha pulegium L.</v>
      </c>
      <c r="C132" t="str">
        <f>IFERROR(VLOOKUP(B132,Tesaure!$A$2:$B$7000,2),"-")</f>
        <v>http://floracatalana.net/mentha-pulegium-l-</v>
      </c>
    </row>
    <row r="133" spans="1:3" x14ac:dyDescent="0.25">
      <c r="B133" t="str">
        <f>Zamia!F133</f>
        <v>Mentha suaveolens Ehrh.</v>
      </c>
      <c r="C133" t="str">
        <f>IFERROR(VLOOKUP(B133,Tesaure!$A$2:$B$7000,2),"-")</f>
        <v>http://floracatalana.net/mentha-suaveolens-ehrh-</v>
      </c>
    </row>
    <row r="134" spans="1:3" x14ac:dyDescent="0.25">
      <c r="B134" t="str">
        <f>Zamia!F134</f>
        <v>Mercurialis annua L.</v>
      </c>
      <c r="C134" t="str">
        <f>IFERROR(VLOOKUP(B134,Tesaure!$A$2:$B$7000,2),"-")</f>
        <v>http://floracatalana.net/mercurialis-annua-l-</v>
      </c>
    </row>
    <row r="135" spans="1:3" x14ac:dyDescent="0.25">
      <c r="B135" t="str">
        <f>Zamia!F135</f>
        <v>Muscari comosum (L.) Mill.</v>
      </c>
      <c r="C135" t="str">
        <f>IFERROR(VLOOKUP(B135,Tesaure!$A$2:$B$7000,2),"-")</f>
        <v>http://floracatalana.net/muscari-comosum-l-mill-</v>
      </c>
    </row>
    <row r="136" spans="1:3" x14ac:dyDescent="0.25">
      <c r="B136" t="str">
        <f>Zamia!F136</f>
        <v>Myosotis arvensis (L.) Hill. subsp. arvensis</v>
      </c>
      <c r="C136" t="str">
        <f>IFERROR(VLOOKUP(B136,Tesaure!$A$2:$B$7000,2),"-")</f>
        <v>-</v>
      </c>
    </row>
    <row r="137" spans="1:3" x14ac:dyDescent="0.25">
      <c r="B137" t="str">
        <f>Zamia!F137</f>
        <v>Myosotis discolor Pers.</v>
      </c>
      <c r="C137" t="str">
        <f>IFERROR(VLOOKUP(B137,Tesaure!$A$2:$B$7000,2),"-")</f>
        <v>http://floracatalana.net/myosotis-discolor-pers-</v>
      </c>
    </row>
    <row r="138" spans="1:3" x14ac:dyDescent="0.25">
      <c r="B138" t="str">
        <f>Zamia!F138</f>
        <v>Myosotis ramosissima Rochel in Schultes</v>
      </c>
      <c r="C138" t="str">
        <f>IFERROR(VLOOKUP(B138,Tesaure!$A$2:$B$7000,2),"-")</f>
        <v>http://floracatalana.net/myosotis-ramosissima-rochel-in-schultes</v>
      </c>
    </row>
    <row r="139" spans="1:3" x14ac:dyDescent="0.25">
      <c r="B139" t="str">
        <f>Zamia!F139</f>
        <v>Odontides luteus (L.) Clairville</v>
      </c>
      <c r="C139" t="str">
        <f>IFERROR(VLOOKUP(B139,Tesaure!$A$2:$B$7000,2),"-")</f>
        <v>http://floracatalana.net/odontides-luteus-l-clairv-</v>
      </c>
    </row>
    <row r="140" spans="1:3" x14ac:dyDescent="0.25">
      <c r="B140" t="str">
        <f>Zamia!F140</f>
        <v>Origanum vulgare L.</v>
      </c>
      <c r="C140" t="str">
        <f>IFERROR(VLOOKUP(B140,Tesaure!$A$2:$B$7000,2),"-")</f>
        <v>http://floracatalana.net/origanum-vulgare-l-</v>
      </c>
    </row>
    <row r="141" spans="1:3" x14ac:dyDescent="0.25">
      <c r="B141" t="str">
        <f>Zamia!F141</f>
        <v>Ornithopus compressus L.</v>
      </c>
      <c r="C141" t="str">
        <f>IFERROR(VLOOKUP(B141,Tesaure!$A$2:$B$7000,2),"-")</f>
        <v>http://floracatalana.net/ornithopus-compressus-l-</v>
      </c>
    </row>
    <row r="142" spans="1:3" x14ac:dyDescent="0.25">
      <c r="B142" t="str">
        <f>Zamia!F142</f>
        <v>Orobanche minor Sm. in Sowerby</v>
      </c>
      <c r="C142" t="str">
        <f>IFERROR(VLOOKUP(B142,Tesaure!$A$2:$B$7000,2),"-")</f>
        <v>http://floracatalana.net/orobanche-minor-sm-in-sowerby</v>
      </c>
    </row>
    <row r="143" spans="1:3" x14ac:dyDescent="0.25">
      <c r="B143" t="str">
        <f>Zamia!F143</f>
        <v>Oxalis corniculata L.</v>
      </c>
      <c r="C143" t="str">
        <f>IFERROR(VLOOKUP(B143,Tesaure!$A$2:$B$7000,2),"-")</f>
        <v>http://floracatalana.net/oxalis-corniculata-l-</v>
      </c>
    </row>
    <row r="144" spans="1:3" x14ac:dyDescent="0.25">
      <c r="B144" t="str">
        <f>Zamia!F144</f>
        <v>Phillyrea angustifolia L.</v>
      </c>
      <c r="C144" t="str">
        <f>IFERROR(VLOOKUP(B144,Tesaure!$A$2:$B$7000,2),"-")</f>
        <v>http://floracatalana.net/phillyrea-angustifolia-l-</v>
      </c>
    </row>
    <row r="145" spans="2:3" x14ac:dyDescent="0.25">
      <c r="B145" t="str">
        <f>Zamia!F145</f>
        <v>Phillyrea latifolia L.</v>
      </c>
      <c r="C145" t="str">
        <f>IFERROR(VLOOKUP(B145,Tesaure!$A$2:$B$7000,2),"-")</f>
        <v>http://floracatalana.net/phillyrea-latifolia-l-</v>
      </c>
    </row>
    <row r="146" spans="2:3" x14ac:dyDescent="0.25">
      <c r="B146" t="str">
        <f>Zamia!F146</f>
        <v>Picris hieracioides L.</v>
      </c>
      <c r="C146" t="str">
        <f>IFERROR(VLOOKUP(B146,Tesaure!$A$2:$B$7000,2),"-")</f>
        <v>http://floracatalana.net/picris-hieracioides-l-</v>
      </c>
    </row>
    <row r="147" spans="2:3" x14ac:dyDescent="0.25">
      <c r="B147" t="str">
        <f>Zamia!F147</f>
        <v>Pinus pinaster Ait.</v>
      </c>
      <c r="C147" t="str">
        <f>IFERROR(VLOOKUP(B147,Tesaure!$A$2:$B$7000,2),"-")</f>
        <v>http://floracatalana.net/pinus-pinaster-aiton</v>
      </c>
    </row>
    <row r="148" spans="2:3" x14ac:dyDescent="0.25">
      <c r="B148" t="str">
        <f>Zamia!F148</f>
        <v>Pinus pinea L.</v>
      </c>
      <c r="C148" t="str">
        <f>IFERROR(VLOOKUP(B148,Tesaure!$A$2:$B$7000,2),"-")</f>
        <v>http://floracatalana.net/pinus-pinea-l-</v>
      </c>
    </row>
    <row r="149" spans="2:3" x14ac:dyDescent="0.25">
      <c r="B149" t="str">
        <f>Zamia!F149</f>
        <v>Pistacia lentiscus L.</v>
      </c>
      <c r="C149" t="str">
        <f>IFERROR(VLOOKUP(B149,Tesaure!$A$2:$B$7000,2),"-")</f>
        <v>http://floracatalana.net/pistacia-lentiscus-l-</v>
      </c>
    </row>
    <row r="150" spans="2:3" x14ac:dyDescent="0.25">
      <c r="B150" t="str">
        <f>Zamia!F150</f>
        <v>Plantago coronopus L.</v>
      </c>
      <c r="C150" t="str">
        <f>IFERROR(VLOOKUP(B150,Tesaure!$A$2:$B$7000,2),"-")</f>
        <v>-</v>
      </c>
    </row>
    <row r="151" spans="2:3" x14ac:dyDescent="0.25">
      <c r="B151" t="str">
        <f>Zamia!F151</f>
        <v>Plantago lanceolata L.</v>
      </c>
      <c r="C151" t="str">
        <f>IFERROR(VLOOKUP(B151,Tesaure!$A$2:$B$7000,2),"-")</f>
        <v>http://floracatalana.net/plantago-lanceolata-l-</v>
      </c>
    </row>
    <row r="152" spans="2:3" x14ac:dyDescent="0.25">
      <c r="B152" t="str">
        <f>Zamia!F152</f>
        <v>Plantago media L.</v>
      </c>
      <c r="C152" t="str">
        <f>IFERROR(VLOOKUP(B152,Tesaure!$A$2:$B$7000,2),"-")</f>
        <v>http://floracatalana.net/plantago-media-l-</v>
      </c>
    </row>
    <row r="153" spans="2:3" x14ac:dyDescent="0.25">
      <c r="B153" t="str">
        <f>Zamia!F153</f>
        <v>Platanthera chlorantha (Custer) Rchb. subsp. chlorantha</v>
      </c>
      <c r="C153" t="str">
        <f>IFERROR(VLOOKUP(B153,Tesaure!$A$2:$B$7000,2),"-")</f>
        <v>-</v>
      </c>
    </row>
    <row r="154" spans="2:3" x14ac:dyDescent="0.25">
      <c r="B154" t="str">
        <f>Zamia!F154</f>
        <v>Poa annua L.</v>
      </c>
      <c r="C154" t="str">
        <f>IFERROR(VLOOKUP(B154,Tesaure!$A$2:$B$7000,2),"-")</f>
        <v>http://floracatalana.net/poa-annua-l-</v>
      </c>
    </row>
    <row r="155" spans="2:3" x14ac:dyDescent="0.25">
      <c r="B155" t="str">
        <f>Zamia!F155</f>
        <v>Poa bulbosa L.</v>
      </c>
      <c r="C155" t="str">
        <f>IFERROR(VLOOKUP(B155,Tesaure!$A$2:$B$7000,2),"-")</f>
        <v>http://floracatalana.net/poa-bulbosa-l-</v>
      </c>
    </row>
    <row r="156" spans="2:3" x14ac:dyDescent="0.25">
      <c r="B156" t="str">
        <f>Zamia!F156</f>
        <v>Polygala vulgaris L.</v>
      </c>
      <c r="C156" t="str">
        <f>IFERROR(VLOOKUP(B156,Tesaure!$A$2:$B$7000,2),"-")</f>
        <v>http://floracatalana.net/polygala-vulgaris-l-</v>
      </c>
    </row>
    <row r="157" spans="2:3" x14ac:dyDescent="0.25">
      <c r="B157" t="str">
        <f>Zamia!F157</f>
        <v>Polygonum persicaria L.</v>
      </c>
      <c r="C157" t="str">
        <f>IFERROR(VLOOKUP(B157,Tesaure!$A$2:$B$7000,2),"-")</f>
        <v>http://floracatalana.net/polygonum-persicaria-l-</v>
      </c>
    </row>
    <row r="158" spans="2:3" x14ac:dyDescent="0.25">
      <c r="B158" t="str">
        <f>Zamia!F158</f>
        <v>Polypodium vulgare L.</v>
      </c>
      <c r="C158" t="str">
        <f>IFERROR(VLOOKUP(B158,Tesaure!$A$2:$B$7000,2),"-")</f>
        <v>http://floracatalana.net/polypodium-vulgare-l-</v>
      </c>
    </row>
    <row r="159" spans="2:3" x14ac:dyDescent="0.25">
      <c r="B159" t="str">
        <f>Zamia!F159</f>
        <v>Polystichum setiferum (Forsk.) Woynar</v>
      </c>
      <c r="C159" t="str">
        <f>IFERROR(VLOOKUP(B159,Tesaure!$A$2:$B$7000,2),"-")</f>
        <v>http://floracatalana.net/polystichum-setiferum-forssk-woyn-</v>
      </c>
    </row>
    <row r="160" spans="2:3" x14ac:dyDescent="0.25">
      <c r="B160" t="str">
        <f>Zamia!F160</f>
        <v>Populus tremula L.</v>
      </c>
      <c r="C160" t="str">
        <f>IFERROR(VLOOKUP(B160,Tesaure!$A$2:$B$7000,2),"-")</f>
        <v>http://floracatalana.net/populus-tremula-l-</v>
      </c>
    </row>
    <row r="161" spans="1:3" x14ac:dyDescent="0.25">
      <c r="B161" t="str">
        <f>Zamia!F161</f>
        <v>Potentilla reptans L.</v>
      </c>
      <c r="C161" t="str">
        <f>IFERROR(VLOOKUP(B161,Tesaure!$A$2:$B$7000,2),"-")</f>
        <v>http://floracatalana.net/potentilla-reptans-l-</v>
      </c>
    </row>
    <row r="162" spans="1:3" x14ac:dyDescent="0.25">
      <c r="B162" t="str">
        <f>Zamia!F162</f>
        <v>Prunella grandiflora (L.) Scholler subsp. pyrenaica (Gren. et Godr.) A. et O. BolÃ²s</v>
      </c>
      <c r="C162" t="str">
        <f>IFERROR(VLOOKUP(B162,Tesaure!$A$2:$B$7000,2),"-")</f>
        <v>http://floracatalana.net/prunella-grandiflora-l-scholler</v>
      </c>
    </row>
    <row r="163" spans="1:3" x14ac:dyDescent="0.25">
      <c r="B163" t="str">
        <f>Zamia!F163</f>
        <v>Prunus avium (L.) L.</v>
      </c>
      <c r="C163" t="str">
        <f>IFERROR(VLOOKUP(B163,Tesaure!$A$2:$B$7000,2),"-")</f>
        <v>http://floracatalana.net/prunus-avium-l-l-</v>
      </c>
    </row>
    <row r="164" spans="1:3" x14ac:dyDescent="0.25">
      <c r="B164" t="str">
        <f>Zamia!F164</f>
        <v>Prunus spinosa L.</v>
      </c>
      <c r="C164" t="str">
        <f>IFERROR(VLOOKUP(B164,Tesaure!$A$2:$B$7000,2),"-")</f>
        <v>http://floracatalana.net/prunus-spinosa-l-</v>
      </c>
    </row>
    <row r="165" spans="1:3" x14ac:dyDescent="0.25">
      <c r="B165" t="str">
        <f>Zamia!F165</f>
        <v>Psoralea bituminosa L.</v>
      </c>
      <c r="C165" t="str">
        <f>IFERROR(VLOOKUP(B165,Tesaure!$A$2:$B$7000,2),"-")</f>
        <v>http://floracatalana.net/psoralea-bituminosa-l-</v>
      </c>
    </row>
    <row r="166" spans="1:3" x14ac:dyDescent="0.25">
      <c r="B166" t="str">
        <f>Zamia!F166</f>
        <v>Pteridium aquilinum (L.) Kuhn</v>
      </c>
      <c r="C166" t="str">
        <f>IFERROR(VLOOKUP(B166,Tesaure!$A$2:$B$7000,2),"-")</f>
        <v>http://floracatalana.net/pteridium-aquilinum-l-kuhn</v>
      </c>
    </row>
    <row r="167" spans="1:3" x14ac:dyDescent="0.25">
      <c r="B167" t="str">
        <f>Zamia!F167</f>
        <v>Quercus cerrioides Willk. et Costa</v>
      </c>
      <c r="C167" t="str">
        <f>IFERROR(VLOOKUP(B167,Tesaure!$A$2:$B$7000,2),"-")</f>
        <v>http://floracatalana.net/quercus-cerrioides-willk-et-costa</v>
      </c>
    </row>
    <row r="168" spans="1:3" x14ac:dyDescent="0.25">
      <c r="B168" t="str">
        <f>Zamia!F168</f>
        <v>Quercus coccifera L.</v>
      </c>
      <c r="C168" t="str">
        <f>IFERROR(VLOOKUP(B168,Tesaure!$A$2:$B$7000,2),"-")</f>
        <v>-</v>
      </c>
    </row>
    <row r="169" spans="1:3" x14ac:dyDescent="0.25">
      <c r="A169" s="10">
        <v>22</v>
      </c>
      <c r="B169" t="str">
        <f>Zamia!F169</f>
        <v>Quercus ilex L. subsp. ilex</v>
      </c>
      <c r="C169" t="str">
        <f>IFERROR(VLOOKUP(B169,Tesaure!$A$2:$B$7000,2),"-")</f>
        <v>http://floracatalana.net/quercus-ilex-l-</v>
      </c>
    </row>
    <row r="170" spans="1:3" x14ac:dyDescent="0.25">
      <c r="B170" t="str">
        <f>Zamia!F170</f>
        <v>Quercus suber L.</v>
      </c>
      <c r="C170" t="str">
        <f>IFERROR(VLOOKUP(B170,Tesaure!$A$2:$B$7000,2),"-")</f>
        <v>http://floracatalana.net/quercus-suber-l-</v>
      </c>
    </row>
    <row r="171" spans="1:3" x14ac:dyDescent="0.25">
      <c r="B171" t="str">
        <f>Zamia!F171</f>
        <v>Ranunculus acris L. subsp. despectus LaÃ­nz</v>
      </c>
      <c r="C171" t="str">
        <f>IFERROR(VLOOKUP(B171,Tesaure!$A$2:$B$7000,2),"-")</f>
        <v>http://floracatalana.net/ranunculus-acris-l-</v>
      </c>
    </row>
    <row r="172" spans="1:3" x14ac:dyDescent="0.25">
      <c r="B172" t="str">
        <f>Zamia!F172</f>
        <v>Ranunculus bulbosus L.</v>
      </c>
      <c r="C172" t="str">
        <f>IFERROR(VLOOKUP(B172,Tesaure!$A$2:$B$7000,2),"-")</f>
        <v>http://floracatalana.net/ranunculus-bulbosus-l-</v>
      </c>
    </row>
    <row r="173" spans="1:3" x14ac:dyDescent="0.25">
      <c r="B173" t="str">
        <f>Zamia!F173</f>
        <v>Ranunculus ficaria L. subsp. ficariiformis Rouy et Fouc.</v>
      </c>
      <c r="C173" t="str">
        <f>IFERROR(VLOOKUP(B173,Tesaure!$A$2:$B$7000,2),"-")</f>
        <v>http://floracatalana.net/ranunculus-ficaria-l-</v>
      </c>
    </row>
    <row r="174" spans="1:3" x14ac:dyDescent="0.25">
      <c r="B174" t="str">
        <f>Zamia!F174</f>
        <v>Ranunculus muricatus L.</v>
      </c>
      <c r="C174" t="str">
        <f>IFERROR(VLOOKUP(B174,Tesaure!$A$2:$B$7000,2),"-")</f>
        <v>http://floracatalana.net/ranunculus-muricatus-l-</v>
      </c>
    </row>
    <row r="175" spans="1:3" x14ac:dyDescent="0.25">
      <c r="B175" t="str">
        <f>Zamia!F175</f>
        <v>Ranunculus parviflorus L. in Loefl.</v>
      </c>
      <c r="C175" t="str">
        <f>IFERROR(VLOOKUP(B175,Tesaure!$A$2:$B$7000,2),"-")</f>
        <v>http://floracatalana.net/ranunculus-parviflorus-l-in-loefl-</v>
      </c>
    </row>
    <row r="176" spans="1:3" x14ac:dyDescent="0.25">
      <c r="B176" t="str">
        <f>Zamia!F176</f>
        <v>Ranunculus repens L.</v>
      </c>
      <c r="C176" t="str">
        <f>IFERROR(VLOOKUP(B176,Tesaure!$A$2:$B$7000,2),"-")</f>
        <v>http://floracatalana.net/ranunculus-repens-l-</v>
      </c>
    </row>
    <row r="177" spans="2:3" x14ac:dyDescent="0.25">
      <c r="B177" t="str">
        <f>Zamia!F177</f>
        <v>Ranunculus sardous Crantz subsp. trilobus (Desf.) Rouy et Fouc.</v>
      </c>
      <c r="C177" t="str">
        <f>IFERROR(VLOOKUP(B177,Tesaure!$A$2:$B$7000,2),"-")</f>
        <v>http://floracatalana.net/ranunculus-sardous-crantz</v>
      </c>
    </row>
    <row r="178" spans="2:3" x14ac:dyDescent="0.25">
      <c r="B178" t="str">
        <f>Zamia!F178</f>
        <v>Reseda phyteuma L.</v>
      </c>
      <c r="C178" t="str">
        <f>IFERROR(VLOOKUP(B178,Tesaure!$A$2:$B$7000,2),"-")</f>
        <v>http://floracatalana.net/reseda-phyteuma-l-</v>
      </c>
    </row>
    <row r="179" spans="2:3" x14ac:dyDescent="0.25">
      <c r="B179" t="str">
        <f>Zamia!F179</f>
        <v>Rorippa nasturtium-aquaticum (L.) Hayek</v>
      </c>
      <c r="C179" t="str">
        <f>IFERROR(VLOOKUP(B179,Tesaure!$A$2:$B$7000,2),"-")</f>
        <v>-</v>
      </c>
    </row>
    <row r="180" spans="2:3" x14ac:dyDescent="0.25">
      <c r="B180" t="str">
        <f>Zamia!F180</f>
        <v>Rosa sempervirens L.</v>
      </c>
      <c r="C180" t="str">
        <f>IFERROR(VLOOKUP(B180,Tesaure!$A$2:$B$7000,2),"-")</f>
        <v>http://floracatalana.net/rosa-sempervirens-l-</v>
      </c>
    </row>
    <row r="181" spans="2:3" x14ac:dyDescent="0.25">
      <c r="B181" t="str">
        <f>Zamia!F181</f>
        <v>Rosmarinus officinalis L.</v>
      </c>
      <c r="C181" t="str">
        <f>IFERROR(VLOOKUP(B181,Tesaure!$A$2:$B$7000,2),"-")</f>
        <v>http://floracatalana.net/rosmarinus-officinalis-l-</v>
      </c>
    </row>
    <row r="182" spans="2:3" x14ac:dyDescent="0.25">
      <c r="B182" t="str">
        <f>Zamia!F182</f>
        <v>Rubia peregrina L.</v>
      </c>
      <c r="C182" t="str">
        <f>IFERROR(VLOOKUP(B182,Tesaure!$A$2:$B$7000,2),"-")</f>
        <v>http://floracatalana.net/rubia-peregrina-l-</v>
      </c>
    </row>
    <row r="183" spans="2:3" x14ac:dyDescent="0.25">
      <c r="B183" t="str">
        <f>Zamia!F183</f>
        <v>Rubus ulmifolius Schott</v>
      </c>
      <c r="C183" t="str">
        <f>IFERROR(VLOOKUP(B183,Tesaure!$A$2:$B$7000,2),"-")</f>
        <v>http://floracatalana.net/rubus-ulmifolius-schott</v>
      </c>
    </row>
    <row r="184" spans="2:3" x14ac:dyDescent="0.25">
      <c r="B184" t="str">
        <f>Zamia!F184</f>
        <v>Rumex acetosella L. subsp. angiocarpus Murb.</v>
      </c>
      <c r="C184" t="str">
        <f>IFERROR(VLOOKUP(B184,Tesaure!$A$2:$B$7000,2),"-")</f>
        <v>http://floracatalana.net/rumex-acetosella-l-</v>
      </c>
    </row>
    <row r="185" spans="2:3" x14ac:dyDescent="0.25">
      <c r="B185" t="str">
        <f>Zamia!F185</f>
        <v>Rumex bucephalophorus L.</v>
      </c>
      <c r="C185" t="str">
        <f>IFERROR(VLOOKUP(B185,Tesaure!$A$2:$B$7000,2),"-")</f>
        <v>-</v>
      </c>
    </row>
    <row r="186" spans="2:3" x14ac:dyDescent="0.25">
      <c r="B186" t="str">
        <f>Zamia!F186</f>
        <v>Rumex pulcher L.</v>
      </c>
      <c r="C186" t="str">
        <f>IFERROR(VLOOKUP(B186,Tesaure!$A$2:$B$7000,2),"-")</f>
        <v>http://floracatalana.net/rumex-pulcher-l-</v>
      </c>
    </row>
    <row r="187" spans="2:3" x14ac:dyDescent="0.25">
      <c r="B187" t="str">
        <f>Zamia!F187</f>
        <v>Ruscus aculeatus L.</v>
      </c>
      <c r="C187" t="str">
        <f>IFERROR(VLOOKUP(B187,Tesaure!$A$2:$B$7000,2),"-")</f>
        <v>http://floracatalana.net/ruscus-aculeatus-l-</v>
      </c>
    </row>
    <row r="188" spans="2:3" x14ac:dyDescent="0.25">
      <c r="B188" t="str">
        <f>Zamia!F188</f>
        <v>Salvia verbenaca L.</v>
      </c>
      <c r="C188" t="str">
        <f>IFERROR(VLOOKUP(B188,Tesaure!$A$2:$B$7000,2),"-")</f>
        <v>http://floracatalana.net/salvia-verbenaca-l-</v>
      </c>
    </row>
    <row r="189" spans="2:3" x14ac:dyDescent="0.25">
      <c r="B189" t="str">
        <f>Zamia!F189</f>
        <v>Sambucus ebulus L.</v>
      </c>
      <c r="C189" t="str">
        <f>IFERROR(VLOOKUP(B189,Tesaure!$A$2:$B$7000,2),"-")</f>
        <v>http://floracatalana.net/sambucus-ebulus-l-</v>
      </c>
    </row>
    <row r="190" spans="2:3" x14ac:dyDescent="0.25">
      <c r="B190" t="str">
        <f>Zamia!F190</f>
        <v>Sanguisorba minor Scop.</v>
      </c>
      <c r="C190" t="str">
        <f>IFERROR(VLOOKUP(B190,Tesaure!$A$2:$B$7000,2),"-")</f>
        <v>http://floracatalana.net/sanguisorba-minor-scop-</v>
      </c>
    </row>
    <row r="191" spans="2:3" x14ac:dyDescent="0.25">
      <c r="B191" t="str">
        <f>Zamia!F191</f>
        <v>Sanicula europaea L.</v>
      </c>
      <c r="C191" t="str">
        <f>IFERROR(VLOOKUP(B191,Tesaure!$A$2:$B$7000,2),"-")</f>
        <v>http://floracatalana.net/sanicula-europaea-l-</v>
      </c>
    </row>
    <row r="192" spans="2:3" x14ac:dyDescent="0.25">
      <c r="B192" t="str">
        <f>Zamia!F192</f>
        <v>Satureja calamintha (L.) Scheele</v>
      </c>
      <c r="C192" t="str">
        <f>IFERROR(VLOOKUP(B192,Tesaure!$A$2:$B$7000,2),"-")</f>
        <v>http://floracatalana.net/satureja-calamintha-l-scheele</v>
      </c>
    </row>
    <row r="193" spans="2:3" x14ac:dyDescent="0.25">
      <c r="B193" t="str">
        <f>Zamia!F193</f>
        <v>Scirpus holoschoenus L.</v>
      </c>
      <c r="C193" t="str">
        <f>IFERROR(VLOOKUP(B193,Tesaure!$A$2:$B$7000,2),"-")</f>
        <v>http://floracatalana.net/scirpus-holoschoenus-l-</v>
      </c>
    </row>
    <row r="194" spans="2:3" x14ac:dyDescent="0.25">
      <c r="B194" t="str">
        <f>Zamia!F194</f>
        <v>Scorpiurus muricatus L.</v>
      </c>
      <c r="C194" t="str">
        <f>IFERROR(VLOOKUP(B194,Tesaure!$A$2:$B$7000,2),"-")</f>
        <v>-</v>
      </c>
    </row>
    <row r="195" spans="2:3" x14ac:dyDescent="0.25">
      <c r="B195" t="str">
        <f>Zamia!F195</f>
        <v>Senecio inaequidens DC.</v>
      </c>
      <c r="C195" t="str">
        <f>IFERROR(VLOOKUP(B195,Tesaure!$A$2:$B$7000,2),"-")</f>
        <v>http://floracatalana.net/senecio-inaequidens-dc-</v>
      </c>
    </row>
    <row r="196" spans="2:3" x14ac:dyDescent="0.25">
      <c r="B196" t="str">
        <f>Zamia!F196</f>
        <v>Senecio lividus L.</v>
      </c>
      <c r="C196" t="str">
        <f>IFERROR(VLOOKUP(B196,Tesaure!$A$2:$B$7000,2),"-")</f>
        <v>http://floracatalana.net/senecio-lividus-l-</v>
      </c>
    </row>
    <row r="197" spans="2:3" x14ac:dyDescent="0.25">
      <c r="B197" t="str">
        <f>Zamia!F197</f>
        <v>Senecio vulgaris L.</v>
      </c>
      <c r="C197" t="str">
        <f>IFERROR(VLOOKUP(B197,Tesaure!$A$2:$B$7000,2),"-")</f>
        <v>http://floracatalana.net/senecio-vulgaris-l-</v>
      </c>
    </row>
    <row r="198" spans="2:3" x14ac:dyDescent="0.25">
      <c r="B198" t="str">
        <f>Zamia!F198</f>
        <v>Serapias lingua L.</v>
      </c>
      <c r="C198" t="str">
        <f>IFERROR(VLOOKUP(B198,Tesaure!$A$2:$B$7000,2),"-")</f>
        <v>http://floracatalana.net/serapias-lingua-l-</v>
      </c>
    </row>
    <row r="199" spans="2:3" x14ac:dyDescent="0.25">
      <c r="B199" t="str">
        <f>Zamia!F199</f>
        <v>Sherardia arvensis L.</v>
      </c>
      <c r="C199" t="str">
        <f>IFERROR(VLOOKUP(B199,Tesaure!$A$2:$B$7000,2),"-")</f>
        <v>http://floracatalana.net/sherardia-arvensis-l-</v>
      </c>
    </row>
    <row r="200" spans="2:3" x14ac:dyDescent="0.25">
      <c r="B200" t="str">
        <f>Zamia!F200</f>
        <v>Sideritis romana L.</v>
      </c>
      <c r="C200" t="str">
        <f>IFERROR(VLOOKUP(B200,Tesaure!$A$2:$B$7000,2),"-")</f>
        <v>-</v>
      </c>
    </row>
    <row r="201" spans="2:3" x14ac:dyDescent="0.25">
      <c r="B201" t="str">
        <f>Zamia!F201</f>
        <v>Silene gallica L.</v>
      </c>
      <c r="C201" t="str">
        <f>IFERROR(VLOOKUP(B201,Tesaure!$A$2:$B$7000,2),"-")</f>
        <v>http://floracatalana.net/silene-gallica-l-</v>
      </c>
    </row>
    <row r="202" spans="2:3" x14ac:dyDescent="0.25">
      <c r="B202" t="str">
        <f>Zamia!F202</f>
        <v>Silybum marianum (L.) Gaertn.</v>
      </c>
      <c r="C202" t="str">
        <f>IFERROR(VLOOKUP(B202,Tesaure!$A$2:$B$7000,2),"-")</f>
        <v>http://floracatalana.net/silybum-marianum-l-gaertn-</v>
      </c>
    </row>
    <row r="203" spans="2:3" x14ac:dyDescent="0.25">
      <c r="B203" t="str">
        <f>Zamia!F203</f>
        <v>Sisymbrium officinale (L.) Scop.</v>
      </c>
      <c r="C203" t="str">
        <f>IFERROR(VLOOKUP(B203,Tesaure!$A$2:$B$7000,2),"-")</f>
        <v>http://floracatalana.net/sisymbrium-officinale-l-scop-</v>
      </c>
    </row>
    <row r="204" spans="2:3" x14ac:dyDescent="0.25">
      <c r="B204" t="str">
        <f>Zamia!F204</f>
        <v>Smilax aspera L.</v>
      </c>
      <c r="C204" t="str">
        <f>IFERROR(VLOOKUP(B204,Tesaure!$A$2:$B$7000,2),"-")</f>
        <v>http://floracatalana.net/smilax-aspera-l-</v>
      </c>
    </row>
    <row r="205" spans="2:3" x14ac:dyDescent="0.25">
      <c r="B205" t="str">
        <f>Zamia!F205</f>
        <v>Sonchus asper (L.) Hill subsp. asper</v>
      </c>
      <c r="C205" t="str">
        <f>IFERROR(VLOOKUP(B205,Tesaure!$A$2:$B$7000,2),"-")</f>
        <v>http://floracatalana.net/sonchus-asper-l-hill</v>
      </c>
    </row>
    <row r="206" spans="2:3" x14ac:dyDescent="0.25">
      <c r="B206" t="str">
        <f>Zamia!F206</f>
        <v>Spergularia rubra (L.) J. et C. Presl</v>
      </c>
      <c r="C206" t="str">
        <f>IFERROR(VLOOKUP(B206,Tesaure!$A$2:$B$7000,2),"-")</f>
        <v>http://floracatalana.net/spergularia-rubra-l-j-et-c-presl</v>
      </c>
    </row>
    <row r="207" spans="2:3" x14ac:dyDescent="0.25">
      <c r="B207" t="str">
        <f>Zamia!F207</f>
        <v>Stachys arvensis (L.) L.</v>
      </c>
      <c r="C207" t="str">
        <f>IFERROR(VLOOKUP(B207,Tesaure!$A$2:$B$7000,2),"-")</f>
        <v>http://floracatalana.net/stachys-arvensis-l-l-</v>
      </c>
    </row>
    <row r="208" spans="2:3" x14ac:dyDescent="0.25">
      <c r="B208" t="str">
        <f>Zamia!F208</f>
        <v>Stachys officinalis (L.) Trevisan</v>
      </c>
      <c r="C208" t="str">
        <f>IFERROR(VLOOKUP(B208,Tesaure!$A$2:$B$7000,2),"-")</f>
        <v>http://floracatalana.net/stachys-officinalis-l-trevis-</v>
      </c>
    </row>
    <row r="209" spans="2:3" x14ac:dyDescent="0.25">
      <c r="B209" t="str">
        <f>Zamia!F209</f>
        <v>Stellaria media (L.) Vill.</v>
      </c>
      <c r="C209" t="str">
        <f>IFERROR(VLOOKUP(B209,Tesaure!$A$2:$B$7000,2),"-")</f>
        <v>http://floracatalana.net/stellaria-media-l-vill-</v>
      </c>
    </row>
    <row r="210" spans="2:3" x14ac:dyDescent="0.25">
      <c r="B210" t="str">
        <f>Zamia!F210</f>
        <v>Symphytum tuberosum L.</v>
      </c>
      <c r="C210" t="str">
        <f>IFERROR(VLOOKUP(B210,Tesaure!$A$2:$B$7000,2),"-")</f>
        <v>-</v>
      </c>
    </row>
    <row r="211" spans="2:3" x14ac:dyDescent="0.25">
      <c r="B211" t="str">
        <f>Zamia!F211</f>
        <v>Tamus communis L.</v>
      </c>
      <c r="C211" t="str">
        <f>IFERROR(VLOOKUP(B211,Tesaure!$A$2:$B$7000,2),"-")</f>
        <v>http://floracatalana.net/tamus-communis-l-</v>
      </c>
    </row>
    <row r="212" spans="2:3" x14ac:dyDescent="0.25">
      <c r="B212" t="str">
        <f>Zamia!F212</f>
        <v>Taraxacum officinale Weber in Wiggers</v>
      </c>
      <c r="C212" t="str">
        <f>IFERROR(VLOOKUP(B212,Tesaure!$A$2:$B$7000,2),"-")</f>
        <v>http://floracatalana.net/taraxacum-officinale-weber-in-wiggers</v>
      </c>
    </row>
    <row r="213" spans="2:3" x14ac:dyDescent="0.25">
      <c r="B213" t="str">
        <f>Zamia!F213</f>
        <v>Thapsia villosa L.</v>
      </c>
      <c r="C213" t="str">
        <f>IFERROR(VLOOKUP(B213,Tesaure!$A$2:$B$7000,2),"-")</f>
        <v>-</v>
      </c>
    </row>
    <row r="214" spans="2:3" x14ac:dyDescent="0.25">
      <c r="B214" t="str">
        <f>Zamia!F214</f>
        <v>Torilis arvensis (Huds.) Link subsp. purpurea (Ten.) Hayek</v>
      </c>
      <c r="C214" t="str">
        <f>IFERROR(VLOOKUP(B214,Tesaure!$A$2:$B$7000,2),"-")</f>
        <v>http://floracatalana.net/torilis-arvensis-huds-link</v>
      </c>
    </row>
    <row r="215" spans="2:3" x14ac:dyDescent="0.25">
      <c r="B215" t="str">
        <f>Zamia!F215</f>
        <v>Trifolium angustifolium L.</v>
      </c>
      <c r="C215" t="str">
        <f>IFERROR(VLOOKUP(B215,Tesaure!$A$2:$B$7000,2),"-")</f>
        <v>http://floracatalana.net/trifolium-angustifolium-l-</v>
      </c>
    </row>
    <row r="216" spans="2:3" x14ac:dyDescent="0.25">
      <c r="B216" t="str">
        <f>Zamia!F216</f>
        <v>Trifolium campestre Schreb. in Sturm</v>
      </c>
      <c r="C216" t="str">
        <f>IFERROR(VLOOKUP(B216,Tesaure!$A$2:$B$7000,2),"-")</f>
        <v>http://floracatalana.net/trifolium-campestre-schreber-in-sturm</v>
      </c>
    </row>
    <row r="217" spans="2:3" x14ac:dyDescent="0.25">
      <c r="B217" t="str">
        <f>Zamia!F217</f>
        <v>Trifolium nigrescens Viv.</v>
      </c>
      <c r="C217" t="str">
        <f>IFERROR(VLOOKUP(B217,Tesaure!$A$2:$B$7000,2),"-")</f>
        <v>http://floracatalana.net/trifolium-nigrescens-viv-</v>
      </c>
    </row>
    <row r="218" spans="2:3" x14ac:dyDescent="0.25">
      <c r="B218" t="str">
        <f>Zamia!F218</f>
        <v>Trifolium pratense L.</v>
      </c>
      <c r="C218" t="str">
        <f>IFERROR(VLOOKUP(B218,Tesaure!$A$2:$B$7000,2),"-")</f>
        <v>http://floracatalana.net/trifolium-pratense-l-</v>
      </c>
    </row>
    <row r="219" spans="2:3" x14ac:dyDescent="0.25">
      <c r="B219" t="str">
        <f>Zamia!F219</f>
        <v>Trifolium stellatum L.</v>
      </c>
      <c r="C219" t="str">
        <f>IFERROR(VLOOKUP(B219,Tesaure!$A$2:$B$7000,2),"-")</f>
        <v>http://floracatalana.net/trifolium-stellatum-l-</v>
      </c>
    </row>
    <row r="220" spans="2:3" x14ac:dyDescent="0.25">
      <c r="B220" t="str">
        <f>Zamia!F220</f>
        <v>Ulex parviflorus Pourr.</v>
      </c>
      <c r="C220" t="str">
        <f>IFERROR(VLOOKUP(B220,Tesaure!$A$2:$B$7000,2),"-")</f>
        <v>-</v>
      </c>
    </row>
    <row r="221" spans="2:3" x14ac:dyDescent="0.25">
      <c r="B221" t="str">
        <f>Zamia!F221</f>
        <v>Ulmus minor Mill.</v>
      </c>
      <c r="C221" t="str">
        <f>IFERROR(VLOOKUP(B221,Tesaure!$A$2:$B$7000,2),"-")</f>
        <v>http://floracatalana.net/ulmus-minor-mill-</v>
      </c>
    </row>
    <row r="222" spans="2:3" x14ac:dyDescent="0.25">
      <c r="B222" t="str">
        <f>Zamia!F222</f>
        <v>Umbilicus rupestris (Salisb.) Dandy</v>
      </c>
      <c r="C222" t="str">
        <f>IFERROR(VLOOKUP(B222,Tesaure!$A$2:$B$7000,2),"-")</f>
        <v>-</v>
      </c>
    </row>
    <row r="223" spans="2:3" x14ac:dyDescent="0.25">
      <c r="B223" t="str">
        <f>Zamia!F223</f>
        <v>Urospermum dalechampii (L.) Scop. ex F. W. Schmidt</v>
      </c>
      <c r="C223" t="str">
        <f>IFERROR(VLOOKUP(B223,Tesaure!$A$2:$B$7000,2),"-")</f>
        <v>http://floracatalana.net/urospermum-dalechampii-l-scop-ex-f-w-schmidt</v>
      </c>
    </row>
    <row r="224" spans="2:3" x14ac:dyDescent="0.25">
      <c r="B224" t="str">
        <f>Zamia!F224</f>
        <v>Urospermum picroides (L.) Scop. ex F. W. Schmidt</v>
      </c>
      <c r="C224" t="str">
        <f>IFERROR(VLOOKUP(B224,Tesaure!$A$2:$B$7000,2),"-")</f>
        <v>http://floracatalana.net/urospermum-picroides-l-scop-ex-f-w-schmidt</v>
      </c>
    </row>
    <row r="225" spans="1:3" x14ac:dyDescent="0.25">
      <c r="A225" s="10">
        <v>23</v>
      </c>
      <c r="B225" t="str">
        <f>Zamia!F225</f>
        <v>Urtica urens L.</v>
      </c>
      <c r="C225" t="str">
        <f>IFERROR(VLOOKUP(B225,Tesaure!$A$2:$B$7000,2),"-")</f>
        <v>http://floracatalana.net/urtica-urens-l-</v>
      </c>
    </row>
    <row r="226" spans="1:3" x14ac:dyDescent="0.25">
      <c r="B226" t="str">
        <f>Zamia!F226</f>
        <v>Valerianella microcarpa Loisel.</v>
      </c>
      <c r="C226" t="str">
        <f>IFERROR(VLOOKUP(B226,Tesaure!$A$2:$B$7000,2),"-")</f>
        <v>http://floracatalana.net/valerianella-microcarpa-loisel-</v>
      </c>
    </row>
    <row r="227" spans="1:3" x14ac:dyDescent="0.25">
      <c r="B227" t="str">
        <f>Zamia!F227</f>
        <v>Verbascum pulverulentum Vill.</v>
      </c>
      <c r="C227" t="str">
        <f>IFERROR(VLOOKUP(B227,Tesaure!$A$2:$B$7000,2),"-")</f>
        <v>http://floracatalana.net/verbascum-pulverulentum-vill-</v>
      </c>
    </row>
    <row r="228" spans="1:3" x14ac:dyDescent="0.25">
      <c r="B228" t="str">
        <f>Zamia!F228</f>
        <v>Veronica arvensis L.</v>
      </c>
      <c r="C228" t="str">
        <f>IFERROR(VLOOKUP(B228,Tesaure!$A$2:$B$7000,2),"-")</f>
        <v>http://floracatalana.net/veronica-arvensis-l-</v>
      </c>
    </row>
    <row r="229" spans="1:3" x14ac:dyDescent="0.25">
      <c r="B229" t="str">
        <f>Zamia!F229</f>
        <v>Veronica officinalis L.</v>
      </c>
      <c r="C229" t="str">
        <f>IFERROR(VLOOKUP(B229,Tesaure!$A$2:$B$7000,2),"-")</f>
        <v>http://floracatalana.net/veronica-officinalis-l-</v>
      </c>
    </row>
    <row r="230" spans="1:3" x14ac:dyDescent="0.25">
      <c r="B230" t="str">
        <f>Zamia!F230</f>
        <v>Veronica persica Poiret in Lam.</v>
      </c>
      <c r="C230" t="str">
        <f>IFERROR(VLOOKUP(B230,Tesaure!$A$2:$B$7000,2),"-")</f>
        <v>http://floracatalana.net/veronica-persica-poiret-in-lam-</v>
      </c>
    </row>
    <row r="231" spans="1:3" x14ac:dyDescent="0.25">
      <c r="B231" t="str">
        <f>Zamia!F231</f>
        <v>Veronica serpyllifolia L. subsp. serpyllifolia</v>
      </c>
      <c r="C231" t="str">
        <f>IFERROR(VLOOKUP(B231,Tesaure!$A$2:$B$7000,2),"-")</f>
        <v>http://floracatalana.net/veronica-serpyllifolia-l-</v>
      </c>
    </row>
    <row r="232" spans="1:3" x14ac:dyDescent="0.25">
      <c r="B232" t="str">
        <f>Zamia!F232</f>
        <v>Viburnum tinus L.</v>
      </c>
      <c r="C232" t="str">
        <f>IFERROR(VLOOKUP(B232,Tesaure!$A$2:$B$7000,2),"-")</f>
        <v>-</v>
      </c>
    </row>
    <row r="233" spans="1:3" x14ac:dyDescent="0.25">
      <c r="B233" t="str">
        <f>Zamia!F233</f>
        <v>Vicia hybrida L.</v>
      </c>
      <c r="C233" t="str">
        <f>IFERROR(VLOOKUP(B233,Tesaure!$A$2:$B$7000,2),"-")</f>
        <v>http://floracatalana.net/vicia-hybrida-l-</v>
      </c>
    </row>
    <row r="234" spans="1:3" x14ac:dyDescent="0.25">
      <c r="B234" t="str">
        <f>Zamia!F234</f>
        <v>Vicia parviflora Cav.</v>
      </c>
      <c r="C234" t="str">
        <f>IFERROR(VLOOKUP(B234,Tesaure!$A$2:$B$7000,2),"-")</f>
        <v>http://floracatalana.net/vicia-pannonica-crantz-subsp-striata-m-bieb-nyman</v>
      </c>
    </row>
    <row r="235" spans="1:3" x14ac:dyDescent="0.25">
      <c r="B235" t="str">
        <f>Zamia!F235</f>
        <v>Vicia peregrina L.</v>
      </c>
      <c r="C235" t="str">
        <f>IFERROR(VLOOKUP(B235,Tesaure!$A$2:$B$7000,2),"-")</f>
        <v>http://floracatalana.net/vicia-peregrina-l-</v>
      </c>
    </row>
    <row r="236" spans="1:3" x14ac:dyDescent="0.25">
      <c r="B236" t="str">
        <f>Zamia!F236</f>
        <v>Vicia sativa L.</v>
      </c>
      <c r="C236" t="str">
        <f>IFERROR(VLOOKUP(B236,Tesaure!$A$2:$B$7000,2),"-")</f>
        <v>http://floracatalana.net/vicia-sativa-l-</v>
      </c>
    </row>
    <row r="237" spans="1:3" x14ac:dyDescent="0.25">
      <c r="B237" t="str">
        <f>Zamia!F237</f>
        <v>Viola alba Bess. subsp. dehnhardtii (Ten.) W. Becker</v>
      </c>
      <c r="C237" t="str">
        <f>IFERROR(VLOOKUP(B237,Tesaure!$A$2:$B$7000,2),"-")</f>
        <v>http://floracatalana.net/viola-alba-besser</v>
      </c>
    </row>
    <row r="238" spans="1:3" x14ac:dyDescent="0.25">
      <c r="B238" t="str">
        <f>Zamia!F238</f>
        <v>Viola sylvestris Lam. subsp. riviniana (Reichenb.) Tourlet</v>
      </c>
      <c r="C238" t="str">
        <f>IFERROR(VLOOKUP(B238,Tesaure!$A$2:$B$7000,2),"-")</f>
        <v>http://floracatalana.net/viola-sylvestris-lam-</v>
      </c>
    </row>
    <row r="239" spans="1:3" x14ac:dyDescent="0.25">
      <c r="B239">
        <f>Zamia!F239</f>
        <v>0</v>
      </c>
      <c r="C239" t="str">
        <f>IFERROR(VLOOKUP(B239,Tesaure!$A$2:$B$7000,2),"-")</f>
        <v>-</v>
      </c>
    </row>
    <row r="240" spans="1:3" x14ac:dyDescent="0.25">
      <c r="B240">
        <f>Zamia!F240</f>
        <v>0</v>
      </c>
      <c r="C240" t="str">
        <f>IFERROR(VLOOKUP(B240,Tesaure!$A$2:$B$7000,2),"-")</f>
        <v>-</v>
      </c>
    </row>
    <row r="241" spans="2:3" x14ac:dyDescent="0.25">
      <c r="B241">
        <f>Zamia!F241</f>
        <v>0</v>
      </c>
      <c r="C241" t="str">
        <f>IFERROR(VLOOKUP(B241,Tesaure!$A$2:$B$7000,2),"-")</f>
        <v>-</v>
      </c>
    </row>
    <row r="242" spans="2:3" x14ac:dyDescent="0.25">
      <c r="B242">
        <f>Zamia!F242</f>
        <v>0</v>
      </c>
      <c r="C242" t="str">
        <f>IFERROR(VLOOKUP(B242,Tesaure!$A$2:$B$7000,2),"-")</f>
        <v>-</v>
      </c>
    </row>
    <row r="243" spans="2:3" x14ac:dyDescent="0.25">
      <c r="B243">
        <f>Zamia!F243</f>
        <v>0</v>
      </c>
      <c r="C243" t="str">
        <f>IFERROR(VLOOKUP(B243,Tesaure!$A$2:$B$7000,2),"-")</f>
        <v>-</v>
      </c>
    </row>
    <row r="244" spans="2:3" x14ac:dyDescent="0.25">
      <c r="B244">
        <f>Zamia!F244</f>
        <v>0</v>
      </c>
      <c r="C244" t="str">
        <f>IFERROR(VLOOKUP(B244,Tesaure!$A$2:$B$7000,2),"-")</f>
        <v>-</v>
      </c>
    </row>
    <row r="245" spans="2:3" x14ac:dyDescent="0.25">
      <c r="B245">
        <f>Zamia!F245</f>
        <v>0</v>
      </c>
      <c r="C245" t="str">
        <f>IFERROR(VLOOKUP(B245,Tesaure!$A$2:$B$7000,2),"-")</f>
        <v>-</v>
      </c>
    </row>
    <row r="246" spans="2:3" x14ac:dyDescent="0.25">
      <c r="B246">
        <f>Zamia!F246</f>
        <v>0</v>
      </c>
      <c r="C246" t="str">
        <f>IFERROR(VLOOKUP(B246,Tesaure!$A$2:$B$7000,2),"-")</f>
        <v>-</v>
      </c>
    </row>
    <row r="247" spans="2:3" x14ac:dyDescent="0.25">
      <c r="B247">
        <f>Zamia!F247</f>
        <v>0</v>
      </c>
      <c r="C247" t="str">
        <f>IFERROR(VLOOKUP(B247,Tesaure!$A$2:$B$7000,2),"-")</f>
        <v>-</v>
      </c>
    </row>
    <row r="248" spans="2:3" x14ac:dyDescent="0.25">
      <c r="B248">
        <f>Zamia!F248</f>
        <v>0</v>
      </c>
      <c r="C248" t="str">
        <f>IFERROR(VLOOKUP(B248,Tesaure!$A$2:$B$7000,2),"-")</f>
        <v>-</v>
      </c>
    </row>
    <row r="249" spans="2:3" x14ac:dyDescent="0.25">
      <c r="B249">
        <f>Zamia!F249</f>
        <v>0</v>
      </c>
      <c r="C249" t="str">
        <f>IFERROR(VLOOKUP(B249,Tesaure!$A$2:$B$7000,2),"-")</f>
        <v>-</v>
      </c>
    </row>
    <row r="250" spans="2:3" x14ac:dyDescent="0.25">
      <c r="B250">
        <f>Zamia!F250</f>
        <v>0</v>
      </c>
      <c r="C250" t="str">
        <f>IFERROR(VLOOKUP(B250,Tesaure!$A$2:$B$7000,2),"-")</f>
        <v>-</v>
      </c>
    </row>
    <row r="251" spans="2:3" x14ac:dyDescent="0.25">
      <c r="B251">
        <f>Zamia!F251</f>
        <v>0</v>
      </c>
      <c r="C251" t="str">
        <f>IFERROR(VLOOKUP(B251,Tesaure!$A$2:$B$7000,2),"-")</f>
        <v>-</v>
      </c>
    </row>
    <row r="252" spans="2:3" x14ac:dyDescent="0.25">
      <c r="B252">
        <f>Zamia!F252</f>
        <v>0</v>
      </c>
      <c r="C252" t="str">
        <f>IFERROR(VLOOKUP(B252,Tesaure!$A$2:$B$7000,2),"-")</f>
        <v>-</v>
      </c>
    </row>
    <row r="253" spans="2:3" x14ac:dyDescent="0.25">
      <c r="B253">
        <f>Zamia!F253</f>
        <v>0</v>
      </c>
      <c r="C253" t="str">
        <f>IFERROR(VLOOKUP(B253,Tesaure!$A$2:$B$7000,2),"-")</f>
        <v>-</v>
      </c>
    </row>
    <row r="254" spans="2:3" x14ac:dyDescent="0.25">
      <c r="B254">
        <f>Zamia!F254</f>
        <v>0</v>
      </c>
      <c r="C254" t="str">
        <f>IFERROR(VLOOKUP(B254,Tesaure!$A$2:$B$7000,2),"-")</f>
        <v>-</v>
      </c>
    </row>
    <row r="255" spans="2:3" x14ac:dyDescent="0.25">
      <c r="B255">
        <f>Zamia!F255</f>
        <v>0</v>
      </c>
      <c r="C255" t="str">
        <f>IFERROR(VLOOKUP(B255,Tesaure!$A$2:$B$7000,2),"-")</f>
        <v>-</v>
      </c>
    </row>
    <row r="256" spans="2:3" x14ac:dyDescent="0.25">
      <c r="B256">
        <f>Zamia!F256</f>
        <v>0</v>
      </c>
      <c r="C256" t="str">
        <f>IFERROR(VLOOKUP(B256,Tesaure!$A$2:$B$7000,2),"-")</f>
        <v>-</v>
      </c>
    </row>
    <row r="257" spans="2:3" x14ac:dyDescent="0.25">
      <c r="B257">
        <f>Zamia!F257</f>
        <v>0</v>
      </c>
      <c r="C257" t="str">
        <f>IFERROR(VLOOKUP(B257,Tesaure!$A$2:$B$7000,2),"-")</f>
        <v>-</v>
      </c>
    </row>
    <row r="258" spans="2:3" x14ac:dyDescent="0.25">
      <c r="B258">
        <f>Zamia!F258</f>
        <v>0</v>
      </c>
      <c r="C258" t="str">
        <f>IFERROR(VLOOKUP(B258,Tesaure!$A$2:$B$7000,2),"-")</f>
        <v>-</v>
      </c>
    </row>
    <row r="259" spans="2:3" x14ac:dyDescent="0.25">
      <c r="B259">
        <f>Zamia!F259</f>
        <v>0</v>
      </c>
      <c r="C259" t="str">
        <f>IFERROR(VLOOKUP(B259,Tesaure!$A$2:$B$7000,2),"-")</f>
        <v>-</v>
      </c>
    </row>
    <row r="260" spans="2:3" x14ac:dyDescent="0.25">
      <c r="B260">
        <f>Zamia!F260</f>
        <v>0</v>
      </c>
      <c r="C260" t="str">
        <f>IFERROR(VLOOKUP(B260,Tesaure!$A$2:$B$7000,2),"-")</f>
        <v>-</v>
      </c>
    </row>
    <row r="261" spans="2:3" x14ac:dyDescent="0.25">
      <c r="B261">
        <f>Zamia!F261</f>
        <v>0</v>
      </c>
      <c r="C261" t="str">
        <f>IFERROR(VLOOKUP(B261,Tesaure!$A$2:$B$7000,2),"-")</f>
        <v>-</v>
      </c>
    </row>
    <row r="262" spans="2:3" x14ac:dyDescent="0.25">
      <c r="B262">
        <f>Zamia!F262</f>
        <v>0</v>
      </c>
      <c r="C262" t="str">
        <f>IFERROR(VLOOKUP(B262,Tesaure!$A$2:$B$7000,2),"-")</f>
        <v>-</v>
      </c>
    </row>
    <row r="263" spans="2:3" x14ac:dyDescent="0.25">
      <c r="B263">
        <f>Zamia!F263</f>
        <v>0</v>
      </c>
      <c r="C263" t="str">
        <f>IFERROR(VLOOKUP(B263,Tesaure!$A$2:$B$7000,2),"-")</f>
        <v>-</v>
      </c>
    </row>
    <row r="264" spans="2:3" x14ac:dyDescent="0.25">
      <c r="B264">
        <f>Zamia!F264</f>
        <v>0</v>
      </c>
      <c r="C264" t="str">
        <f>IFERROR(VLOOKUP(B264,Tesaure!$A$2:$B$7000,2),"-")</f>
        <v>-</v>
      </c>
    </row>
    <row r="265" spans="2:3" x14ac:dyDescent="0.25">
      <c r="B265">
        <f>Zamia!F265</f>
        <v>0</v>
      </c>
      <c r="C265" t="str">
        <f>IFERROR(VLOOKUP(B265,Tesaure!$A$2:$B$7000,2),"-")</f>
        <v>-</v>
      </c>
    </row>
    <row r="266" spans="2:3" x14ac:dyDescent="0.25">
      <c r="B266">
        <f>Zamia!F266</f>
        <v>0</v>
      </c>
      <c r="C266" t="str">
        <f>IFERROR(VLOOKUP(B266,Tesaure!$A$2:$B$7000,2),"-")</f>
        <v>-</v>
      </c>
    </row>
    <row r="267" spans="2:3" x14ac:dyDescent="0.25">
      <c r="B267">
        <f>Zamia!F267</f>
        <v>0</v>
      </c>
      <c r="C267" t="str">
        <f>IFERROR(VLOOKUP(B267,Tesaure!$A$2:$B$7000,2),"-")</f>
        <v>-</v>
      </c>
    </row>
    <row r="268" spans="2:3" x14ac:dyDescent="0.25">
      <c r="B268">
        <f>Zamia!F268</f>
        <v>0</v>
      </c>
      <c r="C268" t="str">
        <f>IFERROR(VLOOKUP(B268,Tesaure!$A$2:$B$7000,2),"-")</f>
        <v>-</v>
      </c>
    </row>
    <row r="269" spans="2:3" x14ac:dyDescent="0.25">
      <c r="B269">
        <f>Zamia!F269</f>
        <v>0</v>
      </c>
      <c r="C269" t="str">
        <f>IFERROR(VLOOKUP(B269,Tesaure!$A$2:$B$7000,2),"-")</f>
        <v>-</v>
      </c>
    </row>
    <row r="270" spans="2:3" x14ac:dyDescent="0.25">
      <c r="B270">
        <f>Zamia!F270</f>
        <v>0</v>
      </c>
      <c r="C270" t="str">
        <f>IFERROR(VLOOKUP(B270,Tesaure!$A$2:$B$7000,2),"-")</f>
        <v>-</v>
      </c>
    </row>
    <row r="271" spans="2:3" x14ac:dyDescent="0.25">
      <c r="B271">
        <f>Zamia!F271</f>
        <v>0</v>
      </c>
      <c r="C271" t="str">
        <f>IFERROR(VLOOKUP(B271,Tesaure!$A$2:$B$7000,2),"-")</f>
        <v>-</v>
      </c>
    </row>
    <row r="272" spans="2:3" x14ac:dyDescent="0.25">
      <c r="B272">
        <f>Zamia!F272</f>
        <v>0</v>
      </c>
      <c r="C272" t="str">
        <f>IFERROR(VLOOKUP(B272,Tesaure!$A$2:$B$7000,2),"-")</f>
        <v>-</v>
      </c>
    </row>
    <row r="273" spans="2:3" x14ac:dyDescent="0.25">
      <c r="B273">
        <f>Zamia!F273</f>
        <v>0</v>
      </c>
      <c r="C273" t="str">
        <f>IFERROR(VLOOKUP(B273,Tesaure!$A$2:$B$7000,2),"-")</f>
        <v>-</v>
      </c>
    </row>
    <row r="274" spans="2:3" x14ac:dyDescent="0.25">
      <c r="B274">
        <f>Zamia!F274</f>
        <v>0</v>
      </c>
      <c r="C274" t="str">
        <f>IFERROR(VLOOKUP(B274,Tesaure!$A$2:$B$7000,2),"-")</f>
        <v>-</v>
      </c>
    </row>
    <row r="275" spans="2:3" x14ac:dyDescent="0.25">
      <c r="B275">
        <f>Zamia!F275</f>
        <v>0</v>
      </c>
      <c r="C275" t="str">
        <f>IFERROR(VLOOKUP(B275,Tesaure!$A$2:$B$7000,2),"-")</f>
        <v>-</v>
      </c>
    </row>
    <row r="276" spans="2:3" x14ac:dyDescent="0.25">
      <c r="B276">
        <f>Zamia!F276</f>
        <v>0</v>
      </c>
      <c r="C276" t="str">
        <f>IFERROR(VLOOKUP(B276,Tesaure!$A$2:$B$7000,2),"-")</f>
        <v>-</v>
      </c>
    </row>
    <row r="277" spans="2:3" x14ac:dyDescent="0.25">
      <c r="B277">
        <f>Zamia!F277</f>
        <v>0</v>
      </c>
      <c r="C277" t="str">
        <f>IFERROR(VLOOKUP(B277,Tesaure!$A$2:$B$7000,2),"-")</f>
        <v>-</v>
      </c>
    </row>
    <row r="278" spans="2:3" x14ac:dyDescent="0.25">
      <c r="B278">
        <f>Zamia!F278</f>
        <v>0</v>
      </c>
      <c r="C278" t="str">
        <f>IFERROR(VLOOKUP(B278,Tesaure!$A$2:$B$7000,2),"-")</f>
        <v>-</v>
      </c>
    </row>
    <row r="279" spans="2:3" x14ac:dyDescent="0.25">
      <c r="B279">
        <f>Zamia!F279</f>
        <v>0</v>
      </c>
      <c r="C279" t="str">
        <f>IFERROR(VLOOKUP(B279,Tesaure!$A$2:$B$7000,2),"-")</f>
        <v>-</v>
      </c>
    </row>
    <row r="280" spans="2:3" x14ac:dyDescent="0.25">
      <c r="B280">
        <f>Zamia!F280</f>
        <v>0</v>
      </c>
      <c r="C280" t="str">
        <f>IFERROR(VLOOKUP(B280,Tesaure!$A$2:$B$7000,2),"-")</f>
        <v>-</v>
      </c>
    </row>
    <row r="281" spans="2:3" x14ac:dyDescent="0.25">
      <c r="B281">
        <f>Zamia!F281</f>
        <v>0</v>
      </c>
      <c r="C281" t="str">
        <f>IFERROR(VLOOKUP(B281,Tesaure!$A$2:$B$7000,2),"-")</f>
        <v>-</v>
      </c>
    </row>
    <row r="282" spans="2:3" x14ac:dyDescent="0.25">
      <c r="B282">
        <f>Zamia!F282</f>
        <v>0</v>
      </c>
      <c r="C282" t="str">
        <f>IFERROR(VLOOKUP(B282,Tesaure!$A$2:$B$7000,2),"-")</f>
        <v>-</v>
      </c>
    </row>
    <row r="283" spans="2:3" x14ac:dyDescent="0.25">
      <c r="B283">
        <f>Zamia!F283</f>
        <v>0</v>
      </c>
      <c r="C283" t="str">
        <f>IFERROR(VLOOKUP(B283,Tesaure!$A$2:$B$7000,2),"-")</f>
        <v>-</v>
      </c>
    </row>
    <row r="284" spans="2:3" x14ac:dyDescent="0.25">
      <c r="B284">
        <f>Zamia!F284</f>
        <v>0</v>
      </c>
      <c r="C284" t="str">
        <f>IFERROR(VLOOKUP(B284,Tesaure!$A$2:$B$7000,2),"-")</f>
        <v>-</v>
      </c>
    </row>
    <row r="285" spans="2:3" x14ac:dyDescent="0.25">
      <c r="B285">
        <f>Zamia!F285</f>
        <v>0</v>
      </c>
      <c r="C285" t="str">
        <f>IFERROR(VLOOKUP(B285,Tesaure!$A$2:$B$7000,2),"-")</f>
        <v>-</v>
      </c>
    </row>
    <row r="286" spans="2:3" x14ac:dyDescent="0.25">
      <c r="B286">
        <f>Zamia!F286</f>
        <v>0</v>
      </c>
      <c r="C286" t="str">
        <f>IFERROR(VLOOKUP(B286,Tesaure!$A$2:$B$7000,2),"-")</f>
        <v>-</v>
      </c>
    </row>
    <row r="287" spans="2:3" x14ac:dyDescent="0.25">
      <c r="B287">
        <f>Zamia!F287</f>
        <v>0</v>
      </c>
      <c r="C287" t="str">
        <f>IFERROR(VLOOKUP(B287,Tesaure!$A$2:$B$7000,2),"-")</f>
        <v>-</v>
      </c>
    </row>
    <row r="288" spans="2:3" x14ac:dyDescent="0.25">
      <c r="B288">
        <f>Zamia!F288</f>
        <v>0</v>
      </c>
      <c r="C288" t="str">
        <f>IFERROR(VLOOKUP(B288,Tesaure!$A$2:$B$7000,2),"-")</f>
        <v>-</v>
      </c>
    </row>
    <row r="289" spans="2:3" x14ac:dyDescent="0.25">
      <c r="B289">
        <f>Zamia!F289</f>
        <v>0</v>
      </c>
      <c r="C289" t="str">
        <f>IFERROR(VLOOKUP(B289,Tesaure!$A$2:$B$7000,2),"-")</f>
        <v>-</v>
      </c>
    </row>
    <row r="290" spans="2:3" x14ac:dyDescent="0.25">
      <c r="B290">
        <f>Zamia!F290</f>
        <v>0</v>
      </c>
      <c r="C290" t="str">
        <f>IFERROR(VLOOKUP(B290,Tesaure!$A$2:$B$7000,2),"-")</f>
        <v>-</v>
      </c>
    </row>
    <row r="291" spans="2:3" x14ac:dyDescent="0.25">
      <c r="B291">
        <f>Zamia!F291</f>
        <v>0</v>
      </c>
      <c r="C291" t="str">
        <f>IFERROR(VLOOKUP(B291,Tesaure!$A$2:$B$7000,2),"-")</f>
        <v>-</v>
      </c>
    </row>
    <row r="292" spans="2:3" x14ac:dyDescent="0.25">
      <c r="B292">
        <f>Zamia!F292</f>
        <v>0</v>
      </c>
      <c r="C292" t="str">
        <f>IFERROR(VLOOKUP(B292,Tesaure!$A$2:$B$7000,2),"-")</f>
        <v>-</v>
      </c>
    </row>
    <row r="293" spans="2:3" x14ac:dyDescent="0.25">
      <c r="B293">
        <f>Zamia!F293</f>
        <v>0</v>
      </c>
      <c r="C293" t="str">
        <f>IFERROR(VLOOKUP(B293,Tesaure!$A$2:$B$7000,2),"-")</f>
        <v>-</v>
      </c>
    </row>
    <row r="294" spans="2:3" x14ac:dyDescent="0.25">
      <c r="B294">
        <f>Zamia!F294</f>
        <v>0</v>
      </c>
      <c r="C294" t="str">
        <f>IFERROR(VLOOKUP(B294,Tesaure!$A$2:$B$7000,2),"-")</f>
        <v>-</v>
      </c>
    </row>
    <row r="295" spans="2:3" x14ac:dyDescent="0.25">
      <c r="B295">
        <f>Zamia!F295</f>
        <v>0</v>
      </c>
      <c r="C295" t="str">
        <f>IFERROR(VLOOKUP(B295,Tesaure!$A$2:$B$7000,2),"-")</f>
        <v>-</v>
      </c>
    </row>
    <row r="296" spans="2:3" x14ac:dyDescent="0.25">
      <c r="B296">
        <f>Zamia!F296</f>
        <v>0</v>
      </c>
      <c r="C296" t="str">
        <f>IFERROR(VLOOKUP(B296,Tesaure!$A$2:$B$7000,2),"-")</f>
        <v>-</v>
      </c>
    </row>
    <row r="297" spans="2:3" x14ac:dyDescent="0.25">
      <c r="B297">
        <f>Zamia!F297</f>
        <v>0</v>
      </c>
      <c r="C297" t="str">
        <f>IFERROR(VLOOKUP(B297,Tesaure!$A$2:$B$7000,2),"-")</f>
        <v>-</v>
      </c>
    </row>
    <row r="298" spans="2:3" x14ac:dyDescent="0.25">
      <c r="B298">
        <f>Zamia!F298</f>
        <v>0</v>
      </c>
      <c r="C298" t="str">
        <f>IFERROR(VLOOKUP(B298,Tesaure!$A$2:$B$7000,2),"-")</f>
        <v>-</v>
      </c>
    </row>
    <row r="299" spans="2:3" x14ac:dyDescent="0.25">
      <c r="B299">
        <f>Zamia!F299</f>
        <v>0</v>
      </c>
      <c r="C299" t="str">
        <f>IFERROR(VLOOKUP(B299,Tesaure!$A$2:$B$7000,2),"-")</f>
        <v>-</v>
      </c>
    </row>
    <row r="300" spans="2:3" x14ac:dyDescent="0.25">
      <c r="B300">
        <f>Zamia!F300</f>
        <v>0</v>
      </c>
      <c r="C300" t="str">
        <f>IFERROR(VLOOKUP(B300,Tesaure!$A$2:$B$7000,2),"-")</f>
        <v>-</v>
      </c>
    </row>
    <row r="301" spans="2:3" x14ac:dyDescent="0.25">
      <c r="B301">
        <f>Zamia!F301</f>
        <v>0</v>
      </c>
      <c r="C301" t="str">
        <f>IFERROR(VLOOKUP(B301,Tesaure!$A$2:$B$7000,2),"-")</f>
        <v>-</v>
      </c>
    </row>
    <row r="302" spans="2:3" x14ac:dyDescent="0.25">
      <c r="B302">
        <f>Zamia!F302</f>
        <v>0</v>
      </c>
      <c r="C302" t="str">
        <f>IFERROR(VLOOKUP(B302,Tesaure!$A$2:$B$7000,2),"-")</f>
        <v>-</v>
      </c>
    </row>
    <row r="303" spans="2:3" x14ac:dyDescent="0.25">
      <c r="B303">
        <f>Zamia!F303</f>
        <v>0</v>
      </c>
      <c r="C303" t="str">
        <f>IFERROR(VLOOKUP(B303,Tesaure!$A$2:$B$7000,2),"-")</f>
        <v>-</v>
      </c>
    </row>
    <row r="304" spans="2:3" x14ac:dyDescent="0.25">
      <c r="B304">
        <f>Zamia!F304</f>
        <v>0</v>
      </c>
      <c r="C304" t="str">
        <f>IFERROR(VLOOKUP(B304,Tesaure!$A$2:$B$7000,2),"-")</f>
        <v>-</v>
      </c>
    </row>
    <row r="305" spans="2:3" x14ac:dyDescent="0.25">
      <c r="B305">
        <f>Zamia!F305</f>
        <v>0</v>
      </c>
      <c r="C305" t="str">
        <f>IFERROR(VLOOKUP(B305,Tesaure!$A$2:$B$7000,2),"-")</f>
        <v>-</v>
      </c>
    </row>
    <row r="306" spans="2:3" x14ac:dyDescent="0.25">
      <c r="B306">
        <f>Zamia!F306</f>
        <v>0</v>
      </c>
      <c r="C306" t="str">
        <f>IFERROR(VLOOKUP(B306,Tesaure!$A$2:$B$7000,2),"-")</f>
        <v>-</v>
      </c>
    </row>
    <row r="307" spans="2:3" x14ac:dyDescent="0.25">
      <c r="B307">
        <f>Zamia!F307</f>
        <v>0</v>
      </c>
      <c r="C307" t="str">
        <f>IFERROR(VLOOKUP(B307,Tesaure!$A$2:$B$7000,2),"-")</f>
        <v>-</v>
      </c>
    </row>
    <row r="308" spans="2:3" x14ac:dyDescent="0.25">
      <c r="B308">
        <f>Zamia!F308</f>
        <v>0</v>
      </c>
      <c r="C308" t="str">
        <f>IFERROR(VLOOKUP(B308,Tesaure!$A$2:$B$7000,2),"-")</f>
        <v>-</v>
      </c>
    </row>
    <row r="309" spans="2:3" x14ac:dyDescent="0.25">
      <c r="B309">
        <f>Zamia!F309</f>
        <v>0</v>
      </c>
      <c r="C309" t="str">
        <f>IFERROR(VLOOKUP(B309,Tesaure!$A$2:$B$7000,2),"-")</f>
        <v>-</v>
      </c>
    </row>
    <row r="310" spans="2:3" x14ac:dyDescent="0.25">
      <c r="B310">
        <f>Zamia!F310</f>
        <v>0</v>
      </c>
      <c r="C310" t="str">
        <f>IFERROR(VLOOKUP(B310,Tesaure!$A$2:$B$7000,2),"-")</f>
        <v>-</v>
      </c>
    </row>
    <row r="311" spans="2:3" x14ac:dyDescent="0.25">
      <c r="B311">
        <f>Zamia!F311</f>
        <v>0</v>
      </c>
      <c r="C311" t="str">
        <f>IFERROR(VLOOKUP(B311,Tesaure!$A$2:$B$7000,2),"-")</f>
        <v>-</v>
      </c>
    </row>
    <row r="312" spans="2:3" x14ac:dyDescent="0.25">
      <c r="B312">
        <f>Zamia!F312</f>
        <v>0</v>
      </c>
      <c r="C312" t="str">
        <f>IFERROR(VLOOKUP(B312,Tesaure!$A$2:$B$7000,2),"-")</f>
        <v>-</v>
      </c>
    </row>
    <row r="313" spans="2:3" x14ac:dyDescent="0.25">
      <c r="B313">
        <f>Zamia!F313</f>
        <v>0</v>
      </c>
      <c r="C313" t="str">
        <f>IFERROR(VLOOKUP(B313,Tesaure!$A$2:$B$7000,2),"-")</f>
        <v>-</v>
      </c>
    </row>
    <row r="314" spans="2:3" x14ac:dyDescent="0.25">
      <c r="B314">
        <f>Zamia!F314</f>
        <v>0</v>
      </c>
      <c r="C314" t="str">
        <f>IFERROR(VLOOKUP(B314,Tesaure!$A$2:$B$7000,2),"-")</f>
        <v>-</v>
      </c>
    </row>
    <row r="315" spans="2:3" x14ac:dyDescent="0.25">
      <c r="B315">
        <f>Zamia!F315</f>
        <v>0</v>
      </c>
      <c r="C315" t="str">
        <f>IFERROR(VLOOKUP(B315,Tesaure!$A$2:$B$7000,2),"-")</f>
        <v>-</v>
      </c>
    </row>
    <row r="316" spans="2:3" x14ac:dyDescent="0.25">
      <c r="B316">
        <f>Zamia!F316</f>
        <v>0</v>
      </c>
      <c r="C316" t="str">
        <f>IFERROR(VLOOKUP(B316,Tesaure!$A$2:$B$7000,2),"-")</f>
        <v>-</v>
      </c>
    </row>
    <row r="317" spans="2:3" x14ac:dyDescent="0.25">
      <c r="B317">
        <f>Zamia!F317</f>
        <v>0</v>
      </c>
      <c r="C317" t="str">
        <f>IFERROR(VLOOKUP(B317,Tesaure!$A$2:$B$7000,2),"-")</f>
        <v>-</v>
      </c>
    </row>
    <row r="318" spans="2:3" x14ac:dyDescent="0.25">
      <c r="B318">
        <f>Zamia!F318</f>
        <v>0</v>
      </c>
      <c r="C318" t="str">
        <f>IFERROR(VLOOKUP(B318,Tesaure!$A$2:$B$7000,2),"-")</f>
        <v>-</v>
      </c>
    </row>
    <row r="319" spans="2:3" x14ac:dyDescent="0.25">
      <c r="B319">
        <f>Zamia!F319</f>
        <v>0</v>
      </c>
      <c r="C319" t="str">
        <f>IFERROR(VLOOKUP(B319,Tesaure!$A$2:$B$7000,2),"-")</f>
        <v>-</v>
      </c>
    </row>
    <row r="320" spans="2:3" x14ac:dyDescent="0.25">
      <c r="B320">
        <f>Zamia!F320</f>
        <v>0</v>
      </c>
      <c r="C320" t="str">
        <f>IFERROR(VLOOKUP(B320,Tesaure!$A$2:$B$7000,2),"-")</f>
        <v>-</v>
      </c>
    </row>
    <row r="321" spans="2:3" x14ac:dyDescent="0.25">
      <c r="B321">
        <f>Zamia!F321</f>
        <v>0</v>
      </c>
      <c r="C321" t="str">
        <f>IFERROR(VLOOKUP(B321,Tesaure!$A$2:$B$7000,2),"-")</f>
        <v>-</v>
      </c>
    </row>
    <row r="322" spans="2:3" x14ac:dyDescent="0.25">
      <c r="B322">
        <f>Zamia!F322</f>
        <v>0</v>
      </c>
      <c r="C322" t="str">
        <f>IFERROR(VLOOKUP(B322,Tesaure!$A$2:$B$7000,2),"-")</f>
        <v>-</v>
      </c>
    </row>
    <row r="323" spans="2:3" x14ac:dyDescent="0.25">
      <c r="B323">
        <f>Zamia!F323</f>
        <v>0</v>
      </c>
      <c r="C323" t="str">
        <f>IFERROR(VLOOKUP(B323,Tesaure!$A$2:$B$7000,2),"-")</f>
        <v>-</v>
      </c>
    </row>
    <row r="324" spans="2:3" x14ac:dyDescent="0.25">
      <c r="B324">
        <f>Zamia!F324</f>
        <v>0</v>
      </c>
      <c r="C324" t="str">
        <f>IFERROR(VLOOKUP(B324,Tesaure!$A$2:$B$7000,2),"-")</f>
        <v>-</v>
      </c>
    </row>
    <row r="325" spans="2:3" x14ac:dyDescent="0.25">
      <c r="B325">
        <f>Zamia!F325</f>
        <v>0</v>
      </c>
      <c r="C325" t="str">
        <f>IFERROR(VLOOKUP(B325,Tesaure!$A$2:$B$7000,2),"-")</f>
        <v>-</v>
      </c>
    </row>
    <row r="326" spans="2:3" x14ac:dyDescent="0.25">
      <c r="B326">
        <f>Zamia!F326</f>
        <v>0</v>
      </c>
      <c r="C326" t="str">
        <f>IFERROR(VLOOKUP(B326,Tesaure!$A$2:$B$7000,2),"-")</f>
        <v>-</v>
      </c>
    </row>
    <row r="327" spans="2:3" x14ac:dyDescent="0.25">
      <c r="B327">
        <f>Zamia!F327</f>
        <v>0</v>
      </c>
      <c r="C327" t="str">
        <f>IFERROR(VLOOKUP(B327,Tesaure!$A$2:$B$7000,2),"-")</f>
        <v>-</v>
      </c>
    </row>
    <row r="328" spans="2:3" x14ac:dyDescent="0.25">
      <c r="B328">
        <f>Zamia!F328</f>
        <v>0</v>
      </c>
      <c r="C328" t="str">
        <f>IFERROR(VLOOKUP(B328,Tesaure!$A$2:$B$7000,2),"-")</f>
        <v>-</v>
      </c>
    </row>
    <row r="329" spans="2:3" x14ac:dyDescent="0.25">
      <c r="B329">
        <f>Zamia!F329</f>
        <v>0</v>
      </c>
      <c r="C329" t="str">
        <f>IFERROR(VLOOKUP(B329,Tesaure!$A$2:$B$7000,2),"-")</f>
        <v>-</v>
      </c>
    </row>
    <row r="330" spans="2:3" x14ac:dyDescent="0.25">
      <c r="B330">
        <f>Zamia!F330</f>
        <v>0</v>
      </c>
      <c r="C330" t="str">
        <f>IFERROR(VLOOKUP(B330,Tesaure!$A$2:$B$7000,2),"-")</f>
        <v>-</v>
      </c>
    </row>
    <row r="331" spans="2:3" x14ac:dyDescent="0.25">
      <c r="B331">
        <f>Zamia!F331</f>
        <v>0</v>
      </c>
      <c r="C331" t="str">
        <f>IFERROR(VLOOKUP(B331,Tesaure!$A$2:$B$7000,2),"-")</f>
        <v>-</v>
      </c>
    </row>
    <row r="332" spans="2:3" x14ac:dyDescent="0.25">
      <c r="B332">
        <f>Zamia!F332</f>
        <v>0</v>
      </c>
      <c r="C332" t="str">
        <f>IFERROR(VLOOKUP(B332,Tesaure!$A$2:$B$7000,2),"-")</f>
        <v>-</v>
      </c>
    </row>
    <row r="333" spans="2:3" x14ac:dyDescent="0.25">
      <c r="B333">
        <f>Zamia!F333</f>
        <v>0</v>
      </c>
      <c r="C333" t="str">
        <f>IFERROR(VLOOKUP(B333,Tesaure!$A$2:$B$7000,2),"-")</f>
        <v>-</v>
      </c>
    </row>
    <row r="334" spans="2:3" x14ac:dyDescent="0.25">
      <c r="B334">
        <f>Zamia!F334</f>
        <v>0</v>
      </c>
      <c r="C334" t="str">
        <f>IFERROR(VLOOKUP(B334,Tesaure!$A$2:$B$7000,2),"-")</f>
        <v>-</v>
      </c>
    </row>
    <row r="335" spans="2:3" x14ac:dyDescent="0.25">
      <c r="B335">
        <f>Zamia!F335</f>
        <v>0</v>
      </c>
      <c r="C335" t="str">
        <f>IFERROR(VLOOKUP(B335,Tesaure!$A$2:$B$7000,2),"-")</f>
        <v>-</v>
      </c>
    </row>
    <row r="336" spans="2:3" x14ac:dyDescent="0.25">
      <c r="B336">
        <f>Zamia!F336</f>
        <v>0</v>
      </c>
      <c r="C336" t="str">
        <f>IFERROR(VLOOKUP(B336,Tesaure!$A$2:$B$7000,2),"-")</f>
        <v>-</v>
      </c>
    </row>
    <row r="337" spans="2:3" x14ac:dyDescent="0.25">
      <c r="B337">
        <f>Zamia!F337</f>
        <v>0</v>
      </c>
      <c r="C337" t="str">
        <f>IFERROR(VLOOKUP(B337,Tesaure!$A$2:$B$7000,2),"-")</f>
        <v>-</v>
      </c>
    </row>
    <row r="338" spans="2:3" x14ac:dyDescent="0.25">
      <c r="B338">
        <f>Zamia!F338</f>
        <v>0</v>
      </c>
      <c r="C338" t="str">
        <f>IFERROR(VLOOKUP(B338,Tesaure!$A$2:$B$7000,2),"-")</f>
        <v>-</v>
      </c>
    </row>
    <row r="339" spans="2:3" x14ac:dyDescent="0.25">
      <c r="B339">
        <f>Zamia!F339</f>
        <v>0</v>
      </c>
      <c r="C339" t="str">
        <f>IFERROR(VLOOKUP(B339,Tesaure!$A$2:$B$7000,2),"-")</f>
        <v>-</v>
      </c>
    </row>
    <row r="340" spans="2:3" x14ac:dyDescent="0.25">
      <c r="B340">
        <f>Zamia!F340</f>
        <v>0</v>
      </c>
      <c r="C340" t="str">
        <f>IFERROR(VLOOKUP(B340,Tesaure!$A$2:$B$7000,2),"-")</f>
        <v>-</v>
      </c>
    </row>
    <row r="341" spans="2:3" x14ac:dyDescent="0.25">
      <c r="B341">
        <f>Zamia!F341</f>
        <v>0</v>
      </c>
      <c r="C341" t="str">
        <f>IFERROR(VLOOKUP(B341,Tesaure!$A$2:$B$7000,2),"-")</f>
        <v>-</v>
      </c>
    </row>
    <row r="342" spans="2:3" x14ac:dyDescent="0.25">
      <c r="B342">
        <f>Zamia!F342</f>
        <v>0</v>
      </c>
      <c r="C342" t="str">
        <f>IFERROR(VLOOKUP(B342,Tesaure!$A$2:$B$7000,2),"-")</f>
        <v>-</v>
      </c>
    </row>
    <row r="343" spans="2:3" x14ac:dyDescent="0.25">
      <c r="B343">
        <f>Zamia!F343</f>
        <v>0</v>
      </c>
      <c r="C343" t="str">
        <f>IFERROR(VLOOKUP(B343,Tesaure!$A$2:$B$7000,2),"-")</f>
        <v>-</v>
      </c>
    </row>
    <row r="344" spans="2:3" x14ac:dyDescent="0.25">
      <c r="B344">
        <f>Zamia!F344</f>
        <v>0</v>
      </c>
      <c r="C344" t="str">
        <f>IFERROR(VLOOKUP(B344,Tesaure!$A$2:$B$7000,2),"-")</f>
        <v>-</v>
      </c>
    </row>
    <row r="345" spans="2:3" x14ac:dyDescent="0.25">
      <c r="B345">
        <f>Zamia!F345</f>
        <v>0</v>
      </c>
      <c r="C345" t="str">
        <f>IFERROR(VLOOKUP(B345,Tesaure!$A$2:$B$7000,2),"-")</f>
        <v>-</v>
      </c>
    </row>
    <row r="346" spans="2:3" x14ac:dyDescent="0.25">
      <c r="B346">
        <f>Zamia!F346</f>
        <v>0</v>
      </c>
      <c r="C346" t="str">
        <f>IFERROR(VLOOKUP(B346,Tesaure!$A$2:$B$7000,2),"-")</f>
        <v>-</v>
      </c>
    </row>
    <row r="347" spans="2:3" x14ac:dyDescent="0.25">
      <c r="B347">
        <f>Zamia!F347</f>
        <v>0</v>
      </c>
      <c r="C347" t="str">
        <f>IFERROR(VLOOKUP(B347,Tesaure!$A$2:$B$7000,2),"-")</f>
        <v>-</v>
      </c>
    </row>
    <row r="348" spans="2:3" x14ac:dyDescent="0.25">
      <c r="B348">
        <f>Zamia!F348</f>
        <v>0</v>
      </c>
      <c r="C348" t="str">
        <f>IFERROR(VLOOKUP(B348,Tesaure!$A$2:$B$7000,2),"-")</f>
        <v>-</v>
      </c>
    </row>
    <row r="349" spans="2:3" x14ac:dyDescent="0.25">
      <c r="B349">
        <f>Zamia!F349</f>
        <v>0</v>
      </c>
      <c r="C349" t="str">
        <f>IFERROR(VLOOKUP(B349,Tesaure!$A$2:$B$7000,2),"-")</f>
        <v>-</v>
      </c>
    </row>
    <row r="350" spans="2:3" x14ac:dyDescent="0.25">
      <c r="B350">
        <f>Zamia!F350</f>
        <v>0</v>
      </c>
      <c r="C350" t="str">
        <f>IFERROR(VLOOKUP(B350,Tesaure!$A$2:$B$7000,2),"-")</f>
        <v>-</v>
      </c>
    </row>
    <row r="351" spans="2:3" x14ac:dyDescent="0.25">
      <c r="B351">
        <f>Zamia!F351</f>
        <v>0</v>
      </c>
      <c r="C351" t="str">
        <f>IFERROR(VLOOKUP(B351,Tesaure!$A$2:$B$7000,2),"-")</f>
        <v>-</v>
      </c>
    </row>
    <row r="352" spans="2:3" x14ac:dyDescent="0.25">
      <c r="B352">
        <f>Zamia!F352</f>
        <v>0</v>
      </c>
      <c r="C352" t="str">
        <f>IFERROR(VLOOKUP(B352,Tesaure!$A$2:$B$7000,2),"-")</f>
        <v>-</v>
      </c>
    </row>
    <row r="353" spans="2:3" x14ac:dyDescent="0.25">
      <c r="B353">
        <f>Zamia!F353</f>
        <v>0</v>
      </c>
      <c r="C353" t="str">
        <f>IFERROR(VLOOKUP(B353,Tesaure!$A$2:$B$7000,2),"-")</f>
        <v>-</v>
      </c>
    </row>
    <row r="354" spans="2:3" x14ac:dyDescent="0.25">
      <c r="B354">
        <f>Zamia!F354</f>
        <v>0</v>
      </c>
      <c r="C354" t="str">
        <f>IFERROR(VLOOKUP(B354,Tesaure!$A$2:$B$7000,2),"-")</f>
        <v>-</v>
      </c>
    </row>
    <row r="355" spans="2:3" x14ac:dyDescent="0.25">
      <c r="B355">
        <f>Zamia!F355</f>
        <v>0</v>
      </c>
      <c r="C355" t="str">
        <f>IFERROR(VLOOKUP(B355,Tesaure!$A$2:$B$7000,2),"-")</f>
        <v>-</v>
      </c>
    </row>
    <row r="356" spans="2:3" x14ac:dyDescent="0.25">
      <c r="B356">
        <f>Zamia!F356</f>
        <v>0</v>
      </c>
      <c r="C356" t="str">
        <f>IFERROR(VLOOKUP(B356,Tesaure!$A$2:$B$7000,2),"-")</f>
        <v>-</v>
      </c>
    </row>
    <row r="357" spans="2:3" x14ac:dyDescent="0.25">
      <c r="B357">
        <f>Zamia!F357</f>
        <v>0</v>
      </c>
      <c r="C357" t="str">
        <f>IFERROR(VLOOKUP(B357,Tesaure!$A$2:$B$7000,2),"-")</f>
        <v>-</v>
      </c>
    </row>
    <row r="358" spans="2:3" x14ac:dyDescent="0.25">
      <c r="B358">
        <f>Zamia!F358</f>
        <v>0</v>
      </c>
      <c r="C358" t="str">
        <f>IFERROR(VLOOKUP(B358,Tesaure!$A$2:$B$7000,2),"-")</f>
        <v>-</v>
      </c>
    </row>
    <row r="359" spans="2:3" x14ac:dyDescent="0.25">
      <c r="B359">
        <f>Zamia!F359</f>
        <v>0</v>
      </c>
      <c r="C359" t="str">
        <f>IFERROR(VLOOKUP(B359,Tesaure!$A$2:$B$7000,2),"-")</f>
        <v>-</v>
      </c>
    </row>
    <row r="360" spans="2:3" x14ac:dyDescent="0.25">
      <c r="B360">
        <f>Zamia!F360</f>
        <v>0</v>
      </c>
      <c r="C360" t="str">
        <f>IFERROR(VLOOKUP(B360,Tesaure!$A$2:$B$7000,2),"-")</f>
        <v>-</v>
      </c>
    </row>
    <row r="361" spans="2:3" x14ac:dyDescent="0.25">
      <c r="B361">
        <f>Zamia!F361</f>
        <v>0</v>
      </c>
      <c r="C361" t="str">
        <f>IFERROR(VLOOKUP(B361,Tesaure!$A$2:$B$7000,2),"-")</f>
        <v>-</v>
      </c>
    </row>
    <row r="362" spans="2:3" x14ac:dyDescent="0.25">
      <c r="B362">
        <f>Zamia!F362</f>
        <v>0</v>
      </c>
      <c r="C362" t="str">
        <f>IFERROR(VLOOKUP(B362,Tesaure!$A$2:$B$7000,2),"-")</f>
        <v>-</v>
      </c>
    </row>
    <row r="363" spans="2:3" x14ac:dyDescent="0.25">
      <c r="B363">
        <f>Zamia!F363</f>
        <v>0</v>
      </c>
      <c r="C363" t="str">
        <f>IFERROR(VLOOKUP(B363,Tesaure!$A$2:$B$7000,2),"-")</f>
        <v>-</v>
      </c>
    </row>
    <row r="364" spans="2:3" x14ac:dyDescent="0.25">
      <c r="B364">
        <f>Zamia!F364</f>
        <v>0</v>
      </c>
      <c r="C364" t="str">
        <f>IFERROR(VLOOKUP(B364,Tesaure!$A$2:$B$7000,2),"-")</f>
        <v>-</v>
      </c>
    </row>
    <row r="365" spans="2:3" x14ac:dyDescent="0.25">
      <c r="B365">
        <f>Zamia!F365</f>
        <v>0</v>
      </c>
      <c r="C365" t="str">
        <f>IFERROR(VLOOKUP(B365,Tesaure!$A$2:$B$7000,2),"-")</f>
        <v>-</v>
      </c>
    </row>
    <row r="366" spans="2:3" x14ac:dyDescent="0.25">
      <c r="B366">
        <f>Zamia!F366</f>
        <v>0</v>
      </c>
      <c r="C366" t="str">
        <f>IFERROR(VLOOKUP(B366,Tesaure!$A$2:$B$7000,2),"-")</f>
        <v>-</v>
      </c>
    </row>
    <row r="367" spans="2:3" x14ac:dyDescent="0.25">
      <c r="B367">
        <f>Zamia!F367</f>
        <v>0</v>
      </c>
      <c r="C367" t="str">
        <f>IFERROR(VLOOKUP(B367,Tesaure!$A$2:$B$7000,2),"-")</f>
        <v>-</v>
      </c>
    </row>
    <row r="368" spans="2:3" x14ac:dyDescent="0.25">
      <c r="B368">
        <f>Zamia!F368</f>
        <v>0</v>
      </c>
      <c r="C368" t="str">
        <f>IFERROR(VLOOKUP(B368,Tesaure!$A$2:$B$7000,2),"-")</f>
        <v>-</v>
      </c>
    </row>
    <row r="369" spans="2:3" x14ac:dyDescent="0.25">
      <c r="B369">
        <f>Zamia!F369</f>
        <v>0</v>
      </c>
      <c r="C369" t="str">
        <f>IFERROR(VLOOKUP(B369,Tesaure!$A$2:$B$7000,2),"-")</f>
        <v>-</v>
      </c>
    </row>
    <row r="370" spans="2:3" x14ac:dyDescent="0.25">
      <c r="B370">
        <f>Zamia!F370</f>
        <v>0</v>
      </c>
      <c r="C370" t="str">
        <f>IFERROR(VLOOKUP(B370,Tesaure!$A$2:$B$7000,2),"-")</f>
        <v>-</v>
      </c>
    </row>
    <row r="371" spans="2:3" x14ac:dyDescent="0.25">
      <c r="B371">
        <f>Zamia!F371</f>
        <v>0</v>
      </c>
      <c r="C371" t="str">
        <f>IFERROR(VLOOKUP(B371,Tesaure!$A$2:$B$7000,2),"-")</f>
        <v>-</v>
      </c>
    </row>
    <row r="372" spans="2:3" x14ac:dyDescent="0.25">
      <c r="B372">
        <f>Zamia!F372</f>
        <v>0</v>
      </c>
      <c r="C372" t="str">
        <f>IFERROR(VLOOKUP(B372,Tesaure!$A$2:$B$7000,2),"-")</f>
        <v>-</v>
      </c>
    </row>
    <row r="373" spans="2:3" x14ac:dyDescent="0.25">
      <c r="B373">
        <f>Zamia!F373</f>
        <v>0</v>
      </c>
      <c r="C373" t="str">
        <f>IFERROR(VLOOKUP(B373,Tesaure!$A$2:$B$7000,2),"-")</f>
        <v>-</v>
      </c>
    </row>
    <row r="374" spans="2:3" x14ac:dyDescent="0.25">
      <c r="B374">
        <f>Zamia!F374</f>
        <v>0</v>
      </c>
      <c r="C374" t="str">
        <f>IFERROR(VLOOKUP(B374,Tesaure!$A$2:$B$7000,2),"-")</f>
        <v>-</v>
      </c>
    </row>
    <row r="375" spans="2:3" x14ac:dyDescent="0.25">
      <c r="B375">
        <f>Zamia!F375</f>
        <v>0</v>
      </c>
      <c r="C375" t="str">
        <f>IFERROR(VLOOKUP(B375,Tesaure!$A$2:$B$7000,2),"-")</f>
        <v>-</v>
      </c>
    </row>
    <row r="376" spans="2:3" x14ac:dyDescent="0.25">
      <c r="B376">
        <f>Zamia!F376</f>
        <v>0</v>
      </c>
      <c r="C376" t="str">
        <f>IFERROR(VLOOKUP(B376,Tesaure!$A$2:$B$7000,2),"-")</f>
        <v>-</v>
      </c>
    </row>
    <row r="377" spans="2:3" x14ac:dyDescent="0.25">
      <c r="B377">
        <f>Zamia!F377</f>
        <v>0</v>
      </c>
      <c r="C377" t="str">
        <f>IFERROR(VLOOKUP(B377,Tesaure!$A$2:$B$7000,2),"-")</f>
        <v>-</v>
      </c>
    </row>
    <row r="378" spans="2:3" x14ac:dyDescent="0.25">
      <c r="B378">
        <f>Zamia!F378</f>
        <v>0</v>
      </c>
      <c r="C378" t="str">
        <f>IFERROR(VLOOKUP(B378,Tesaure!$A$2:$B$7000,2),"-")</f>
        <v>-</v>
      </c>
    </row>
    <row r="379" spans="2:3" x14ac:dyDescent="0.25">
      <c r="B379">
        <f>Zamia!F379</f>
        <v>0</v>
      </c>
      <c r="C379" t="str">
        <f>IFERROR(VLOOKUP(B379,Tesaure!$A$2:$B$7000,2),"-")</f>
        <v>-</v>
      </c>
    </row>
    <row r="380" spans="2:3" x14ac:dyDescent="0.25">
      <c r="B380">
        <f>Zamia!F380</f>
        <v>0</v>
      </c>
      <c r="C380" t="str">
        <f>IFERROR(VLOOKUP(B380,Tesaure!$A$2:$B$7000,2),"-")</f>
        <v>-</v>
      </c>
    </row>
    <row r="381" spans="2:3" x14ac:dyDescent="0.25">
      <c r="B381">
        <f>Zamia!F381</f>
        <v>0</v>
      </c>
      <c r="C381" t="str">
        <f>IFERROR(VLOOKUP(B381,Tesaure!$A$2:$B$7000,2),"-")</f>
        <v>-</v>
      </c>
    </row>
    <row r="382" spans="2:3" x14ac:dyDescent="0.25">
      <c r="B382">
        <f>Zamia!F382</f>
        <v>0</v>
      </c>
      <c r="C382" t="str">
        <f>IFERROR(VLOOKUP(B382,Tesaure!$A$2:$B$7000,2),"-")</f>
        <v>-</v>
      </c>
    </row>
    <row r="383" spans="2:3" x14ac:dyDescent="0.25">
      <c r="B383">
        <f>Zamia!F383</f>
        <v>0</v>
      </c>
      <c r="C383" t="str">
        <f>IFERROR(VLOOKUP(B383,Tesaure!$A$2:$B$7000,2),"-")</f>
        <v>-</v>
      </c>
    </row>
    <row r="384" spans="2:3" x14ac:dyDescent="0.25">
      <c r="B384">
        <f>Zamia!F384</f>
        <v>0</v>
      </c>
      <c r="C384" t="str">
        <f>IFERROR(VLOOKUP(B384,Tesaure!$A$2:$B$7000,2),"-")</f>
        <v>-</v>
      </c>
    </row>
    <row r="385" spans="2:3" x14ac:dyDescent="0.25">
      <c r="B385">
        <f>Zamia!F385</f>
        <v>0</v>
      </c>
      <c r="C385" t="str">
        <f>IFERROR(VLOOKUP(B385,Tesaure!$A$2:$B$7000,2),"-")</f>
        <v>-</v>
      </c>
    </row>
    <row r="386" spans="2:3" x14ac:dyDescent="0.25">
      <c r="B386">
        <f>Zamia!F386</f>
        <v>0</v>
      </c>
      <c r="C386" t="str">
        <f>IFERROR(VLOOKUP(B386,Tesaure!$A$2:$B$7000,2),"-")</f>
        <v>-</v>
      </c>
    </row>
    <row r="387" spans="2:3" x14ac:dyDescent="0.25">
      <c r="B387">
        <f>Zamia!F387</f>
        <v>0</v>
      </c>
      <c r="C387" t="str">
        <f>IFERROR(VLOOKUP(B387,Tesaure!$A$2:$B$7000,2),"-")</f>
        <v>-</v>
      </c>
    </row>
    <row r="388" spans="2:3" x14ac:dyDescent="0.25">
      <c r="B388">
        <f>Zamia!F388</f>
        <v>0</v>
      </c>
      <c r="C388" t="str">
        <f>IFERROR(VLOOKUP(B388,Tesaure!$A$2:$B$7000,2),"-")</f>
        <v>-</v>
      </c>
    </row>
    <row r="389" spans="2:3" x14ac:dyDescent="0.25">
      <c r="B389">
        <f>Zamia!F389</f>
        <v>0</v>
      </c>
      <c r="C389" t="str">
        <f>IFERROR(VLOOKUP(B389,Tesaure!$A$2:$B$7000,2),"-")</f>
        <v>-</v>
      </c>
    </row>
    <row r="390" spans="2:3" x14ac:dyDescent="0.25">
      <c r="B390">
        <f>Zamia!F390</f>
        <v>0</v>
      </c>
      <c r="C390" t="str">
        <f>IFERROR(VLOOKUP(B390,Tesaure!$A$2:$B$7000,2),"-")</f>
        <v>-</v>
      </c>
    </row>
    <row r="391" spans="2:3" x14ac:dyDescent="0.25">
      <c r="B391">
        <f>Zamia!F391</f>
        <v>0</v>
      </c>
      <c r="C391" t="str">
        <f>IFERROR(VLOOKUP(B391,Tesaure!$A$2:$B$7000,2),"-")</f>
        <v>-</v>
      </c>
    </row>
    <row r="392" spans="2:3" x14ac:dyDescent="0.25">
      <c r="B392">
        <f>Zamia!F392</f>
        <v>0</v>
      </c>
      <c r="C392" t="str">
        <f>IFERROR(VLOOKUP(B392,Tesaure!$A$2:$B$7000,2),"-")</f>
        <v>-</v>
      </c>
    </row>
    <row r="393" spans="2:3" x14ac:dyDescent="0.25">
      <c r="B393">
        <f>Zamia!F393</f>
        <v>0</v>
      </c>
      <c r="C393" t="str">
        <f>IFERROR(VLOOKUP(B393,Tesaure!$A$2:$B$7000,2),"-")</f>
        <v>-</v>
      </c>
    </row>
    <row r="394" spans="2:3" x14ac:dyDescent="0.25">
      <c r="B394">
        <f>Zamia!F394</f>
        <v>0</v>
      </c>
      <c r="C394" t="str">
        <f>IFERROR(VLOOKUP(B394,Tesaure!$A$2:$B$7000,2),"-")</f>
        <v>-</v>
      </c>
    </row>
    <row r="395" spans="2:3" x14ac:dyDescent="0.25">
      <c r="B395">
        <f>Zamia!F395</f>
        <v>0</v>
      </c>
      <c r="C395" t="str">
        <f>IFERROR(VLOOKUP(B395,Tesaure!$A$2:$B$7000,2),"-")</f>
        <v>-</v>
      </c>
    </row>
    <row r="396" spans="2:3" x14ac:dyDescent="0.25">
      <c r="B396">
        <f>Zamia!F396</f>
        <v>0</v>
      </c>
      <c r="C396" t="str">
        <f>IFERROR(VLOOKUP(B396,Tesaure!$A$2:$B$7000,2),"-")</f>
        <v>-</v>
      </c>
    </row>
    <row r="397" spans="2:3" x14ac:dyDescent="0.25">
      <c r="B397">
        <f>Zamia!F397</f>
        <v>0</v>
      </c>
      <c r="C397" t="str">
        <f>IFERROR(VLOOKUP(B397,Tesaure!$A$2:$B$7000,2),"-")</f>
        <v>-</v>
      </c>
    </row>
    <row r="398" spans="2:3" x14ac:dyDescent="0.25">
      <c r="B398">
        <f>Zamia!F398</f>
        <v>0</v>
      </c>
      <c r="C398" t="str">
        <f>IFERROR(VLOOKUP(B398,Tesaure!$A$2:$B$7000,2),"-")</f>
        <v>-</v>
      </c>
    </row>
    <row r="399" spans="2:3" x14ac:dyDescent="0.25">
      <c r="B399">
        <f>Zamia!F399</f>
        <v>0</v>
      </c>
      <c r="C399" t="str">
        <f>IFERROR(VLOOKUP(B399,Tesaure!$A$2:$B$7000,2),"-")</f>
        <v>-</v>
      </c>
    </row>
    <row r="400" spans="2:3" x14ac:dyDescent="0.25">
      <c r="B400">
        <f>Zamia!F400</f>
        <v>0</v>
      </c>
      <c r="C400" t="str">
        <f>IFERROR(VLOOKUP(B400,Tesaure!$A$2:$B$7000,2),"-")</f>
        <v>-</v>
      </c>
    </row>
    <row r="401" spans="2:3" x14ac:dyDescent="0.25">
      <c r="B401">
        <f>Zamia!F401</f>
        <v>0</v>
      </c>
      <c r="C401" t="str">
        <f>IFERROR(VLOOKUP(B401,Tesaure!$A$2:$B$7000,2),"-")</f>
        <v>-</v>
      </c>
    </row>
    <row r="402" spans="2:3" x14ac:dyDescent="0.25">
      <c r="B402">
        <f>Zamia!F402</f>
        <v>0</v>
      </c>
      <c r="C402" t="str">
        <f>IFERROR(VLOOKUP(B402,Tesaure!$A$2:$B$7000,2),"-")</f>
        <v>-</v>
      </c>
    </row>
    <row r="403" spans="2:3" x14ac:dyDescent="0.25">
      <c r="B403">
        <f>Zamia!F403</f>
        <v>0</v>
      </c>
      <c r="C403" t="str">
        <f>IFERROR(VLOOKUP(B403,Tesaure!$A$2:$B$7000,2),"-")</f>
        <v>-</v>
      </c>
    </row>
    <row r="404" spans="2:3" x14ac:dyDescent="0.25">
      <c r="B404">
        <f>Zamia!F404</f>
        <v>0</v>
      </c>
      <c r="C404" t="str">
        <f>IFERROR(VLOOKUP(B404,Tesaure!$A$2:$B$7000,2),"-")</f>
        <v>-</v>
      </c>
    </row>
    <row r="405" spans="2:3" x14ac:dyDescent="0.25">
      <c r="B405">
        <f>Zamia!F405</f>
        <v>0</v>
      </c>
      <c r="C405" t="str">
        <f>IFERROR(VLOOKUP(B405,Tesaure!$A$2:$B$7000,2),"-")</f>
        <v>-</v>
      </c>
    </row>
    <row r="406" spans="2:3" x14ac:dyDescent="0.25">
      <c r="B406">
        <f>Zamia!F406</f>
        <v>0</v>
      </c>
      <c r="C406" t="str">
        <f>IFERROR(VLOOKUP(B406,Tesaure!$A$2:$B$7000,2),"-")</f>
        <v>-</v>
      </c>
    </row>
    <row r="407" spans="2:3" x14ac:dyDescent="0.25">
      <c r="B407">
        <f>Zamia!F407</f>
        <v>0</v>
      </c>
      <c r="C407" t="str">
        <f>IFERROR(VLOOKUP(B407,Tesaure!$A$2:$B$7000,2),"-")</f>
        <v>-</v>
      </c>
    </row>
    <row r="408" spans="2:3" x14ac:dyDescent="0.25">
      <c r="B408">
        <f>Zamia!F408</f>
        <v>0</v>
      </c>
      <c r="C408" t="str">
        <f>IFERROR(VLOOKUP(B408,Tesaure!$A$2:$B$7000,2),"-")</f>
        <v>-</v>
      </c>
    </row>
    <row r="409" spans="2:3" x14ac:dyDescent="0.25">
      <c r="B409">
        <f>Zamia!F409</f>
        <v>0</v>
      </c>
      <c r="C409" t="str">
        <f>IFERROR(VLOOKUP(B409,Tesaure!$A$2:$B$7000,2),"-")</f>
        <v>-</v>
      </c>
    </row>
    <row r="410" spans="2:3" x14ac:dyDescent="0.25">
      <c r="B410">
        <f>Zamia!F410</f>
        <v>0</v>
      </c>
      <c r="C410" t="str">
        <f>IFERROR(VLOOKUP(B410,Tesaure!$A$2:$B$7000,2),"-")</f>
        <v>-</v>
      </c>
    </row>
    <row r="411" spans="2:3" x14ac:dyDescent="0.25">
      <c r="B411">
        <f>Zamia!F411</f>
        <v>0</v>
      </c>
      <c r="C411" t="str">
        <f>IFERROR(VLOOKUP(B411,Tesaure!$A$2:$B$7000,2),"-")</f>
        <v>-</v>
      </c>
    </row>
    <row r="412" spans="2:3" x14ac:dyDescent="0.25">
      <c r="B412">
        <f>Zamia!F412</f>
        <v>0</v>
      </c>
      <c r="C412" t="str">
        <f>IFERROR(VLOOKUP(B412,Tesaure!$A$2:$B$7000,2),"-")</f>
        <v>-</v>
      </c>
    </row>
    <row r="413" spans="2:3" x14ac:dyDescent="0.25">
      <c r="B413">
        <f>Zamia!F413</f>
        <v>0</v>
      </c>
      <c r="C413" t="str">
        <f>IFERROR(VLOOKUP(B413,Tesaure!$A$2:$B$7000,2),"-")</f>
        <v>-</v>
      </c>
    </row>
    <row r="414" spans="2:3" x14ac:dyDescent="0.25">
      <c r="B414">
        <f>Zamia!F414</f>
        <v>0</v>
      </c>
      <c r="C414" t="str">
        <f>IFERROR(VLOOKUP(B414,Tesaure!$A$2:$B$7000,2),"-")</f>
        <v>-</v>
      </c>
    </row>
    <row r="415" spans="2:3" x14ac:dyDescent="0.25">
      <c r="B415">
        <f>Zamia!F415</f>
        <v>0</v>
      </c>
      <c r="C415" t="str">
        <f>IFERROR(VLOOKUP(B415,Tesaure!$A$2:$B$7000,2),"-")</f>
        <v>-</v>
      </c>
    </row>
    <row r="416" spans="2:3" x14ac:dyDescent="0.25">
      <c r="B416">
        <f>Zamia!F416</f>
        <v>0</v>
      </c>
      <c r="C416" t="str">
        <f>IFERROR(VLOOKUP(B416,Tesaure!$A$2:$B$7000,2),"-")</f>
        <v>-</v>
      </c>
    </row>
    <row r="417" spans="2:3" x14ac:dyDescent="0.25">
      <c r="B417">
        <f>Zamia!F417</f>
        <v>0</v>
      </c>
      <c r="C417" t="str">
        <f>IFERROR(VLOOKUP(B417,Tesaure!$A$2:$B$7000,2),"-")</f>
        <v>-</v>
      </c>
    </row>
    <row r="418" spans="2:3" x14ac:dyDescent="0.25">
      <c r="B418">
        <f>Zamia!F418</f>
        <v>0</v>
      </c>
      <c r="C418" t="str">
        <f>IFERROR(VLOOKUP(B418,Tesaure!$A$2:$B$7000,2),"-")</f>
        <v>-</v>
      </c>
    </row>
    <row r="419" spans="2:3" x14ac:dyDescent="0.25">
      <c r="B419">
        <f>Zamia!F419</f>
        <v>0</v>
      </c>
      <c r="C419" t="str">
        <f>IFERROR(VLOOKUP(B419,Tesaure!$A$2:$B$7000,2),"-")</f>
        <v>-</v>
      </c>
    </row>
    <row r="420" spans="2:3" x14ac:dyDescent="0.25">
      <c r="B420">
        <f>Zamia!F420</f>
        <v>0</v>
      </c>
      <c r="C420" t="str">
        <f>IFERROR(VLOOKUP(B420,Tesaure!$A$2:$B$7000,2),"-")</f>
        <v>-</v>
      </c>
    </row>
    <row r="421" spans="2:3" x14ac:dyDescent="0.25">
      <c r="B421">
        <f>Zamia!F421</f>
        <v>0</v>
      </c>
      <c r="C421" t="str">
        <f>IFERROR(VLOOKUP(B421,Tesaure!$A$2:$B$7000,2),"-")</f>
        <v>-</v>
      </c>
    </row>
    <row r="422" spans="2:3" x14ac:dyDescent="0.25">
      <c r="B422">
        <f>Zamia!F422</f>
        <v>0</v>
      </c>
      <c r="C422" t="str">
        <f>IFERROR(VLOOKUP(B422,Tesaure!$A$2:$B$7000,2),"-")</f>
        <v>-</v>
      </c>
    </row>
    <row r="423" spans="2:3" x14ac:dyDescent="0.25">
      <c r="B423">
        <f>Zamia!F423</f>
        <v>0</v>
      </c>
      <c r="C423" t="str">
        <f>IFERROR(VLOOKUP(B423,Tesaure!$A$2:$B$7000,2),"-")</f>
        <v>-</v>
      </c>
    </row>
    <row r="424" spans="2:3" x14ac:dyDescent="0.25">
      <c r="B424">
        <f>Zamia!F424</f>
        <v>0</v>
      </c>
      <c r="C424" t="str">
        <f>IFERROR(VLOOKUP(B424,Tesaure!$A$2:$B$7000,2),"-")</f>
        <v>-</v>
      </c>
    </row>
    <row r="425" spans="2:3" x14ac:dyDescent="0.25">
      <c r="B425">
        <f>Zamia!F425</f>
        <v>0</v>
      </c>
      <c r="C425" t="str">
        <f>IFERROR(VLOOKUP(B425,Tesaure!$A$2:$B$7000,2),"-")</f>
        <v>-</v>
      </c>
    </row>
    <row r="426" spans="2:3" x14ac:dyDescent="0.25">
      <c r="B426">
        <f>Zamia!F426</f>
        <v>0</v>
      </c>
      <c r="C426" t="str">
        <f>IFERROR(VLOOKUP(B426,Tesaure!$A$2:$B$7000,2),"-")</f>
        <v>-</v>
      </c>
    </row>
    <row r="427" spans="2:3" x14ac:dyDescent="0.25">
      <c r="B427">
        <f>Zamia!F427</f>
        <v>0</v>
      </c>
      <c r="C427" t="str">
        <f>IFERROR(VLOOKUP(B427,Tesaure!$A$2:$B$7000,2),"-")</f>
        <v>-</v>
      </c>
    </row>
    <row r="428" spans="2:3" x14ac:dyDescent="0.25">
      <c r="B428">
        <f>Zamia!F428</f>
        <v>0</v>
      </c>
      <c r="C428" t="str">
        <f>IFERROR(VLOOKUP(B428,Tesaure!$A$2:$B$7000,2),"-")</f>
        <v>-</v>
      </c>
    </row>
    <row r="429" spans="2:3" x14ac:dyDescent="0.25">
      <c r="B429">
        <f>Zamia!F429</f>
        <v>0</v>
      </c>
      <c r="C429" t="str">
        <f>IFERROR(VLOOKUP(B429,Tesaure!$A$2:$B$7000,2),"-")</f>
        <v>-</v>
      </c>
    </row>
    <row r="430" spans="2:3" x14ac:dyDescent="0.25">
      <c r="B430">
        <f>Zamia!F430</f>
        <v>0</v>
      </c>
      <c r="C430" t="str">
        <f>IFERROR(VLOOKUP(B430,Tesaure!$A$2:$B$7000,2),"-")</f>
        <v>-</v>
      </c>
    </row>
    <row r="431" spans="2:3" x14ac:dyDescent="0.25">
      <c r="B431">
        <f>Zamia!F431</f>
        <v>0</v>
      </c>
      <c r="C431" t="str">
        <f>IFERROR(VLOOKUP(B431,Tesaure!$A$2:$B$7000,2),"-")</f>
        <v>-</v>
      </c>
    </row>
    <row r="432" spans="2:3" x14ac:dyDescent="0.25">
      <c r="B432">
        <f>Zamia!F432</f>
        <v>0</v>
      </c>
      <c r="C432" t="str">
        <f>IFERROR(VLOOKUP(B432,Tesaure!$A$2:$B$7000,2),"-")</f>
        <v>-</v>
      </c>
    </row>
    <row r="433" spans="2:3" x14ac:dyDescent="0.25">
      <c r="B433">
        <f>Zamia!F433</f>
        <v>0</v>
      </c>
      <c r="C433" t="str">
        <f>IFERROR(VLOOKUP(B433,Tesaure!$A$2:$B$7000,2),"-")</f>
        <v>-</v>
      </c>
    </row>
    <row r="434" spans="2:3" x14ac:dyDescent="0.25">
      <c r="B434">
        <f>Zamia!F434</f>
        <v>0</v>
      </c>
      <c r="C434" t="str">
        <f>IFERROR(VLOOKUP(B434,Tesaure!$A$2:$B$7000,2),"-")</f>
        <v>-</v>
      </c>
    </row>
    <row r="435" spans="2:3" x14ac:dyDescent="0.25">
      <c r="B435">
        <f>Zamia!F435</f>
        <v>0</v>
      </c>
      <c r="C435" t="str">
        <f>IFERROR(VLOOKUP(B435,Tesaure!$A$2:$B$7000,2),"-")</f>
        <v>-</v>
      </c>
    </row>
    <row r="436" spans="2:3" x14ac:dyDescent="0.25">
      <c r="B436">
        <f>Zamia!F436</f>
        <v>0</v>
      </c>
      <c r="C436" t="str">
        <f>IFERROR(VLOOKUP(B436,Tesaure!$A$2:$B$7000,2),"-")</f>
        <v>-</v>
      </c>
    </row>
    <row r="437" spans="2:3" x14ac:dyDescent="0.25">
      <c r="B437">
        <f>Zamia!F437</f>
        <v>0</v>
      </c>
      <c r="C437" t="str">
        <f>IFERROR(VLOOKUP(B437,Tesaure!$A$2:$B$7000,2),"-")</f>
        <v>-</v>
      </c>
    </row>
    <row r="438" spans="2:3" x14ac:dyDescent="0.25">
      <c r="B438">
        <f>Zamia!F438</f>
        <v>0</v>
      </c>
      <c r="C438" t="str">
        <f>IFERROR(VLOOKUP(B438,Tesaure!$A$2:$B$7000,2),"-")</f>
        <v>-</v>
      </c>
    </row>
    <row r="439" spans="2:3" x14ac:dyDescent="0.25">
      <c r="B439">
        <f>Zamia!F439</f>
        <v>0</v>
      </c>
      <c r="C439" t="str">
        <f>IFERROR(VLOOKUP(B439,Tesaure!$A$2:$B$7000,2),"-")</f>
        <v>-</v>
      </c>
    </row>
    <row r="440" spans="2:3" x14ac:dyDescent="0.25">
      <c r="B440">
        <f>Zamia!F440</f>
        <v>0</v>
      </c>
      <c r="C440" t="str">
        <f>IFERROR(VLOOKUP(B440,Tesaure!$A$2:$B$7000,2),"-")</f>
        <v>-</v>
      </c>
    </row>
    <row r="441" spans="2:3" x14ac:dyDescent="0.25">
      <c r="B441">
        <f>Zamia!F441</f>
        <v>0</v>
      </c>
      <c r="C441" t="str">
        <f>IFERROR(VLOOKUP(B441,Tesaure!$A$2:$B$7000,2),"-")</f>
        <v>-</v>
      </c>
    </row>
    <row r="442" spans="2:3" x14ac:dyDescent="0.25">
      <c r="B442">
        <f>Zamia!F442</f>
        <v>0</v>
      </c>
      <c r="C442" t="str">
        <f>IFERROR(VLOOKUP(B442,Tesaure!$A$2:$B$7000,2),"-")</f>
        <v>-</v>
      </c>
    </row>
    <row r="443" spans="2:3" x14ac:dyDescent="0.25">
      <c r="B443">
        <f>Zamia!F443</f>
        <v>0</v>
      </c>
      <c r="C443" t="str">
        <f>IFERROR(VLOOKUP(B443,Tesaure!$A$2:$B$7000,2),"-")</f>
        <v>-</v>
      </c>
    </row>
    <row r="444" spans="2:3" x14ac:dyDescent="0.25">
      <c r="B444">
        <f>Zamia!F444</f>
        <v>0</v>
      </c>
      <c r="C444" t="str">
        <f>IFERROR(VLOOKUP(B444,Tesaure!$A$2:$B$7000,2),"-")</f>
        <v>-</v>
      </c>
    </row>
    <row r="445" spans="2:3" x14ac:dyDescent="0.25">
      <c r="B445">
        <f>Zamia!F445</f>
        <v>0</v>
      </c>
      <c r="C445" t="str">
        <f>IFERROR(VLOOKUP(B445,Tesaure!$A$2:$B$7000,2),"-")</f>
        <v>-</v>
      </c>
    </row>
    <row r="446" spans="2:3" x14ac:dyDescent="0.25">
      <c r="B446">
        <f>Zamia!F446</f>
        <v>0</v>
      </c>
      <c r="C446" t="str">
        <f>IFERROR(VLOOKUP(B446,Tesaure!$A$2:$B$7000,2),"-")</f>
        <v>-</v>
      </c>
    </row>
    <row r="447" spans="2:3" x14ac:dyDescent="0.25">
      <c r="B447">
        <f>Zamia!F447</f>
        <v>0</v>
      </c>
      <c r="C447" t="str">
        <f>IFERROR(VLOOKUP(B447,Tesaure!$A$2:$B$7000,2),"-")</f>
        <v>-</v>
      </c>
    </row>
    <row r="448" spans="2:3" x14ac:dyDescent="0.25">
      <c r="B448">
        <f>Zamia!F448</f>
        <v>0</v>
      </c>
      <c r="C448" t="str">
        <f>IFERROR(VLOOKUP(B448,Tesaure!$A$2:$B$7000,2),"-")</f>
        <v>-</v>
      </c>
    </row>
    <row r="449" spans="2:3" x14ac:dyDescent="0.25">
      <c r="B449">
        <f>Zamia!F449</f>
        <v>0</v>
      </c>
      <c r="C449" t="str">
        <f>IFERROR(VLOOKUP(B449,Tesaure!$A$2:$B$7000,2),"-")</f>
        <v>-</v>
      </c>
    </row>
    <row r="450" spans="2:3" x14ac:dyDescent="0.25">
      <c r="B450">
        <f>Zamia!F450</f>
        <v>0</v>
      </c>
      <c r="C450" t="str">
        <f>IFERROR(VLOOKUP(B450,Tesaure!$A$2:$B$7000,2),"-")</f>
        <v>-</v>
      </c>
    </row>
    <row r="451" spans="2:3" x14ac:dyDescent="0.25">
      <c r="B451">
        <f>Zamia!F451</f>
        <v>0</v>
      </c>
      <c r="C451" t="str">
        <f>IFERROR(VLOOKUP(B451,Tesaure!$A$2:$B$7000,2),"-")</f>
        <v>-</v>
      </c>
    </row>
    <row r="452" spans="2:3" x14ac:dyDescent="0.25">
      <c r="B452">
        <f>Zamia!F452</f>
        <v>0</v>
      </c>
      <c r="C452" t="str">
        <f>IFERROR(VLOOKUP(B452,Tesaure!$A$2:$B$7000,2),"-")</f>
        <v>-</v>
      </c>
    </row>
    <row r="453" spans="2:3" x14ac:dyDescent="0.25">
      <c r="B453">
        <f>Zamia!F453</f>
        <v>0</v>
      </c>
      <c r="C453" t="str">
        <f>IFERROR(VLOOKUP(B453,Tesaure!$A$2:$B$7000,2),"-")</f>
        <v>-</v>
      </c>
    </row>
    <row r="454" spans="2:3" x14ac:dyDescent="0.25">
      <c r="B454">
        <f>Zamia!F454</f>
        <v>0</v>
      </c>
      <c r="C454" t="str">
        <f>IFERROR(VLOOKUP(B454,Tesaure!$A$2:$B$7000,2),"-")</f>
        <v>-</v>
      </c>
    </row>
    <row r="455" spans="2:3" x14ac:dyDescent="0.25">
      <c r="B455">
        <f>Zamia!F455</f>
        <v>0</v>
      </c>
      <c r="C455" t="str">
        <f>IFERROR(VLOOKUP(B455,Tesaure!$A$2:$B$7000,2),"-")</f>
        <v>-</v>
      </c>
    </row>
    <row r="456" spans="2:3" x14ac:dyDescent="0.25">
      <c r="B456">
        <f>Zamia!F456</f>
        <v>0</v>
      </c>
      <c r="C456" t="str">
        <f>IFERROR(VLOOKUP(B456,Tesaure!$A$2:$B$7000,2),"-")</f>
        <v>-</v>
      </c>
    </row>
    <row r="457" spans="2:3" x14ac:dyDescent="0.25">
      <c r="B457">
        <f>Zamia!F457</f>
        <v>0</v>
      </c>
      <c r="C457" t="str">
        <f>IFERROR(VLOOKUP(B457,Tesaure!$A$2:$B$7000,2),"-")</f>
        <v>-</v>
      </c>
    </row>
    <row r="458" spans="2:3" x14ac:dyDescent="0.25">
      <c r="B458">
        <f>Zamia!F458</f>
        <v>0</v>
      </c>
      <c r="C458" t="str">
        <f>IFERROR(VLOOKUP(B458,Tesaure!$A$2:$B$7000,2),"-")</f>
        <v>-</v>
      </c>
    </row>
    <row r="459" spans="2:3" x14ac:dyDescent="0.25">
      <c r="B459">
        <f>Zamia!F459</f>
        <v>0</v>
      </c>
      <c r="C459" t="str">
        <f>IFERROR(VLOOKUP(B459,Tesaure!$A$2:$B$7000,2),"-")</f>
        <v>-</v>
      </c>
    </row>
    <row r="460" spans="2:3" x14ac:dyDescent="0.25">
      <c r="B460">
        <f>Zamia!F460</f>
        <v>0</v>
      </c>
      <c r="C460" t="str">
        <f>IFERROR(VLOOKUP(B460,Tesaure!$A$2:$B$7000,2),"-")</f>
        <v>-</v>
      </c>
    </row>
    <row r="461" spans="2:3" x14ac:dyDescent="0.25">
      <c r="B461">
        <f>Zamia!F461</f>
        <v>0</v>
      </c>
      <c r="C461" t="str">
        <f>IFERROR(VLOOKUP(B461,Tesaure!$A$2:$B$7000,2),"-")</f>
        <v>-</v>
      </c>
    </row>
    <row r="462" spans="2:3" x14ac:dyDescent="0.25">
      <c r="B462">
        <f>Zamia!F462</f>
        <v>0</v>
      </c>
      <c r="C462" t="str">
        <f>IFERROR(VLOOKUP(B462,Tesaure!$A$2:$B$7000,2),"-")</f>
        <v>-</v>
      </c>
    </row>
    <row r="463" spans="2:3" x14ac:dyDescent="0.25">
      <c r="B463">
        <f>Zamia!F463</f>
        <v>0</v>
      </c>
      <c r="C463" t="str">
        <f>IFERROR(VLOOKUP(B463,Tesaure!$A$2:$B$7000,2),"-")</f>
        <v>-</v>
      </c>
    </row>
    <row r="464" spans="2:3" x14ac:dyDescent="0.25">
      <c r="B464">
        <f>Zamia!F464</f>
        <v>0</v>
      </c>
      <c r="C464" t="str">
        <f>IFERROR(VLOOKUP(B464,Tesaure!$A$2:$B$7000,2),"-")</f>
        <v>-</v>
      </c>
    </row>
    <row r="465" spans="2:3" x14ac:dyDescent="0.25">
      <c r="B465">
        <f>Zamia!F465</f>
        <v>0</v>
      </c>
      <c r="C465" t="str">
        <f>IFERROR(VLOOKUP(B465,Tesaure!$A$2:$B$7000,2),"-")</f>
        <v>-</v>
      </c>
    </row>
    <row r="466" spans="2:3" x14ac:dyDescent="0.25">
      <c r="B466">
        <f>Zamia!F466</f>
        <v>0</v>
      </c>
      <c r="C466" t="str">
        <f>IFERROR(VLOOKUP(B466,Tesaure!$A$2:$B$7000,2),"-")</f>
        <v>-</v>
      </c>
    </row>
    <row r="467" spans="2:3" x14ac:dyDescent="0.25">
      <c r="B467">
        <f>Zamia!F467</f>
        <v>0</v>
      </c>
      <c r="C467" t="str">
        <f>IFERROR(VLOOKUP(B467,Tesaure!$A$2:$B$7000,2),"-")</f>
        <v>-</v>
      </c>
    </row>
    <row r="468" spans="2:3" x14ac:dyDescent="0.25">
      <c r="B468">
        <f>Zamia!F468</f>
        <v>0</v>
      </c>
      <c r="C468" t="str">
        <f>IFERROR(VLOOKUP(B468,Tesaure!$A$2:$B$7000,2),"-")</f>
        <v>-</v>
      </c>
    </row>
    <row r="469" spans="2:3" x14ac:dyDescent="0.25">
      <c r="B469">
        <f>Zamia!F469</f>
        <v>0</v>
      </c>
      <c r="C469" t="str">
        <f>IFERROR(VLOOKUP(B469,Tesaure!$A$2:$B$7000,2),"-")</f>
        <v>-</v>
      </c>
    </row>
    <row r="470" spans="2:3" x14ac:dyDescent="0.25">
      <c r="B470">
        <f>Zamia!F470</f>
        <v>0</v>
      </c>
      <c r="C470" t="str">
        <f>IFERROR(VLOOKUP(B470,Tesaure!$A$2:$B$7000,2),"-")</f>
        <v>-</v>
      </c>
    </row>
    <row r="471" spans="2:3" x14ac:dyDescent="0.25">
      <c r="B471">
        <f>Zamia!F471</f>
        <v>0</v>
      </c>
      <c r="C471" t="str">
        <f>IFERROR(VLOOKUP(B471,Tesaure!$A$2:$B$7000,2),"-")</f>
        <v>-</v>
      </c>
    </row>
    <row r="472" spans="2:3" x14ac:dyDescent="0.25">
      <c r="B472">
        <f>Zamia!F472</f>
        <v>0</v>
      </c>
      <c r="C472" t="str">
        <f>IFERROR(VLOOKUP(B472,Tesaure!$A$2:$B$7000,2),"-")</f>
        <v>-</v>
      </c>
    </row>
    <row r="473" spans="2:3" x14ac:dyDescent="0.25">
      <c r="B473">
        <f>Zamia!F473</f>
        <v>0</v>
      </c>
      <c r="C473" t="str">
        <f>IFERROR(VLOOKUP(B473,Tesaure!$A$2:$B$7000,2),"-")</f>
        <v>-</v>
      </c>
    </row>
    <row r="474" spans="2:3" x14ac:dyDescent="0.25">
      <c r="B474">
        <f>Zamia!F474</f>
        <v>0</v>
      </c>
      <c r="C474" t="str">
        <f>IFERROR(VLOOKUP(B474,Tesaure!$A$2:$B$7000,2),"-")</f>
        <v>-</v>
      </c>
    </row>
    <row r="475" spans="2:3" x14ac:dyDescent="0.25">
      <c r="B475">
        <f>Zamia!F475</f>
        <v>0</v>
      </c>
      <c r="C475" t="str">
        <f>IFERROR(VLOOKUP(B475,Tesaure!$A$2:$B$7000,2),"-")</f>
        <v>-</v>
      </c>
    </row>
    <row r="476" spans="2:3" x14ac:dyDescent="0.25">
      <c r="B476">
        <f>Zamia!F476</f>
        <v>0</v>
      </c>
      <c r="C476" t="str">
        <f>IFERROR(VLOOKUP(B476,Tesaure!$A$2:$B$7000,2),"-")</f>
        <v>-</v>
      </c>
    </row>
    <row r="477" spans="2:3" x14ac:dyDescent="0.25">
      <c r="B477">
        <f>Zamia!F477</f>
        <v>0</v>
      </c>
      <c r="C477" t="str">
        <f>IFERROR(VLOOKUP(B477,Tesaure!$A$2:$B$7000,2),"-")</f>
        <v>-</v>
      </c>
    </row>
    <row r="478" spans="2:3" x14ac:dyDescent="0.25">
      <c r="B478">
        <f>Zamia!F478</f>
        <v>0</v>
      </c>
      <c r="C478" t="str">
        <f>IFERROR(VLOOKUP(B478,Tesaure!$A$2:$B$7000,2),"-")</f>
        <v>-</v>
      </c>
    </row>
    <row r="479" spans="2:3" x14ac:dyDescent="0.25">
      <c r="B479">
        <f>Zamia!F479</f>
        <v>0</v>
      </c>
      <c r="C479" t="str">
        <f>IFERROR(VLOOKUP(B479,Tesaure!$A$2:$B$7000,2),"-")</f>
        <v>-</v>
      </c>
    </row>
    <row r="480" spans="2:3" x14ac:dyDescent="0.25">
      <c r="B480">
        <f>Zamia!F480</f>
        <v>0</v>
      </c>
      <c r="C480" t="str">
        <f>IFERROR(VLOOKUP(B480,Tesaure!$A$2:$B$7000,2),"-")</f>
        <v>-</v>
      </c>
    </row>
    <row r="481" spans="2:3" x14ac:dyDescent="0.25">
      <c r="B481">
        <f>Zamia!F481</f>
        <v>0</v>
      </c>
      <c r="C481" t="str">
        <f>IFERROR(VLOOKUP(B481,Tesaure!$A$2:$B$7000,2),"-")</f>
        <v>-</v>
      </c>
    </row>
    <row r="482" spans="2:3" x14ac:dyDescent="0.25">
      <c r="B482">
        <f>Zamia!F482</f>
        <v>0</v>
      </c>
      <c r="C482" t="str">
        <f>IFERROR(VLOOKUP(B482,Tesaure!$A$2:$B$7000,2),"-")</f>
        <v>-</v>
      </c>
    </row>
    <row r="483" spans="2:3" x14ac:dyDescent="0.25">
      <c r="B483">
        <f>Zamia!F483</f>
        <v>0</v>
      </c>
      <c r="C483" t="str">
        <f>IFERROR(VLOOKUP(B483,Tesaure!$A$2:$B$7000,2),"-")</f>
        <v>-</v>
      </c>
    </row>
    <row r="484" spans="2:3" x14ac:dyDescent="0.25">
      <c r="B484">
        <f>Zamia!F484</f>
        <v>0</v>
      </c>
      <c r="C484" t="str">
        <f>IFERROR(VLOOKUP(B484,Tesaure!$A$2:$B$7000,2),"-")</f>
        <v>-</v>
      </c>
    </row>
    <row r="485" spans="2:3" x14ac:dyDescent="0.25">
      <c r="B485">
        <f>Zamia!F485</f>
        <v>0</v>
      </c>
      <c r="C485" t="str">
        <f>IFERROR(VLOOKUP(B485,Tesaure!$A$2:$B$7000,2),"-")</f>
        <v>-</v>
      </c>
    </row>
    <row r="486" spans="2:3" x14ac:dyDescent="0.25">
      <c r="B486">
        <f>Zamia!F486</f>
        <v>0</v>
      </c>
      <c r="C486" t="str">
        <f>IFERROR(VLOOKUP(B486,Tesaure!$A$2:$B$7000,2),"-")</f>
        <v>-</v>
      </c>
    </row>
    <row r="487" spans="2:3" x14ac:dyDescent="0.25">
      <c r="B487">
        <f>Zamia!F487</f>
        <v>0</v>
      </c>
      <c r="C487" t="str">
        <f>IFERROR(VLOOKUP(B487,Tesaure!$A$2:$B$7000,2),"-")</f>
        <v>-</v>
      </c>
    </row>
    <row r="488" spans="2:3" x14ac:dyDescent="0.25">
      <c r="B488">
        <f>Zamia!F488</f>
        <v>0</v>
      </c>
      <c r="C488" t="str">
        <f>IFERROR(VLOOKUP(B488,Tesaure!$A$2:$B$7000,2),"-")</f>
        <v>-</v>
      </c>
    </row>
    <row r="489" spans="2:3" x14ac:dyDescent="0.25">
      <c r="B489">
        <f>Zamia!F489</f>
        <v>0</v>
      </c>
      <c r="C489" t="str">
        <f>IFERROR(VLOOKUP(B489,Tesaure!$A$2:$B$7000,2),"-")</f>
        <v>-</v>
      </c>
    </row>
    <row r="490" spans="2:3" x14ac:dyDescent="0.25">
      <c r="B490">
        <f>Zamia!F490</f>
        <v>0</v>
      </c>
      <c r="C490" t="str">
        <f>IFERROR(VLOOKUP(B490,Tesaure!$A$2:$B$7000,2),"-")</f>
        <v>-</v>
      </c>
    </row>
    <row r="491" spans="2:3" x14ac:dyDescent="0.25">
      <c r="B491">
        <f>Zamia!F491</f>
        <v>0</v>
      </c>
      <c r="C491" t="str">
        <f>IFERROR(VLOOKUP(B491,Tesaure!$A$2:$B$7000,2),"-")</f>
        <v>-</v>
      </c>
    </row>
    <row r="492" spans="2:3" x14ac:dyDescent="0.25">
      <c r="B492">
        <f>Zamia!F492</f>
        <v>0</v>
      </c>
      <c r="C492" t="str">
        <f>IFERROR(VLOOKUP(B492,Tesaure!$A$2:$B$7000,2),"-")</f>
        <v>-</v>
      </c>
    </row>
    <row r="493" spans="2:3" x14ac:dyDescent="0.25">
      <c r="B493">
        <f>Zamia!F493</f>
        <v>0</v>
      </c>
      <c r="C493" t="str">
        <f>IFERROR(VLOOKUP(B493,Tesaure!$A$2:$B$7000,2),"-")</f>
        <v>-</v>
      </c>
    </row>
    <row r="494" spans="2:3" x14ac:dyDescent="0.25">
      <c r="B494">
        <f>Zamia!F494</f>
        <v>0</v>
      </c>
      <c r="C494" t="str">
        <f>IFERROR(VLOOKUP(B494,Tesaure!$A$2:$B$7000,2),"-")</f>
        <v>-</v>
      </c>
    </row>
    <row r="495" spans="2:3" x14ac:dyDescent="0.25">
      <c r="B495">
        <f>Zamia!F495</f>
        <v>0</v>
      </c>
      <c r="C495" t="str">
        <f>IFERROR(VLOOKUP(B495,Tesaure!$A$2:$B$7000,2),"-")</f>
        <v>-</v>
      </c>
    </row>
    <row r="496" spans="2:3" x14ac:dyDescent="0.25">
      <c r="B496">
        <f>Zamia!F496</f>
        <v>0</v>
      </c>
      <c r="C496" t="str">
        <f>IFERROR(VLOOKUP(B496,Tesaure!$A$2:$B$7000,2),"-")</f>
        <v>-</v>
      </c>
    </row>
    <row r="497" spans="2:3" x14ac:dyDescent="0.25">
      <c r="B497">
        <f>Zamia!F497</f>
        <v>0</v>
      </c>
      <c r="C497" t="str">
        <f>IFERROR(VLOOKUP(B497,Tesaure!$A$2:$B$7000,2),"-")</f>
        <v>-</v>
      </c>
    </row>
    <row r="498" spans="2:3" x14ac:dyDescent="0.25">
      <c r="B498">
        <f>Zamia!F498</f>
        <v>0</v>
      </c>
      <c r="C498" t="str">
        <f>IFERROR(VLOOKUP(B498,Tesaure!$A$2:$B$7000,2),"-")</f>
        <v>-</v>
      </c>
    </row>
    <row r="499" spans="2:3" x14ac:dyDescent="0.25">
      <c r="B499">
        <f>Zamia!F499</f>
        <v>0</v>
      </c>
      <c r="C499" t="str">
        <f>IFERROR(VLOOKUP(B499,Tesaure!$A$2:$B$7000,2),"-")</f>
        <v>-</v>
      </c>
    </row>
    <row r="500" spans="2:3" x14ac:dyDescent="0.25">
      <c r="B500">
        <f>Zamia!F500</f>
        <v>0</v>
      </c>
      <c r="C500" t="str">
        <f>IFERROR(VLOOKUP(B500,Tesaure!$A$2:$B$7000,2),"-")</f>
        <v>-</v>
      </c>
    </row>
    <row r="501" spans="2:3" x14ac:dyDescent="0.25">
      <c r="B501">
        <f>Zamia!F501</f>
        <v>0</v>
      </c>
      <c r="C501" t="str">
        <f>IFERROR(VLOOKUP(B501,Tesaure!$A$2:$B$7000,2),"-")</f>
        <v>-</v>
      </c>
    </row>
    <row r="502" spans="2:3" x14ac:dyDescent="0.25">
      <c r="B502">
        <f>Zamia!F502</f>
        <v>0</v>
      </c>
      <c r="C502" t="str">
        <f>IFERROR(VLOOKUP(B502,Tesaure!$A$2:$B$7000,2),"-")</f>
        <v>-</v>
      </c>
    </row>
    <row r="503" spans="2:3" x14ac:dyDescent="0.25">
      <c r="B503">
        <f>Zamia!F503</f>
        <v>0</v>
      </c>
      <c r="C503" t="str">
        <f>IFERROR(VLOOKUP(B503,Tesaure!$A$2:$B$7000,2),"-")</f>
        <v>-</v>
      </c>
    </row>
    <row r="504" spans="2:3" x14ac:dyDescent="0.25">
      <c r="B504">
        <f>Zamia!F504</f>
        <v>0</v>
      </c>
      <c r="C504" t="str">
        <f>IFERROR(VLOOKUP(B504,Tesaure!$A$2:$B$7000,2),"-")</f>
        <v>-</v>
      </c>
    </row>
    <row r="505" spans="2:3" x14ac:dyDescent="0.25">
      <c r="B505">
        <f>Zamia!F505</f>
        <v>0</v>
      </c>
      <c r="C505" t="str">
        <f>IFERROR(VLOOKUP(B505,Tesaure!$A$2:$B$7000,2),"-")</f>
        <v>-</v>
      </c>
    </row>
    <row r="506" spans="2:3" x14ac:dyDescent="0.25">
      <c r="B506">
        <f>Zamia!F506</f>
        <v>0</v>
      </c>
      <c r="C506" t="str">
        <f>IFERROR(VLOOKUP(B506,Tesaure!$A$2:$B$7000,2),"-")</f>
        <v>-</v>
      </c>
    </row>
    <row r="507" spans="2:3" x14ac:dyDescent="0.25">
      <c r="B507">
        <f>Zamia!F507</f>
        <v>0</v>
      </c>
      <c r="C507" t="str">
        <f>IFERROR(VLOOKUP(B507,Tesaure!$A$2:$B$7000,2),"-")</f>
        <v>-</v>
      </c>
    </row>
    <row r="508" spans="2:3" x14ac:dyDescent="0.25">
      <c r="B508">
        <f>Zamia!F508</f>
        <v>0</v>
      </c>
      <c r="C508" t="str">
        <f>IFERROR(VLOOKUP(B508,Tesaure!$A$2:$B$7000,2),"-")</f>
        <v>-</v>
      </c>
    </row>
    <row r="509" spans="2:3" x14ac:dyDescent="0.25">
      <c r="B509">
        <f>Zamia!F509</f>
        <v>0</v>
      </c>
      <c r="C509" t="str">
        <f>IFERROR(VLOOKUP(B509,Tesaure!$A$2:$B$7000,2),"-")</f>
        <v>-</v>
      </c>
    </row>
    <row r="510" spans="2:3" x14ac:dyDescent="0.25">
      <c r="B510">
        <f>Zamia!F510</f>
        <v>0</v>
      </c>
      <c r="C510" t="str">
        <f>IFERROR(VLOOKUP(B510,Tesaure!$A$2:$B$7000,2),"-")</f>
        <v>-</v>
      </c>
    </row>
    <row r="511" spans="2:3" x14ac:dyDescent="0.25">
      <c r="B511">
        <f>Zamia!F511</f>
        <v>0</v>
      </c>
      <c r="C511" t="str">
        <f>IFERROR(VLOOKUP(B511,Tesaure!$A$2:$B$7000,2),"-")</f>
        <v>-</v>
      </c>
    </row>
    <row r="512" spans="2:3" x14ac:dyDescent="0.25">
      <c r="B512">
        <f>Zamia!F512</f>
        <v>0</v>
      </c>
      <c r="C512" t="str">
        <f>IFERROR(VLOOKUP(B512,Tesaure!$A$2:$B$7000,2),"-")</f>
        <v>-</v>
      </c>
    </row>
    <row r="513" spans="2:3" x14ac:dyDescent="0.25">
      <c r="B513">
        <f>Zamia!F513</f>
        <v>0</v>
      </c>
      <c r="C513" t="str">
        <f>IFERROR(VLOOKUP(B513,Tesaure!$A$2:$B$7000,2),"-")</f>
        <v>-</v>
      </c>
    </row>
    <row r="514" spans="2:3" x14ac:dyDescent="0.25">
      <c r="B514">
        <f>Zamia!F514</f>
        <v>0</v>
      </c>
      <c r="C514" t="str">
        <f>IFERROR(VLOOKUP(B514,Tesaure!$A$2:$B$7000,2),"-")</f>
        <v>-</v>
      </c>
    </row>
    <row r="515" spans="2:3" x14ac:dyDescent="0.25">
      <c r="B515">
        <f>Zamia!F515</f>
        <v>0</v>
      </c>
      <c r="C515" t="str">
        <f>IFERROR(VLOOKUP(B515,Tesaure!$A$2:$B$7000,2),"-")</f>
        <v>-</v>
      </c>
    </row>
    <row r="516" spans="2:3" x14ac:dyDescent="0.25">
      <c r="B516">
        <f>Zamia!F516</f>
        <v>0</v>
      </c>
      <c r="C516" t="str">
        <f>IFERROR(VLOOKUP(B516,Tesaure!$A$2:$B$7000,2),"-")</f>
        <v>-</v>
      </c>
    </row>
    <row r="517" spans="2:3" x14ac:dyDescent="0.25">
      <c r="B517">
        <f>Zamia!F517</f>
        <v>0</v>
      </c>
      <c r="C517" t="str">
        <f>IFERROR(VLOOKUP(B517,Tesaure!$A$2:$B$7000,2),"-")</f>
        <v>-</v>
      </c>
    </row>
    <row r="518" spans="2:3" x14ac:dyDescent="0.25">
      <c r="B518">
        <f>Zamia!F518</f>
        <v>0</v>
      </c>
      <c r="C518" t="str">
        <f>IFERROR(VLOOKUP(B518,Tesaure!$A$2:$B$7000,2),"-")</f>
        <v>-</v>
      </c>
    </row>
    <row r="519" spans="2:3" x14ac:dyDescent="0.25">
      <c r="B519">
        <f>Zamia!F519</f>
        <v>0</v>
      </c>
      <c r="C519" t="str">
        <f>IFERROR(VLOOKUP(B519,Tesaure!$A$2:$B$7000,2),"-")</f>
        <v>-</v>
      </c>
    </row>
    <row r="520" spans="2:3" x14ac:dyDescent="0.25">
      <c r="B520">
        <f>Zamia!F520</f>
        <v>0</v>
      </c>
      <c r="C520" t="str">
        <f>IFERROR(VLOOKUP(B520,Tesaure!$A$2:$B$7000,2),"-")</f>
        <v>-</v>
      </c>
    </row>
    <row r="521" spans="2:3" x14ac:dyDescent="0.25">
      <c r="B521">
        <f>Zamia!F521</f>
        <v>0</v>
      </c>
      <c r="C521" t="str">
        <f>IFERROR(VLOOKUP(B521,Tesaure!$A$2:$B$7000,2),"-")</f>
        <v>-</v>
      </c>
    </row>
    <row r="522" spans="2:3" x14ac:dyDescent="0.25">
      <c r="B522">
        <f>Zamia!F522</f>
        <v>0</v>
      </c>
      <c r="C522" t="str">
        <f>IFERROR(VLOOKUP(B522,Tesaure!$A$2:$B$7000,2),"-")</f>
        <v>-</v>
      </c>
    </row>
    <row r="523" spans="2:3" x14ac:dyDescent="0.25">
      <c r="B523">
        <f>Zamia!F523</f>
        <v>0</v>
      </c>
      <c r="C523" t="str">
        <f>IFERROR(VLOOKUP(B523,Tesaure!$A$2:$B$7000,2),"-")</f>
        <v>-</v>
      </c>
    </row>
    <row r="524" spans="2:3" x14ac:dyDescent="0.25">
      <c r="B524">
        <f>Zamia!F524</f>
        <v>0</v>
      </c>
      <c r="C524" t="str">
        <f>IFERROR(VLOOKUP(B524,Tesaure!$A$2:$B$7000,2),"-")</f>
        <v>-</v>
      </c>
    </row>
    <row r="525" spans="2:3" x14ac:dyDescent="0.25">
      <c r="B525">
        <f>Zamia!F525</f>
        <v>0</v>
      </c>
      <c r="C525" t="str">
        <f>IFERROR(VLOOKUP(B525,Tesaure!$A$2:$B$7000,2),"-")</f>
        <v>-</v>
      </c>
    </row>
    <row r="526" spans="2:3" x14ac:dyDescent="0.25">
      <c r="B526">
        <f>Zamia!F526</f>
        <v>0</v>
      </c>
      <c r="C526" t="str">
        <f>IFERROR(VLOOKUP(B526,Tesaure!$A$2:$B$7000,2),"-")</f>
        <v>-</v>
      </c>
    </row>
    <row r="527" spans="2:3" x14ac:dyDescent="0.25">
      <c r="B527">
        <f>Zamia!F527</f>
        <v>0</v>
      </c>
      <c r="C527" t="str">
        <f>IFERROR(VLOOKUP(B527,Tesaure!$A$2:$B$7000,2),"-")</f>
        <v>-</v>
      </c>
    </row>
    <row r="528" spans="2:3" x14ac:dyDescent="0.25">
      <c r="B528">
        <f>Zamia!F528</f>
        <v>0</v>
      </c>
      <c r="C528" t="str">
        <f>IFERROR(VLOOKUP(B528,Tesaure!$A$2:$B$7000,2),"-")</f>
        <v>-</v>
      </c>
    </row>
    <row r="529" spans="2:3" x14ac:dyDescent="0.25">
      <c r="B529">
        <f>Zamia!F529</f>
        <v>0</v>
      </c>
      <c r="C529" t="str">
        <f>IFERROR(VLOOKUP(B529,Tesaure!$A$2:$B$7000,2),"-")</f>
        <v>-</v>
      </c>
    </row>
    <row r="530" spans="2:3" x14ac:dyDescent="0.25">
      <c r="B530">
        <f>Zamia!F530</f>
        <v>0</v>
      </c>
      <c r="C530" t="str">
        <f>IFERROR(VLOOKUP(B530,Tesaure!$A$2:$B$7000,2),"-")</f>
        <v>-</v>
      </c>
    </row>
    <row r="531" spans="2:3" x14ac:dyDescent="0.25">
      <c r="B531">
        <f>Zamia!F531</f>
        <v>0</v>
      </c>
      <c r="C531" t="str">
        <f>IFERROR(VLOOKUP(B531,Tesaure!$A$2:$B$7000,2),"-")</f>
        <v>-</v>
      </c>
    </row>
    <row r="532" spans="2:3" x14ac:dyDescent="0.25">
      <c r="B532">
        <f>Zamia!F532</f>
        <v>0</v>
      </c>
      <c r="C532" t="str">
        <f>IFERROR(VLOOKUP(B532,Tesaure!$A$2:$B$7000,2),"-")</f>
        <v>-</v>
      </c>
    </row>
    <row r="533" spans="2:3" x14ac:dyDescent="0.25">
      <c r="B533">
        <f>Zamia!F533</f>
        <v>0</v>
      </c>
      <c r="C533" t="str">
        <f>IFERROR(VLOOKUP(B533,Tesaure!$A$2:$B$7000,2),"-")</f>
        <v>-</v>
      </c>
    </row>
    <row r="534" spans="2:3" x14ac:dyDescent="0.25">
      <c r="B534">
        <f>Zamia!F534</f>
        <v>0</v>
      </c>
      <c r="C534" t="str">
        <f>IFERROR(VLOOKUP(B534,Tesaure!$A$2:$B$7000,2),"-")</f>
        <v>-</v>
      </c>
    </row>
    <row r="535" spans="2:3" x14ac:dyDescent="0.25">
      <c r="B535">
        <f>Zamia!F535</f>
        <v>0</v>
      </c>
      <c r="C535" t="str">
        <f>IFERROR(VLOOKUP(B535,Tesaure!$A$2:$B$7000,2),"-")</f>
        <v>-</v>
      </c>
    </row>
    <row r="536" spans="2:3" x14ac:dyDescent="0.25">
      <c r="B536">
        <f>Zamia!F536</f>
        <v>0</v>
      </c>
      <c r="C536" t="str">
        <f>IFERROR(VLOOKUP(B536,Tesaure!$A$2:$B$7000,2),"-")</f>
        <v>-</v>
      </c>
    </row>
    <row r="537" spans="2:3" x14ac:dyDescent="0.25">
      <c r="B537">
        <f>Zamia!F537</f>
        <v>0</v>
      </c>
      <c r="C537" t="str">
        <f>IFERROR(VLOOKUP(B537,Tesaure!$A$2:$B$7000,2),"-")</f>
        <v>-</v>
      </c>
    </row>
    <row r="538" spans="2:3" x14ac:dyDescent="0.25">
      <c r="B538">
        <f>Zamia!F538</f>
        <v>0</v>
      </c>
      <c r="C538" t="str">
        <f>IFERROR(VLOOKUP(B538,Tesaure!$A$2:$B$7000,2),"-")</f>
        <v>-</v>
      </c>
    </row>
    <row r="539" spans="2:3" x14ac:dyDescent="0.25">
      <c r="B539">
        <f>Zamia!F539</f>
        <v>0</v>
      </c>
      <c r="C539" t="str">
        <f>IFERROR(VLOOKUP(B539,Tesaure!$A$2:$B$7000,2),"-")</f>
        <v>-</v>
      </c>
    </row>
    <row r="540" spans="2:3" x14ac:dyDescent="0.25">
      <c r="B540">
        <f>Zamia!F540</f>
        <v>0</v>
      </c>
      <c r="C540" t="str">
        <f>IFERROR(VLOOKUP(B540,Tesaure!$A$2:$B$7000,2),"-")</f>
        <v>-</v>
      </c>
    </row>
    <row r="541" spans="2:3" x14ac:dyDescent="0.25">
      <c r="B541">
        <f>Zamia!F541</f>
        <v>0</v>
      </c>
      <c r="C541" t="str">
        <f>IFERROR(VLOOKUP(B541,Tesaure!$A$2:$B$7000,2),"-")</f>
        <v>-</v>
      </c>
    </row>
    <row r="542" spans="2:3" x14ac:dyDescent="0.25">
      <c r="B542">
        <f>Zamia!F542</f>
        <v>0</v>
      </c>
      <c r="C542" t="str">
        <f>IFERROR(VLOOKUP(B542,Tesaure!$A$2:$B$7000,2),"-")</f>
        <v>-</v>
      </c>
    </row>
    <row r="543" spans="2:3" x14ac:dyDescent="0.25">
      <c r="B543">
        <f>Zamia!F543</f>
        <v>0</v>
      </c>
      <c r="C543" t="str">
        <f>IFERROR(VLOOKUP(B543,Tesaure!$A$2:$B$7000,2),"-")</f>
        <v>-</v>
      </c>
    </row>
    <row r="544" spans="2:3" x14ac:dyDescent="0.25">
      <c r="B544">
        <f>Zamia!F544</f>
        <v>0</v>
      </c>
      <c r="C544" t="str">
        <f>IFERROR(VLOOKUP(B544,Tesaure!$A$2:$B$7000,2),"-")</f>
        <v>-</v>
      </c>
    </row>
    <row r="545" spans="2:3" x14ac:dyDescent="0.25">
      <c r="B545">
        <f>Zamia!F545</f>
        <v>0</v>
      </c>
      <c r="C545" t="str">
        <f>IFERROR(VLOOKUP(B545,Tesaure!$A$2:$B$7000,2),"-")</f>
        <v>-</v>
      </c>
    </row>
    <row r="546" spans="2:3" x14ac:dyDescent="0.25">
      <c r="B546">
        <f>Zamia!F546</f>
        <v>0</v>
      </c>
      <c r="C546" t="str">
        <f>IFERROR(VLOOKUP(B546,Tesaure!$A$2:$B$7000,2),"-")</f>
        <v>-</v>
      </c>
    </row>
    <row r="547" spans="2:3" x14ac:dyDescent="0.25">
      <c r="B547">
        <f>Zamia!F547</f>
        <v>0</v>
      </c>
      <c r="C547" t="str">
        <f>IFERROR(VLOOKUP(B547,Tesaure!$A$2:$B$7000,2),"-")</f>
        <v>-</v>
      </c>
    </row>
    <row r="548" spans="2:3" x14ac:dyDescent="0.25">
      <c r="B548">
        <f>Zamia!F548</f>
        <v>0</v>
      </c>
      <c r="C548" t="str">
        <f>IFERROR(VLOOKUP(B548,Tesaure!$A$2:$B$7000,2),"-")</f>
        <v>-</v>
      </c>
    </row>
    <row r="549" spans="2:3" x14ac:dyDescent="0.25">
      <c r="B549">
        <f>Zamia!F549</f>
        <v>0</v>
      </c>
      <c r="C549" t="str">
        <f>IFERROR(VLOOKUP(B549,Tesaure!$A$2:$B$7000,2),"-")</f>
        <v>-</v>
      </c>
    </row>
    <row r="550" spans="2:3" x14ac:dyDescent="0.25">
      <c r="B550">
        <f>Zamia!F550</f>
        <v>0</v>
      </c>
      <c r="C550" t="str">
        <f>IFERROR(VLOOKUP(B550,Tesaure!$A$2:$B$7000,2),"-")</f>
        <v>-</v>
      </c>
    </row>
    <row r="551" spans="2:3" x14ac:dyDescent="0.25">
      <c r="B551">
        <f>Zamia!F551</f>
        <v>0</v>
      </c>
      <c r="C551" t="str">
        <f>IFERROR(VLOOKUP(B551,Tesaure!$A$2:$B$7000,2),"-")</f>
        <v>-</v>
      </c>
    </row>
    <row r="552" spans="2:3" x14ac:dyDescent="0.25">
      <c r="B552">
        <f>Zamia!F552</f>
        <v>0</v>
      </c>
      <c r="C552" t="str">
        <f>IFERROR(VLOOKUP(B552,Tesaure!$A$2:$B$7000,2),"-")</f>
        <v>-</v>
      </c>
    </row>
    <row r="553" spans="2:3" x14ac:dyDescent="0.25">
      <c r="B553">
        <f>Zamia!F553</f>
        <v>0</v>
      </c>
      <c r="C553" t="str">
        <f>IFERROR(VLOOKUP(B553,Tesaure!$A$2:$B$7000,2),"-")</f>
        <v>-</v>
      </c>
    </row>
    <row r="554" spans="2:3" x14ac:dyDescent="0.25">
      <c r="B554">
        <f>Zamia!F554</f>
        <v>0</v>
      </c>
      <c r="C554" t="str">
        <f>IFERROR(VLOOKUP(B554,Tesaure!$A$2:$B$7000,2),"-")</f>
        <v>-</v>
      </c>
    </row>
    <row r="555" spans="2:3" x14ac:dyDescent="0.25">
      <c r="B555">
        <f>Zamia!F555</f>
        <v>0</v>
      </c>
      <c r="C555" t="str">
        <f>IFERROR(VLOOKUP(B555,Tesaure!$A$2:$B$7000,2),"-")</f>
        <v>-</v>
      </c>
    </row>
    <row r="556" spans="2:3" x14ac:dyDescent="0.25">
      <c r="B556">
        <f>Zamia!F556</f>
        <v>0</v>
      </c>
      <c r="C556" t="str">
        <f>IFERROR(VLOOKUP(B556,Tesaure!$A$2:$B$7000,2),"-")</f>
        <v>-</v>
      </c>
    </row>
    <row r="557" spans="2:3" x14ac:dyDescent="0.25">
      <c r="B557">
        <f>Zamia!F557</f>
        <v>0</v>
      </c>
      <c r="C557" t="str">
        <f>IFERROR(VLOOKUP(B557,Tesaure!$A$2:$B$7000,2),"-")</f>
        <v>-</v>
      </c>
    </row>
    <row r="558" spans="2:3" x14ac:dyDescent="0.25">
      <c r="B558">
        <f>Zamia!F558</f>
        <v>0</v>
      </c>
      <c r="C558" t="str">
        <f>IFERROR(VLOOKUP(B558,Tesaure!$A$2:$B$7000,2),"-")</f>
        <v>-</v>
      </c>
    </row>
    <row r="559" spans="2:3" x14ac:dyDescent="0.25">
      <c r="B559">
        <f>Zamia!F559</f>
        <v>0</v>
      </c>
      <c r="C559" t="str">
        <f>IFERROR(VLOOKUP(B559,Tesaure!$A$2:$B$7000,2),"-")</f>
        <v>-</v>
      </c>
    </row>
    <row r="560" spans="2:3" x14ac:dyDescent="0.25">
      <c r="B560">
        <f>Zamia!F560</f>
        <v>0</v>
      </c>
      <c r="C560" t="str">
        <f>IFERROR(VLOOKUP(B560,Tesaure!$A$2:$B$7000,2),"-")</f>
        <v>-</v>
      </c>
    </row>
    <row r="561" spans="2:3" x14ac:dyDescent="0.25">
      <c r="B561">
        <f>Zamia!F561</f>
        <v>0</v>
      </c>
      <c r="C561" t="str">
        <f>IFERROR(VLOOKUP(B561,Tesaure!$A$2:$B$7000,2),"-")</f>
        <v>-</v>
      </c>
    </row>
    <row r="562" spans="2:3" x14ac:dyDescent="0.25">
      <c r="B562">
        <f>Zamia!F562</f>
        <v>0</v>
      </c>
      <c r="C562" t="str">
        <f>IFERROR(VLOOKUP(B562,Tesaure!$A$2:$B$7000,2),"-")</f>
        <v>-</v>
      </c>
    </row>
    <row r="563" spans="2:3" x14ac:dyDescent="0.25">
      <c r="B563">
        <f>Zamia!F563</f>
        <v>0</v>
      </c>
      <c r="C563" t="str">
        <f>IFERROR(VLOOKUP(B563,Tesaure!$A$2:$B$7000,2),"-")</f>
        <v>-</v>
      </c>
    </row>
    <row r="564" spans="2:3" x14ac:dyDescent="0.25">
      <c r="B564">
        <f>Zamia!F564</f>
        <v>0</v>
      </c>
      <c r="C564" t="str">
        <f>IFERROR(VLOOKUP(B564,Tesaure!$A$2:$B$7000,2),"-")</f>
        <v>-</v>
      </c>
    </row>
    <row r="565" spans="2:3" x14ac:dyDescent="0.25">
      <c r="B565">
        <f>Zamia!F565</f>
        <v>0</v>
      </c>
      <c r="C565" t="str">
        <f>IFERROR(VLOOKUP(B565,Tesaure!$A$2:$B$7000,2),"-")</f>
        <v>-</v>
      </c>
    </row>
    <row r="566" spans="2:3" x14ac:dyDescent="0.25">
      <c r="B566">
        <f>Zamia!F566</f>
        <v>0</v>
      </c>
      <c r="C566" t="str">
        <f>IFERROR(VLOOKUP(B566,Tesaure!$A$2:$B$7000,2),"-")</f>
        <v>-</v>
      </c>
    </row>
    <row r="567" spans="2:3" x14ac:dyDescent="0.25">
      <c r="B567">
        <f>Zamia!F567</f>
        <v>0</v>
      </c>
      <c r="C567" t="str">
        <f>IFERROR(VLOOKUP(B567,Tesaure!$A$2:$B$7000,2),"-")</f>
        <v>-</v>
      </c>
    </row>
    <row r="568" spans="2:3" x14ac:dyDescent="0.25">
      <c r="B568">
        <f>Zamia!F568</f>
        <v>0</v>
      </c>
      <c r="C568" t="str">
        <f>IFERROR(VLOOKUP(B568,Tesaure!$A$2:$B$7000,2),"-")</f>
        <v>-</v>
      </c>
    </row>
    <row r="569" spans="2:3" x14ac:dyDescent="0.25">
      <c r="B569">
        <f>Zamia!F569</f>
        <v>0</v>
      </c>
      <c r="C569" t="str">
        <f>IFERROR(VLOOKUP(B569,Tesaure!$A$2:$B$7000,2),"-")</f>
        <v>-</v>
      </c>
    </row>
    <row r="570" spans="2:3" x14ac:dyDescent="0.25">
      <c r="B570">
        <f>Zamia!F570</f>
        <v>0</v>
      </c>
      <c r="C570" t="str">
        <f>IFERROR(VLOOKUP(B570,Tesaure!$A$2:$B$7000,2),"-")</f>
        <v>-</v>
      </c>
    </row>
    <row r="571" spans="2:3" x14ac:dyDescent="0.25">
      <c r="B571">
        <f>Zamia!F571</f>
        <v>0</v>
      </c>
      <c r="C571" t="str">
        <f>IFERROR(VLOOKUP(B571,Tesaure!$A$2:$B$7000,2),"-")</f>
        <v>-</v>
      </c>
    </row>
    <row r="572" spans="2:3" x14ac:dyDescent="0.25">
      <c r="B572">
        <f>Zamia!F572</f>
        <v>0</v>
      </c>
      <c r="C572" t="str">
        <f>IFERROR(VLOOKUP(B572,Tesaure!$A$2:$B$7000,2),"-")</f>
        <v>-</v>
      </c>
    </row>
    <row r="573" spans="2:3" x14ac:dyDescent="0.25">
      <c r="B573">
        <f>Zamia!F573</f>
        <v>0</v>
      </c>
      <c r="C573" t="str">
        <f>IFERROR(VLOOKUP(B573,Tesaure!$A$2:$B$7000,2),"-")</f>
        <v>-</v>
      </c>
    </row>
    <row r="574" spans="2:3" x14ac:dyDescent="0.25">
      <c r="B574">
        <f>Zamia!F574</f>
        <v>0</v>
      </c>
      <c r="C574" t="str">
        <f>IFERROR(VLOOKUP(B574,Tesaure!$A$2:$B$7000,2),"-")</f>
        <v>-</v>
      </c>
    </row>
    <row r="575" spans="2:3" x14ac:dyDescent="0.25">
      <c r="B575">
        <f>Zamia!F575</f>
        <v>0</v>
      </c>
      <c r="C575" t="str">
        <f>IFERROR(VLOOKUP(B575,Tesaure!$A$2:$B$7000,2),"-")</f>
        <v>-</v>
      </c>
    </row>
    <row r="576" spans="2:3" x14ac:dyDescent="0.25">
      <c r="B576">
        <f>Zamia!F576</f>
        <v>0</v>
      </c>
      <c r="C576" t="str">
        <f>IFERROR(VLOOKUP(B576,Tesaure!$A$2:$B$7000,2),"-")</f>
        <v>-</v>
      </c>
    </row>
    <row r="577" spans="2:3" x14ac:dyDescent="0.25">
      <c r="B577">
        <f>Zamia!F577</f>
        <v>0</v>
      </c>
      <c r="C577" t="str">
        <f>IFERROR(VLOOKUP(B577,Tesaure!$A$2:$B$7000,2),"-")</f>
        <v>-</v>
      </c>
    </row>
    <row r="578" spans="2:3" x14ac:dyDescent="0.25">
      <c r="B578">
        <f>Zamia!F578</f>
        <v>0</v>
      </c>
      <c r="C578" t="str">
        <f>IFERROR(VLOOKUP(B578,Tesaure!$A$2:$B$7000,2),"-")</f>
        <v>-</v>
      </c>
    </row>
    <row r="579" spans="2:3" x14ac:dyDescent="0.25">
      <c r="B579">
        <f>Zamia!F579</f>
        <v>0</v>
      </c>
      <c r="C579" t="str">
        <f>IFERROR(VLOOKUP(B579,Tesaure!$A$2:$B$7000,2),"-")</f>
        <v>-</v>
      </c>
    </row>
    <row r="580" spans="2:3" x14ac:dyDescent="0.25">
      <c r="B580">
        <f>Zamia!F580</f>
        <v>0</v>
      </c>
      <c r="C580" t="str">
        <f>IFERROR(VLOOKUP(B580,Tesaure!$A$2:$B$7000,2),"-")</f>
        <v>-</v>
      </c>
    </row>
    <row r="581" spans="2:3" x14ac:dyDescent="0.25">
      <c r="B581">
        <f>Zamia!F581</f>
        <v>0</v>
      </c>
      <c r="C581" t="str">
        <f>IFERROR(VLOOKUP(B581,Tesaure!$A$2:$B$7000,2),"-")</f>
        <v>-</v>
      </c>
    </row>
    <row r="582" spans="2:3" x14ac:dyDescent="0.25">
      <c r="B582">
        <f>Zamia!F582</f>
        <v>0</v>
      </c>
      <c r="C582" t="str">
        <f>IFERROR(VLOOKUP(B582,Tesaure!$A$2:$B$7000,2),"-")</f>
        <v>-</v>
      </c>
    </row>
    <row r="583" spans="2:3" x14ac:dyDescent="0.25">
      <c r="B583">
        <f>Zamia!F583</f>
        <v>0</v>
      </c>
      <c r="C583" t="str">
        <f>IFERROR(VLOOKUP(B583,Tesaure!$A$2:$B$7000,2),"-")</f>
        <v>-</v>
      </c>
    </row>
    <row r="584" spans="2:3" x14ac:dyDescent="0.25">
      <c r="B584">
        <f>Zamia!F584</f>
        <v>0</v>
      </c>
      <c r="C584" t="str">
        <f>IFERROR(VLOOKUP(B584,Tesaure!$A$2:$B$7000,2),"-")</f>
        <v>-</v>
      </c>
    </row>
    <row r="585" spans="2:3" x14ac:dyDescent="0.25">
      <c r="B585">
        <f>Zamia!F585</f>
        <v>0</v>
      </c>
      <c r="C585" t="str">
        <f>IFERROR(VLOOKUP(B585,Tesaure!$A$2:$B$7000,2),"-")</f>
        <v>-</v>
      </c>
    </row>
    <row r="586" spans="2:3" x14ac:dyDescent="0.25">
      <c r="B586">
        <f>Zamia!F586</f>
        <v>0</v>
      </c>
      <c r="C586" t="str">
        <f>IFERROR(VLOOKUP(B586,Tesaure!$A$2:$B$7000,2),"-")</f>
        <v>-</v>
      </c>
    </row>
    <row r="587" spans="2:3" x14ac:dyDescent="0.25">
      <c r="B587">
        <f>Zamia!F587</f>
        <v>0</v>
      </c>
      <c r="C587" t="str">
        <f>IFERROR(VLOOKUP(B587,Tesaure!$A$2:$B$7000,2),"-")</f>
        <v>-</v>
      </c>
    </row>
    <row r="588" spans="2:3" x14ac:dyDescent="0.25">
      <c r="B588">
        <f>Zamia!F588</f>
        <v>0</v>
      </c>
      <c r="C588" t="str">
        <f>IFERROR(VLOOKUP(B588,Tesaure!$A$2:$B$7000,2),"-")</f>
        <v>-</v>
      </c>
    </row>
    <row r="589" spans="2:3" x14ac:dyDescent="0.25">
      <c r="B589">
        <f>Zamia!F589</f>
        <v>0</v>
      </c>
      <c r="C589" t="str">
        <f>IFERROR(VLOOKUP(B589,Tesaure!$A$2:$B$7000,2),"-")</f>
        <v>-</v>
      </c>
    </row>
    <row r="590" spans="2:3" x14ac:dyDescent="0.25">
      <c r="B590">
        <f>Zamia!F590</f>
        <v>0</v>
      </c>
      <c r="C590" t="str">
        <f>IFERROR(VLOOKUP(B590,Tesaure!$A$2:$B$7000,2),"-")</f>
        <v>-</v>
      </c>
    </row>
    <row r="591" spans="2:3" x14ac:dyDescent="0.25">
      <c r="B591">
        <f>Zamia!F591</f>
        <v>0</v>
      </c>
      <c r="C591" t="str">
        <f>IFERROR(VLOOKUP(B591,Tesaure!$A$2:$B$7000,2),"-")</f>
        <v>-</v>
      </c>
    </row>
    <row r="592" spans="2:3" x14ac:dyDescent="0.25">
      <c r="B592">
        <f>Zamia!F592</f>
        <v>0</v>
      </c>
      <c r="C592" t="str">
        <f>IFERROR(VLOOKUP(B592,Tesaure!$A$2:$B$7000,2),"-")</f>
        <v>-</v>
      </c>
    </row>
    <row r="593" spans="2:3" x14ac:dyDescent="0.25">
      <c r="B593">
        <f>Zamia!F593</f>
        <v>0</v>
      </c>
      <c r="C593" t="str">
        <f>IFERROR(VLOOKUP(B593,Tesaure!$A$2:$B$7000,2),"-")</f>
        <v>-</v>
      </c>
    </row>
    <row r="594" spans="2:3" x14ac:dyDescent="0.25">
      <c r="B594">
        <f>Zamia!F594</f>
        <v>0</v>
      </c>
      <c r="C594" t="str">
        <f>IFERROR(VLOOKUP(B594,Tesaure!$A$2:$B$7000,2),"-")</f>
        <v>-</v>
      </c>
    </row>
    <row r="595" spans="2:3" x14ac:dyDescent="0.25">
      <c r="B595">
        <f>Zamia!F595</f>
        <v>0</v>
      </c>
      <c r="C595" t="str">
        <f>IFERROR(VLOOKUP(B595,Tesaure!$A$2:$B$7000,2),"-")</f>
        <v>-</v>
      </c>
    </row>
    <row r="596" spans="2:3" x14ac:dyDescent="0.25">
      <c r="B596">
        <f>Zamia!F596</f>
        <v>0</v>
      </c>
      <c r="C596" t="str">
        <f>IFERROR(VLOOKUP(B596,Tesaure!$A$2:$B$7000,2),"-")</f>
        <v>-</v>
      </c>
    </row>
    <row r="597" spans="2:3" x14ac:dyDescent="0.25">
      <c r="B597">
        <f>Zamia!F597</f>
        <v>0</v>
      </c>
      <c r="C597" t="str">
        <f>IFERROR(VLOOKUP(B597,Tesaure!$A$2:$B$7000,2),"-")</f>
        <v>-</v>
      </c>
    </row>
    <row r="598" spans="2:3" x14ac:dyDescent="0.25">
      <c r="B598">
        <f>Zamia!F598</f>
        <v>0</v>
      </c>
      <c r="C598" t="str">
        <f>IFERROR(VLOOKUP(B598,Tesaure!$A$2:$B$7000,2),"-")</f>
        <v>-</v>
      </c>
    </row>
    <row r="599" spans="2:3" x14ac:dyDescent="0.25">
      <c r="B599">
        <f>Zamia!F599</f>
        <v>0</v>
      </c>
      <c r="C599" t="str">
        <f>IFERROR(VLOOKUP(B599,Tesaure!$A$2:$B$7000,2),"-")</f>
        <v>-</v>
      </c>
    </row>
    <row r="600" spans="2:3" x14ac:dyDescent="0.25">
      <c r="B600">
        <f>Zamia!F600</f>
        <v>0</v>
      </c>
      <c r="C600" t="str">
        <f>IFERROR(VLOOKUP(B600,Tesaure!$A$2:$B$7000,2),"-")</f>
        <v>-</v>
      </c>
    </row>
    <row r="601" spans="2:3" x14ac:dyDescent="0.25">
      <c r="B601">
        <f>Zamia!F601</f>
        <v>0</v>
      </c>
      <c r="C601" t="str">
        <f>IFERROR(VLOOKUP(B601,Tesaure!$A$2:$B$7000,2),"-")</f>
        <v>-</v>
      </c>
    </row>
    <row r="602" spans="2:3" x14ac:dyDescent="0.25">
      <c r="B602">
        <f>Zamia!F602</f>
        <v>0</v>
      </c>
      <c r="C602" t="str">
        <f>IFERROR(VLOOKUP(B602,Tesaure!$A$2:$B$7000,2),"-")</f>
        <v>-</v>
      </c>
    </row>
    <row r="603" spans="2:3" x14ac:dyDescent="0.25">
      <c r="B603">
        <f>Zamia!F603</f>
        <v>0</v>
      </c>
      <c r="C603" t="str">
        <f>IFERROR(VLOOKUP(B603,Tesaure!$A$2:$B$7000,2),"-")</f>
        <v>-</v>
      </c>
    </row>
    <row r="604" spans="2:3" x14ac:dyDescent="0.25">
      <c r="B604">
        <f>Zamia!F604</f>
        <v>0</v>
      </c>
      <c r="C604" t="str">
        <f>IFERROR(VLOOKUP(B604,Tesaure!$A$2:$B$7000,2),"-")</f>
        <v>-</v>
      </c>
    </row>
    <row r="605" spans="2:3" x14ac:dyDescent="0.25">
      <c r="B605">
        <f>Zamia!F605</f>
        <v>0</v>
      </c>
      <c r="C605" t="str">
        <f>IFERROR(VLOOKUP(B605,Tesaure!$A$2:$B$7000,2),"-")</f>
        <v>-</v>
      </c>
    </row>
    <row r="606" spans="2:3" x14ac:dyDescent="0.25">
      <c r="B606">
        <f>Zamia!F606</f>
        <v>0</v>
      </c>
      <c r="C606" t="str">
        <f>IFERROR(VLOOKUP(B606,Tesaure!$A$2:$B$7000,2),"-")</f>
        <v>-</v>
      </c>
    </row>
    <row r="607" spans="2:3" x14ac:dyDescent="0.25">
      <c r="B607">
        <f>Zamia!F607</f>
        <v>0</v>
      </c>
      <c r="C607" t="str">
        <f>IFERROR(VLOOKUP(B607,Tesaure!$A$2:$B$7000,2),"-")</f>
        <v>-</v>
      </c>
    </row>
    <row r="608" spans="2:3" x14ac:dyDescent="0.25">
      <c r="B608">
        <f>Zamia!F608</f>
        <v>0</v>
      </c>
      <c r="C608" t="str">
        <f>IFERROR(VLOOKUP(B608,Tesaure!$A$2:$B$7000,2),"-")</f>
        <v>-</v>
      </c>
    </row>
    <row r="609" spans="2:3" x14ac:dyDescent="0.25">
      <c r="B609">
        <f>Zamia!F609</f>
        <v>0</v>
      </c>
      <c r="C609" t="str">
        <f>IFERROR(VLOOKUP(B609,Tesaure!$A$2:$B$7000,2),"-")</f>
        <v>-</v>
      </c>
    </row>
    <row r="610" spans="2:3" x14ac:dyDescent="0.25">
      <c r="B610">
        <f>Zamia!F610</f>
        <v>0</v>
      </c>
      <c r="C610" t="str">
        <f>IFERROR(VLOOKUP(B610,Tesaure!$A$2:$B$7000,2),"-")</f>
        <v>-</v>
      </c>
    </row>
    <row r="611" spans="2:3" x14ac:dyDescent="0.25">
      <c r="B611">
        <f>Zamia!F611</f>
        <v>0</v>
      </c>
      <c r="C611" t="str">
        <f>IFERROR(VLOOKUP(B611,Tesaure!$A$2:$B$7000,2),"-")</f>
        <v>-</v>
      </c>
    </row>
    <row r="612" spans="2:3" x14ac:dyDescent="0.25">
      <c r="B612">
        <f>Zamia!F612</f>
        <v>0</v>
      </c>
      <c r="C612" t="str">
        <f>IFERROR(VLOOKUP(B612,Tesaure!$A$2:$B$7000,2),"-")</f>
        <v>-</v>
      </c>
    </row>
    <row r="613" spans="2:3" x14ac:dyDescent="0.25">
      <c r="B613">
        <f>Zamia!F613</f>
        <v>0</v>
      </c>
      <c r="C613" t="str">
        <f>IFERROR(VLOOKUP(B613,Tesaure!$A$2:$B$7000,2),"-")</f>
        <v>-</v>
      </c>
    </row>
    <row r="614" spans="2:3" x14ac:dyDescent="0.25">
      <c r="B614">
        <f>Zamia!F614</f>
        <v>0</v>
      </c>
      <c r="C614" t="str">
        <f>IFERROR(VLOOKUP(B614,Tesaure!$A$2:$B$7000,2),"-")</f>
        <v>-</v>
      </c>
    </row>
    <row r="615" spans="2:3" x14ac:dyDescent="0.25">
      <c r="B615">
        <f>Zamia!F615</f>
        <v>0</v>
      </c>
      <c r="C615" t="str">
        <f>IFERROR(VLOOKUP(B615,Tesaure!$A$2:$B$7000,2),"-")</f>
        <v>-</v>
      </c>
    </row>
    <row r="616" spans="2:3" x14ac:dyDescent="0.25">
      <c r="B616">
        <f>Zamia!F616</f>
        <v>0</v>
      </c>
      <c r="C616" t="str">
        <f>IFERROR(VLOOKUP(B616,Tesaure!$A$2:$B$7000,2),"-")</f>
        <v>-</v>
      </c>
    </row>
    <row r="617" spans="2:3" x14ac:dyDescent="0.25">
      <c r="B617">
        <f>Zamia!F617</f>
        <v>0</v>
      </c>
      <c r="C617" t="str">
        <f>IFERROR(VLOOKUP(B617,Tesaure!$A$2:$B$7000,2),"-")</f>
        <v>-</v>
      </c>
    </row>
    <row r="618" spans="2:3" x14ac:dyDescent="0.25">
      <c r="B618">
        <f>Zamia!F618</f>
        <v>0</v>
      </c>
      <c r="C618" t="str">
        <f>IFERROR(VLOOKUP(B618,Tesaure!$A$2:$B$7000,2),"-")</f>
        <v>-</v>
      </c>
    </row>
    <row r="619" spans="2:3" x14ac:dyDescent="0.25">
      <c r="B619">
        <f>Zamia!F619</f>
        <v>0</v>
      </c>
      <c r="C619" t="str">
        <f>IFERROR(VLOOKUP(B619,Tesaure!$A$2:$B$7000,2),"-")</f>
        <v>-</v>
      </c>
    </row>
    <row r="620" spans="2:3" x14ac:dyDescent="0.25">
      <c r="B620">
        <f>Zamia!F620</f>
        <v>0</v>
      </c>
      <c r="C620" t="str">
        <f>IFERROR(VLOOKUP(B620,Tesaure!$A$2:$B$7000,2),"-")</f>
        <v>-</v>
      </c>
    </row>
    <row r="621" spans="2:3" x14ac:dyDescent="0.25">
      <c r="B621">
        <f>Zamia!F621</f>
        <v>0</v>
      </c>
      <c r="C621" t="str">
        <f>IFERROR(VLOOKUP(B621,Tesaure!$A$2:$B$7000,2),"-")</f>
        <v>-</v>
      </c>
    </row>
    <row r="622" spans="2:3" x14ac:dyDescent="0.25">
      <c r="B622">
        <f>Zamia!F622</f>
        <v>0</v>
      </c>
      <c r="C622" t="str">
        <f>IFERROR(VLOOKUP(B622,Tesaure!$A$2:$B$7000,2),"-")</f>
        <v>-</v>
      </c>
    </row>
    <row r="623" spans="2:3" x14ac:dyDescent="0.25">
      <c r="B623">
        <f>Zamia!F623</f>
        <v>0</v>
      </c>
      <c r="C623" t="str">
        <f>IFERROR(VLOOKUP(B623,Tesaure!$A$2:$B$7000,2),"-")</f>
        <v>-</v>
      </c>
    </row>
    <row r="624" spans="2:3" x14ac:dyDescent="0.25">
      <c r="B624">
        <f>Zamia!F624</f>
        <v>0</v>
      </c>
      <c r="C624" t="str">
        <f>IFERROR(VLOOKUP(B624,Tesaure!$A$2:$B$7000,2),"-")</f>
        <v>-</v>
      </c>
    </row>
    <row r="625" spans="2:3" x14ac:dyDescent="0.25">
      <c r="B625">
        <f>Zamia!F625</f>
        <v>0</v>
      </c>
      <c r="C625" t="str">
        <f>IFERROR(VLOOKUP(B625,Tesaure!$A$2:$B$7000,2),"-")</f>
        <v>-</v>
      </c>
    </row>
    <row r="626" spans="2:3" x14ac:dyDescent="0.25">
      <c r="B626">
        <f>Zamia!F626</f>
        <v>0</v>
      </c>
      <c r="C626" t="str">
        <f>IFERROR(VLOOKUP(B626,Tesaure!$A$2:$B$7000,2),"-")</f>
        <v>-</v>
      </c>
    </row>
    <row r="627" spans="2:3" x14ac:dyDescent="0.25">
      <c r="B627">
        <f>Zamia!F627</f>
        <v>0</v>
      </c>
      <c r="C627" t="str">
        <f>IFERROR(VLOOKUP(B627,Tesaure!$A$2:$B$7000,2),"-")</f>
        <v>-</v>
      </c>
    </row>
    <row r="628" spans="2:3" x14ac:dyDescent="0.25">
      <c r="B628">
        <f>Zamia!F628</f>
        <v>0</v>
      </c>
      <c r="C628" t="str">
        <f>IFERROR(VLOOKUP(B628,Tesaure!$A$2:$B$7000,2),"-")</f>
        <v>-</v>
      </c>
    </row>
    <row r="629" spans="2:3" x14ac:dyDescent="0.25">
      <c r="B629">
        <f>Zamia!F629</f>
        <v>0</v>
      </c>
      <c r="C629" t="str">
        <f>IFERROR(VLOOKUP(B629,Tesaure!$A$2:$B$7000,2),"-")</f>
        <v>-</v>
      </c>
    </row>
    <row r="630" spans="2:3" x14ac:dyDescent="0.25">
      <c r="B630">
        <f>Zamia!F630</f>
        <v>0</v>
      </c>
      <c r="C630" t="str">
        <f>IFERROR(VLOOKUP(B630,Tesaure!$A$2:$B$7000,2),"-")</f>
        <v>-</v>
      </c>
    </row>
    <row r="631" spans="2:3" x14ac:dyDescent="0.25">
      <c r="B631">
        <f>Zamia!F631</f>
        <v>0</v>
      </c>
      <c r="C631" t="str">
        <f>IFERROR(VLOOKUP(B631,Tesaure!$A$2:$B$7000,2),"-")</f>
        <v>-</v>
      </c>
    </row>
    <row r="632" spans="2:3" x14ac:dyDescent="0.25">
      <c r="B632">
        <f>Zamia!F632</f>
        <v>0</v>
      </c>
      <c r="C632" t="str">
        <f>IFERROR(VLOOKUP(B632,Tesaure!$A$2:$B$7000,2),"-")</f>
        <v>-</v>
      </c>
    </row>
    <row r="633" spans="2:3" x14ac:dyDescent="0.25">
      <c r="B633">
        <f>Zamia!F633</f>
        <v>0</v>
      </c>
      <c r="C633" t="str">
        <f>IFERROR(VLOOKUP(B633,Tesaure!$A$2:$B$7000,2),"-")</f>
        <v>-</v>
      </c>
    </row>
    <row r="634" spans="2:3" x14ac:dyDescent="0.25">
      <c r="B634">
        <f>Zamia!F634</f>
        <v>0</v>
      </c>
      <c r="C634" t="str">
        <f>IFERROR(VLOOKUP(B634,Tesaure!$A$2:$B$7000,2),"-")</f>
        <v>-</v>
      </c>
    </row>
    <row r="635" spans="2:3" x14ac:dyDescent="0.25">
      <c r="B635">
        <f>Zamia!F635</f>
        <v>0</v>
      </c>
      <c r="C635" t="str">
        <f>IFERROR(VLOOKUP(B635,Tesaure!$A$2:$B$7000,2),"-")</f>
        <v>-</v>
      </c>
    </row>
    <row r="636" spans="2:3" x14ac:dyDescent="0.25">
      <c r="B636">
        <f>Zamia!F636</f>
        <v>0</v>
      </c>
      <c r="C636" t="str">
        <f>IFERROR(VLOOKUP(B636,Tesaure!$A$2:$B$7000,2),"-")</f>
        <v>-</v>
      </c>
    </row>
    <row r="637" spans="2:3" x14ac:dyDescent="0.25">
      <c r="B637">
        <f>Zamia!F637</f>
        <v>0</v>
      </c>
      <c r="C637" t="str">
        <f>IFERROR(VLOOKUP(B637,Tesaure!$A$2:$B$7000,2),"-")</f>
        <v>-</v>
      </c>
    </row>
    <row r="638" spans="2:3" x14ac:dyDescent="0.25">
      <c r="B638">
        <f>Zamia!F638</f>
        <v>0</v>
      </c>
      <c r="C638" t="str">
        <f>IFERROR(VLOOKUP(B638,Tesaure!$A$2:$B$7000,2),"-")</f>
        <v>-</v>
      </c>
    </row>
    <row r="639" spans="2:3" x14ac:dyDescent="0.25">
      <c r="B639">
        <f>Zamia!F639</f>
        <v>0</v>
      </c>
      <c r="C639" t="str">
        <f>IFERROR(VLOOKUP(B639,Tesaure!$A$2:$B$7000,2),"-")</f>
        <v>-</v>
      </c>
    </row>
    <row r="640" spans="2:3" x14ac:dyDescent="0.25">
      <c r="B640">
        <f>Zamia!F640</f>
        <v>0</v>
      </c>
      <c r="C640" t="str">
        <f>IFERROR(VLOOKUP(B640,Tesaure!$A$2:$B$7000,2),"-")</f>
        <v>-</v>
      </c>
    </row>
    <row r="641" spans="2:3" x14ac:dyDescent="0.25">
      <c r="B641">
        <f>Zamia!F641</f>
        <v>0</v>
      </c>
      <c r="C641" t="str">
        <f>IFERROR(VLOOKUP(B641,Tesaure!$A$2:$B$7000,2),"-")</f>
        <v>-</v>
      </c>
    </row>
    <row r="642" spans="2:3" x14ac:dyDescent="0.25">
      <c r="B642">
        <f>Zamia!F642</f>
        <v>0</v>
      </c>
      <c r="C642" t="str">
        <f>IFERROR(VLOOKUP(B642,Tesaure!$A$2:$B$7000,2),"-")</f>
        <v>-</v>
      </c>
    </row>
    <row r="643" spans="2:3" x14ac:dyDescent="0.25">
      <c r="B643">
        <f>Zamia!F643</f>
        <v>0</v>
      </c>
      <c r="C643" t="str">
        <f>IFERROR(VLOOKUP(B643,Tesaure!$A$2:$B$7000,2),"-")</f>
        <v>-</v>
      </c>
    </row>
    <row r="644" spans="2:3" x14ac:dyDescent="0.25">
      <c r="B644">
        <f>Zamia!F644</f>
        <v>0</v>
      </c>
      <c r="C644" t="str">
        <f>IFERROR(VLOOKUP(B644,Tesaure!$A$2:$B$7000,2),"-")</f>
        <v>-</v>
      </c>
    </row>
    <row r="645" spans="2:3" x14ac:dyDescent="0.25">
      <c r="B645">
        <f>Zamia!F645</f>
        <v>0</v>
      </c>
      <c r="C645" t="str">
        <f>IFERROR(VLOOKUP(B645,Tesaure!$A$2:$B$7000,2),"-")</f>
        <v>-</v>
      </c>
    </row>
    <row r="646" spans="2:3" x14ac:dyDescent="0.25">
      <c r="B646">
        <f>Zamia!F646</f>
        <v>0</v>
      </c>
      <c r="C646" t="str">
        <f>IFERROR(VLOOKUP(B646,Tesaure!$A$2:$B$7000,2),"-")</f>
        <v>-</v>
      </c>
    </row>
    <row r="647" spans="2:3" x14ac:dyDescent="0.25">
      <c r="B647">
        <f>Zamia!F647</f>
        <v>0</v>
      </c>
      <c r="C647" t="str">
        <f>IFERROR(VLOOKUP(B647,Tesaure!$A$2:$B$7000,2),"-")</f>
        <v>-</v>
      </c>
    </row>
    <row r="648" spans="2:3" x14ac:dyDescent="0.25">
      <c r="B648">
        <f>Zamia!F648</f>
        <v>0</v>
      </c>
      <c r="C648" t="str">
        <f>IFERROR(VLOOKUP(B648,Tesaure!$A$2:$B$7000,2),"-")</f>
        <v>-</v>
      </c>
    </row>
    <row r="649" spans="2:3" x14ac:dyDescent="0.25">
      <c r="B649">
        <f>Zamia!F649</f>
        <v>0</v>
      </c>
      <c r="C649" t="str">
        <f>IFERROR(VLOOKUP(B649,Tesaure!$A$2:$B$7000,2),"-")</f>
        <v>-</v>
      </c>
    </row>
    <row r="650" spans="2:3" x14ac:dyDescent="0.25">
      <c r="B650">
        <f>Zamia!F650</f>
        <v>0</v>
      </c>
      <c r="C650" t="str">
        <f>IFERROR(VLOOKUP(B650,Tesaure!$A$2:$B$7000,2),"-")</f>
        <v>-</v>
      </c>
    </row>
    <row r="651" spans="2:3" x14ac:dyDescent="0.25">
      <c r="B651">
        <f>Zamia!F651</f>
        <v>0</v>
      </c>
      <c r="C651" t="str">
        <f>IFERROR(VLOOKUP(B651,Tesaure!$A$2:$B$7000,2),"-")</f>
        <v>-</v>
      </c>
    </row>
    <row r="652" spans="2:3" x14ac:dyDescent="0.25">
      <c r="B652">
        <f>Zamia!F652</f>
        <v>0</v>
      </c>
      <c r="C652" t="str">
        <f>IFERROR(VLOOKUP(B652,Tesaure!$A$2:$B$7000,2),"-")</f>
        <v>-</v>
      </c>
    </row>
    <row r="653" spans="2:3" x14ac:dyDescent="0.25">
      <c r="B653">
        <f>Zamia!F653</f>
        <v>0</v>
      </c>
      <c r="C653" t="str">
        <f>IFERROR(VLOOKUP(B653,Tesaure!$A$2:$B$7000,2),"-")</f>
        <v>-</v>
      </c>
    </row>
    <row r="654" spans="2:3" x14ac:dyDescent="0.25">
      <c r="B654">
        <f>Zamia!F654</f>
        <v>0</v>
      </c>
      <c r="C654" t="str">
        <f>IFERROR(VLOOKUP(B654,Tesaure!$A$2:$B$7000,2),"-")</f>
        <v>-</v>
      </c>
    </row>
    <row r="655" spans="2:3" x14ac:dyDescent="0.25">
      <c r="B655">
        <f>Zamia!F655</f>
        <v>0</v>
      </c>
      <c r="C655" t="str">
        <f>IFERROR(VLOOKUP(B655,Tesaure!$A$2:$B$7000,2),"-")</f>
        <v>-</v>
      </c>
    </row>
    <row r="656" spans="2:3" x14ac:dyDescent="0.25">
      <c r="B656">
        <f>Zamia!F656</f>
        <v>0</v>
      </c>
      <c r="C656" t="str">
        <f>IFERROR(VLOOKUP(B656,Tesaure!$A$2:$B$7000,2),"-")</f>
        <v>-</v>
      </c>
    </row>
    <row r="657" spans="2:3" x14ac:dyDescent="0.25">
      <c r="B657">
        <f>Zamia!F657</f>
        <v>0</v>
      </c>
      <c r="C657" t="str">
        <f>IFERROR(VLOOKUP(B657,Tesaure!$A$2:$B$7000,2),"-")</f>
        <v>-</v>
      </c>
    </row>
    <row r="658" spans="2:3" x14ac:dyDescent="0.25">
      <c r="B658">
        <f>Zamia!F658</f>
        <v>0</v>
      </c>
      <c r="C658" t="str">
        <f>IFERROR(VLOOKUP(B658,Tesaure!$A$2:$B$7000,2),"-")</f>
        <v>-</v>
      </c>
    </row>
    <row r="659" spans="2:3" x14ac:dyDescent="0.25">
      <c r="B659">
        <f>Zamia!F659</f>
        <v>0</v>
      </c>
      <c r="C659" t="str">
        <f>IFERROR(VLOOKUP(B659,Tesaure!$A$2:$B$7000,2),"-")</f>
        <v>-</v>
      </c>
    </row>
    <row r="660" spans="2:3" x14ac:dyDescent="0.25">
      <c r="B660">
        <f>Zamia!F660</f>
        <v>0</v>
      </c>
      <c r="C660" t="str">
        <f>IFERROR(VLOOKUP(B660,Tesaure!$A$2:$B$7000,2),"-")</f>
        <v>-</v>
      </c>
    </row>
    <row r="661" spans="2:3" x14ac:dyDescent="0.25">
      <c r="B661">
        <f>Zamia!F661</f>
        <v>0</v>
      </c>
      <c r="C661" t="str">
        <f>IFERROR(VLOOKUP(B661,Tesaure!$A$2:$B$7000,2),"-")</f>
        <v>-</v>
      </c>
    </row>
    <row r="662" spans="2:3" x14ac:dyDescent="0.25">
      <c r="B662">
        <f>Zamia!F662</f>
        <v>0</v>
      </c>
      <c r="C662" t="str">
        <f>IFERROR(VLOOKUP(B662,Tesaure!$A$2:$B$7000,2),"-")</f>
        <v>-</v>
      </c>
    </row>
    <row r="663" spans="2:3" x14ac:dyDescent="0.25">
      <c r="B663">
        <f>Zamia!F663</f>
        <v>0</v>
      </c>
      <c r="C663" t="str">
        <f>IFERROR(VLOOKUP(B663,Tesaure!$A$2:$B$7000,2),"-")</f>
        <v>-</v>
      </c>
    </row>
    <row r="664" spans="2:3" x14ac:dyDescent="0.25">
      <c r="B664">
        <f>Zamia!F664</f>
        <v>0</v>
      </c>
      <c r="C664" t="str">
        <f>IFERROR(VLOOKUP(B664,Tesaure!$A$2:$B$7000,2),"-")</f>
        <v>-</v>
      </c>
    </row>
    <row r="665" spans="2:3" x14ac:dyDescent="0.25">
      <c r="B665">
        <f>Zamia!F665</f>
        <v>0</v>
      </c>
      <c r="C665" t="str">
        <f>IFERROR(VLOOKUP(B665,Tesaure!$A$2:$B$7000,2),"-")</f>
        <v>-</v>
      </c>
    </row>
    <row r="666" spans="2:3" x14ac:dyDescent="0.25">
      <c r="B666">
        <f>Zamia!F666</f>
        <v>0</v>
      </c>
      <c r="C666" t="str">
        <f>IFERROR(VLOOKUP(B666,Tesaure!$A$2:$B$7000,2),"-")</f>
        <v>-</v>
      </c>
    </row>
    <row r="667" spans="2:3" x14ac:dyDescent="0.25">
      <c r="B667">
        <f>Zamia!F667</f>
        <v>0</v>
      </c>
      <c r="C667" t="str">
        <f>IFERROR(VLOOKUP(B667,Tesaure!$A$2:$B$7000,2),"-")</f>
        <v>-</v>
      </c>
    </row>
    <row r="668" spans="2:3" x14ac:dyDescent="0.25">
      <c r="B668">
        <f>Zamia!F668</f>
        <v>0</v>
      </c>
      <c r="C668" t="str">
        <f>IFERROR(VLOOKUP(B668,Tesaure!$A$2:$B$7000,2),"-")</f>
        <v>-</v>
      </c>
    </row>
    <row r="669" spans="2:3" x14ac:dyDescent="0.25">
      <c r="B669">
        <f>Zamia!F669</f>
        <v>0</v>
      </c>
      <c r="C669" t="str">
        <f>IFERROR(VLOOKUP(B669,Tesaure!$A$2:$B$7000,2),"-")</f>
        <v>-</v>
      </c>
    </row>
    <row r="670" spans="2:3" x14ac:dyDescent="0.25">
      <c r="B670">
        <f>Zamia!F670</f>
        <v>0</v>
      </c>
      <c r="C670" t="str">
        <f>IFERROR(VLOOKUP(B670,Tesaure!$A$2:$B$7000,2),"-")</f>
        <v>-</v>
      </c>
    </row>
    <row r="671" spans="2:3" x14ac:dyDescent="0.25">
      <c r="B671">
        <f>Zamia!F671</f>
        <v>0</v>
      </c>
      <c r="C671" t="str">
        <f>IFERROR(VLOOKUP(B671,Tesaure!$A$2:$B$7000,2),"-")</f>
        <v>-</v>
      </c>
    </row>
    <row r="672" spans="2:3" x14ac:dyDescent="0.25">
      <c r="B672">
        <f>Zamia!F672</f>
        <v>0</v>
      </c>
      <c r="C672" t="str">
        <f>IFERROR(VLOOKUP(B672,Tesaure!$A$2:$B$7000,2),"-")</f>
        <v>-</v>
      </c>
    </row>
    <row r="673" spans="2:3" x14ac:dyDescent="0.25">
      <c r="B673">
        <f>Zamia!F673</f>
        <v>0</v>
      </c>
      <c r="C673" t="str">
        <f>IFERROR(VLOOKUP(B673,Tesaure!$A$2:$B$7000,2),"-")</f>
        <v>-</v>
      </c>
    </row>
    <row r="674" spans="2:3" x14ac:dyDescent="0.25">
      <c r="B674">
        <f>Zamia!F674</f>
        <v>0</v>
      </c>
      <c r="C674" t="str">
        <f>IFERROR(VLOOKUP(B674,Tesaure!$A$2:$B$7000,2),"-")</f>
        <v>-</v>
      </c>
    </row>
    <row r="675" spans="2:3" x14ac:dyDescent="0.25">
      <c r="B675">
        <f>Zamia!F675</f>
        <v>0</v>
      </c>
      <c r="C675" t="str">
        <f>IFERROR(VLOOKUP(B675,Tesaure!$A$2:$B$7000,2),"-")</f>
        <v>-</v>
      </c>
    </row>
    <row r="676" spans="2:3" x14ac:dyDescent="0.25">
      <c r="B676">
        <f>Zamia!F676</f>
        <v>0</v>
      </c>
      <c r="C676" t="str">
        <f>IFERROR(VLOOKUP(B676,Tesaure!$A$2:$B$7000,2),"-")</f>
        <v>-</v>
      </c>
    </row>
    <row r="677" spans="2:3" x14ac:dyDescent="0.25">
      <c r="B677">
        <f>Zamia!F677</f>
        <v>0</v>
      </c>
      <c r="C677" t="str">
        <f>IFERROR(VLOOKUP(B677,Tesaure!$A$2:$B$7000,2),"-")</f>
        <v>-</v>
      </c>
    </row>
    <row r="678" spans="2:3" x14ac:dyDescent="0.25">
      <c r="B678">
        <f>Zamia!F678</f>
        <v>0</v>
      </c>
      <c r="C678" t="str">
        <f>IFERROR(VLOOKUP(B678,Tesaure!$A$2:$B$7000,2),"-")</f>
        <v>-</v>
      </c>
    </row>
    <row r="679" spans="2:3" x14ac:dyDescent="0.25">
      <c r="B679">
        <f>Zamia!F679</f>
        <v>0</v>
      </c>
      <c r="C679" t="str">
        <f>IFERROR(VLOOKUP(B679,Tesaure!$A$2:$B$7000,2),"-")</f>
        <v>-</v>
      </c>
    </row>
    <row r="680" spans="2:3" x14ac:dyDescent="0.25">
      <c r="B680">
        <f>Zamia!F680</f>
        <v>0</v>
      </c>
      <c r="C680" t="str">
        <f>IFERROR(VLOOKUP(B680,Tesaure!$A$2:$B$7000,2),"-")</f>
        <v>-</v>
      </c>
    </row>
    <row r="681" spans="2:3" x14ac:dyDescent="0.25">
      <c r="B681">
        <f>Zamia!F681</f>
        <v>0</v>
      </c>
      <c r="C681" t="str">
        <f>IFERROR(VLOOKUP(B681,Tesaure!$A$2:$B$7000,2),"-")</f>
        <v>-</v>
      </c>
    </row>
    <row r="682" spans="2:3" x14ac:dyDescent="0.25">
      <c r="B682">
        <f>Zamia!F682</f>
        <v>0</v>
      </c>
      <c r="C682" t="str">
        <f>IFERROR(VLOOKUP(B682,Tesaure!$A$2:$B$7000,2),"-")</f>
        <v>-</v>
      </c>
    </row>
    <row r="683" spans="2:3" x14ac:dyDescent="0.25">
      <c r="B683">
        <f>Zamia!F683</f>
        <v>0</v>
      </c>
      <c r="C683" t="str">
        <f>IFERROR(VLOOKUP(B683,Tesaure!$A$2:$B$7000,2),"-")</f>
        <v>-</v>
      </c>
    </row>
    <row r="684" spans="2:3" x14ac:dyDescent="0.25">
      <c r="B684">
        <f>Zamia!F684</f>
        <v>0</v>
      </c>
      <c r="C684" t="str">
        <f>IFERROR(VLOOKUP(B684,Tesaure!$A$2:$B$7000,2),"-")</f>
        <v>-</v>
      </c>
    </row>
    <row r="685" spans="2:3" x14ac:dyDescent="0.25">
      <c r="B685">
        <f>Zamia!F685</f>
        <v>0</v>
      </c>
      <c r="C685" t="str">
        <f>IFERROR(VLOOKUP(B685,Tesaure!$A$2:$B$7000,2),"-")</f>
        <v>-</v>
      </c>
    </row>
    <row r="686" spans="2:3" x14ac:dyDescent="0.25">
      <c r="B686">
        <f>Zamia!F686</f>
        <v>0</v>
      </c>
      <c r="C686" t="str">
        <f>IFERROR(VLOOKUP(B686,Tesaure!$A$2:$B$7000,2),"-")</f>
        <v>-</v>
      </c>
    </row>
    <row r="687" spans="2:3" x14ac:dyDescent="0.25">
      <c r="B687">
        <f>Zamia!F687</f>
        <v>0</v>
      </c>
      <c r="C687" t="str">
        <f>IFERROR(VLOOKUP(B687,Tesaure!$A$2:$B$7000,2),"-")</f>
        <v>-</v>
      </c>
    </row>
    <row r="688" spans="2:3" x14ac:dyDescent="0.25">
      <c r="B688">
        <f>Zamia!F688</f>
        <v>0</v>
      </c>
      <c r="C688" t="str">
        <f>IFERROR(VLOOKUP(B688,Tesaure!$A$2:$B$7000,2),"-")</f>
        <v>-</v>
      </c>
    </row>
    <row r="689" spans="2:3" x14ac:dyDescent="0.25">
      <c r="B689">
        <f>Zamia!F689</f>
        <v>0</v>
      </c>
      <c r="C689" t="str">
        <f>IFERROR(VLOOKUP(B689,Tesaure!$A$2:$B$7000,2),"-")</f>
        <v>-</v>
      </c>
    </row>
    <row r="690" spans="2:3" x14ac:dyDescent="0.25">
      <c r="B690">
        <f>Zamia!F690</f>
        <v>0</v>
      </c>
      <c r="C690" t="str">
        <f>IFERROR(VLOOKUP(B690,Tesaure!$A$2:$B$7000,2),"-")</f>
        <v>-</v>
      </c>
    </row>
    <row r="691" spans="2:3" x14ac:dyDescent="0.25">
      <c r="B691">
        <f>Zamia!F691</f>
        <v>0</v>
      </c>
      <c r="C691" t="str">
        <f>IFERROR(VLOOKUP(B691,Tesaure!$A$2:$B$7000,2),"-")</f>
        <v>-</v>
      </c>
    </row>
    <row r="692" spans="2:3" x14ac:dyDescent="0.25">
      <c r="B692">
        <f>Zamia!F692</f>
        <v>0</v>
      </c>
      <c r="C692" t="str">
        <f>IFERROR(VLOOKUP(B692,Tesaure!$A$2:$B$7000,2),"-")</f>
        <v>-</v>
      </c>
    </row>
    <row r="693" spans="2:3" x14ac:dyDescent="0.25">
      <c r="B693">
        <f>Zamia!F693</f>
        <v>0</v>
      </c>
      <c r="C693" t="str">
        <f>IFERROR(VLOOKUP(B693,Tesaure!$A$2:$B$7000,2),"-")</f>
        <v>-</v>
      </c>
    </row>
    <row r="694" spans="2:3" x14ac:dyDescent="0.25">
      <c r="B694">
        <f>Zamia!F694</f>
        <v>0</v>
      </c>
      <c r="C694" t="str">
        <f>IFERROR(VLOOKUP(B694,Tesaure!$A$2:$B$7000,2),"-")</f>
        <v>-</v>
      </c>
    </row>
    <row r="695" spans="2:3" x14ac:dyDescent="0.25">
      <c r="B695">
        <f>Zamia!F695</f>
        <v>0</v>
      </c>
      <c r="C695" t="str">
        <f>IFERROR(VLOOKUP(B695,Tesaure!$A$2:$B$7000,2),"-")</f>
        <v>-</v>
      </c>
    </row>
    <row r="696" spans="2:3" x14ac:dyDescent="0.25">
      <c r="B696">
        <f>Zamia!F696</f>
        <v>0</v>
      </c>
      <c r="C696" t="str">
        <f>IFERROR(VLOOKUP(B696,Tesaure!$A$2:$B$7000,2),"-")</f>
        <v>-</v>
      </c>
    </row>
    <row r="697" spans="2:3" x14ac:dyDescent="0.25">
      <c r="B697">
        <f>Zamia!F697</f>
        <v>0</v>
      </c>
      <c r="C697" t="str">
        <f>IFERROR(VLOOKUP(B697,Tesaure!$A$2:$B$7000,2),"-")</f>
        <v>-</v>
      </c>
    </row>
    <row r="698" spans="2:3" x14ac:dyDescent="0.25">
      <c r="B698">
        <f>Zamia!F698</f>
        <v>0</v>
      </c>
      <c r="C698" t="str">
        <f>IFERROR(VLOOKUP(B698,Tesaure!$A$2:$B$7000,2),"-")</f>
        <v>-</v>
      </c>
    </row>
    <row r="699" spans="2:3" x14ac:dyDescent="0.25">
      <c r="B699">
        <f>Zamia!F699</f>
        <v>0</v>
      </c>
      <c r="C699" t="str">
        <f>IFERROR(VLOOKUP(B699,Tesaure!$A$2:$B$7000,2),"-")</f>
        <v>-</v>
      </c>
    </row>
    <row r="700" spans="2:3" x14ac:dyDescent="0.25">
      <c r="B700">
        <f>Zamia!F700</f>
        <v>0</v>
      </c>
      <c r="C700" t="str">
        <f>IFERROR(VLOOKUP(B700,Tesaure!$A$2:$B$7000,2),"-")</f>
        <v>-</v>
      </c>
    </row>
    <row r="701" spans="2:3" x14ac:dyDescent="0.25">
      <c r="B701">
        <f>Zamia!F701</f>
        <v>0</v>
      </c>
      <c r="C701" t="str">
        <f>IFERROR(VLOOKUP(B701,Tesaure!$A$2:$B$7000,2),"-")</f>
        <v>-</v>
      </c>
    </row>
    <row r="702" spans="2:3" x14ac:dyDescent="0.25">
      <c r="B702">
        <f>Zamia!F702</f>
        <v>0</v>
      </c>
      <c r="C702" t="str">
        <f>IFERROR(VLOOKUP(B702,Tesaure!$A$2:$B$7000,2),"-")</f>
        <v>-</v>
      </c>
    </row>
    <row r="703" spans="2:3" x14ac:dyDescent="0.25">
      <c r="B703">
        <f>Zamia!F703</f>
        <v>0</v>
      </c>
      <c r="C703" t="str">
        <f>IFERROR(VLOOKUP(B703,Tesaure!$A$2:$B$7000,2),"-")</f>
        <v>-</v>
      </c>
    </row>
    <row r="704" spans="2:3" x14ac:dyDescent="0.25">
      <c r="B704">
        <f>Zamia!F704</f>
        <v>0</v>
      </c>
      <c r="C704" t="str">
        <f>IFERROR(VLOOKUP(B704,Tesaure!$A$2:$B$7000,2),"-")</f>
        <v>-</v>
      </c>
    </row>
    <row r="705" spans="2:3" x14ac:dyDescent="0.25">
      <c r="B705">
        <f>Zamia!F705</f>
        <v>0</v>
      </c>
      <c r="C705" t="str">
        <f>IFERROR(VLOOKUP(B705,Tesaure!$A$2:$B$7000,2),"-")</f>
        <v>-</v>
      </c>
    </row>
    <row r="706" spans="2:3" x14ac:dyDescent="0.25">
      <c r="B706">
        <f>Zamia!F706</f>
        <v>0</v>
      </c>
      <c r="C706" t="str">
        <f>IFERROR(VLOOKUP(B706,Tesaure!$A$2:$B$7000,2),"-")</f>
        <v>-</v>
      </c>
    </row>
    <row r="707" spans="2:3" x14ac:dyDescent="0.25">
      <c r="B707">
        <f>Zamia!F707</f>
        <v>0</v>
      </c>
      <c r="C707" t="str">
        <f>IFERROR(VLOOKUP(B707,Tesaure!$A$2:$B$7000,2),"-")</f>
        <v>-</v>
      </c>
    </row>
    <row r="708" spans="2:3" x14ac:dyDescent="0.25">
      <c r="B708">
        <f>Zamia!F708</f>
        <v>0</v>
      </c>
      <c r="C708" t="str">
        <f>IFERROR(VLOOKUP(B708,Tesaure!$A$2:$B$7000,2),"-")</f>
        <v>-</v>
      </c>
    </row>
    <row r="709" spans="2:3" x14ac:dyDescent="0.25">
      <c r="B709">
        <f>Zamia!F709</f>
        <v>0</v>
      </c>
      <c r="C709" t="str">
        <f>IFERROR(VLOOKUP(B709,Tesaure!$A$2:$B$7000,2),"-")</f>
        <v>-</v>
      </c>
    </row>
    <row r="710" spans="2:3" x14ac:dyDescent="0.25">
      <c r="B710">
        <f>Zamia!F710</f>
        <v>0</v>
      </c>
      <c r="C710" t="str">
        <f>IFERROR(VLOOKUP(B710,Tesaure!$A$2:$B$7000,2),"-")</f>
        <v>-</v>
      </c>
    </row>
    <row r="711" spans="2:3" x14ac:dyDescent="0.25">
      <c r="B711">
        <f>Zamia!F711</f>
        <v>0</v>
      </c>
      <c r="C711" t="str">
        <f>IFERROR(VLOOKUP(B711,Tesaure!$A$2:$B$7000,2),"-")</f>
        <v>-</v>
      </c>
    </row>
    <row r="712" spans="2:3" x14ac:dyDescent="0.25">
      <c r="B712">
        <f>Zamia!F712</f>
        <v>0</v>
      </c>
      <c r="C712" t="str">
        <f>IFERROR(VLOOKUP(B712,Tesaure!$A$2:$B$7000,2),"-")</f>
        <v>-</v>
      </c>
    </row>
    <row r="713" spans="2:3" x14ac:dyDescent="0.25">
      <c r="B713">
        <f>Zamia!F713</f>
        <v>0</v>
      </c>
      <c r="C713" t="str">
        <f>IFERROR(VLOOKUP(B713,Tesaure!$A$2:$B$7000,2),"-")</f>
        <v>-</v>
      </c>
    </row>
    <row r="714" spans="2:3" x14ac:dyDescent="0.25">
      <c r="B714">
        <f>Zamia!F714</f>
        <v>0</v>
      </c>
      <c r="C714" t="str">
        <f>IFERROR(VLOOKUP(B714,Tesaure!$A$2:$B$7000,2),"-")</f>
        <v>-</v>
      </c>
    </row>
    <row r="715" spans="2:3" x14ac:dyDescent="0.25">
      <c r="B715">
        <f>Zamia!F715</f>
        <v>0</v>
      </c>
      <c r="C715" t="str">
        <f>IFERROR(VLOOKUP(B715,Tesaure!$A$2:$B$7000,2),"-")</f>
        <v>-</v>
      </c>
    </row>
    <row r="716" spans="2:3" x14ac:dyDescent="0.25">
      <c r="B716">
        <f>Zamia!F716</f>
        <v>0</v>
      </c>
      <c r="C716" t="str">
        <f>IFERROR(VLOOKUP(B716,Tesaure!$A$2:$B$7000,2),"-")</f>
        <v>-</v>
      </c>
    </row>
    <row r="717" spans="2:3" x14ac:dyDescent="0.25">
      <c r="B717">
        <f>Zamia!F717</f>
        <v>0</v>
      </c>
      <c r="C717" t="str">
        <f>IFERROR(VLOOKUP(B717,Tesaure!$A$2:$B$7000,2),"-")</f>
        <v>-</v>
      </c>
    </row>
    <row r="718" spans="2:3" x14ac:dyDescent="0.25">
      <c r="B718">
        <f>Zamia!F718</f>
        <v>0</v>
      </c>
      <c r="C718" t="str">
        <f>IFERROR(VLOOKUP(B718,Tesaure!$A$2:$B$7000,2),"-")</f>
        <v>-</v>
      </c>
    </row>
    <row r="719" spans="2:3" x14ac:dyDescent="0.25">
      <c r="B719">
        <f>Zamia!F719</f>
        <v>0</v>
      </c>
      <c r="C719" t="str">
        <f>IFERROR(VLOOKUP(B719,Tesaure!$A$2:$B$7000,2),"-")</f>
        <v>-</v>
      </c>
    </row>
    <row r="720" spans="2:3" x14ac:dyDescent="0.25">
      <c r="B720">
        <f>Zamia!F720</f>
        <v>0</v>
      </c>
      <c r="C720" t="str">
        <f>IFERROR(VLOOKUP(B720,Tesaure!$A$2:$B$7000,2),"-")</f>
        <v>-</v>
      </c>
    </row>
    <row r="721" spans="2:3" x14ac:dyDescent="0.25">
      <c r="B721">
        <f>Zamia!F721</f>
        <v>0</v>
      </c>
      <c r="C721" t="str">
        <f>IFERROR(VLOOKUP(B721,Tesaure!$A$2:$B$7000,2),"-")</f>
        <v>-</v>
      </c>
    </row>
    <row r="722" spans="2:3" x14ac:dyDescent="0.25">
      <c r="B722">
        <f>Zamia!F722</f>
        <v>0</v>
      </c>
      <c r="C722" t="str">
        <f>IFERROR(VLOOKUP(B722,Tesaure!$A$2:$B$7000,2),"-")</f>
        <v>-</v>
      </c>
    </row>
    <row r="723" spans="2:3" x14ac:dyDescent="0.25">
      <c r="B723">
        <f>Zamia!F723</f>
        <v>0</v>
      </c>
      <c r="C723" t="str">
        <f>IFERROR(VLOOKUP(B723,Tesaure!$A$2:$B$7000,2),"-")</f>
        <v>-</v>
      </c>
    </row>
    <row r="724" spans="2:3" x14ac:dyDescent="0.25">
      <c r="B724">
        <f>Zamia!F724</f>
        <v>0</v>
      </c>
      <c r="C724" t="str">
        <f>IFERROR(VLOOKUP(B724,Tesaure!$A$2:$B$7000,2),"-")</f>
        <v>-</v>
      </c>
    </row>
    <row r="725" spans="2:3" x14ac:dyDescent="0.25">
      <c r="B725">
        <f>Zamia!F725</f>
        <v>0</v>
      </c>
      <c r="C725" t="str">
        <f>IFERROR(VLOOKUP(B725,Tesaure!$A$2:$B$7000,2),"-")</f>
        <v>-</v>
      </c>
    </row>
    <row r="726" spans="2:3" x14ac:dyDescent="0.25">
      <c r="B726">
        <f>Zamia!F726</f>
        <v>0</v>
      </c>
      <c r="C726" t="str">
        <f>IFERROR(VLOOKUP(B726,Tesaure!$A$2:$B$7000,2),"-")</f>
        <v>-</v>
      </c>
    </row>
    <row r="727" spans="2:3" x14ac:dyDescent="0.25">
      <c r="B727">
        <f>Zamia!F727</f>
        <v>0</v>
      </c>
      <c r="C727" t="str">
        <f>IFERROR(VLOOKUP(B727,Tesaure!$A$2:$B$7000,2),"-")</f>
        <v>-</v>
      </c>
    </row>
    <row r="728" spans="2:3" x14ac:dyDescent="0.25">
      <c r="B728">
        <f>Zamia!F728</f>
        <v>0</v>
      </c>
      <c r="C728" t="str">
        <f>IFERROR(VLOOKUP(B728,Tesaure!$A$2:$B$7000,2),"-")</f>
        <v>-</v>
      </c>
    </row>
    <row r="729" spans="2:3" x14ac:dyDescent="0.25">
      <c r="B729">
        <f>Zamia!F729</f>
        <v>0</v>
      </c>
      <c r="C729" t="str">
        <f>IFERROR(VLOOKUP(B729,Tesaure!$A$2:$B$7000,2),"-")</f>
        <v>-</v>
      </c>
    </row>
    <row r="730" spans="2:3" x14ac:dyDescent="0.25">
      <c r="B730">
        <f>Zamia!F730</f>
        <v>0</v>
      </c>
      <c r="C730" t="str">
        <f>IFERROR(VLOOKUP(B730,Tesaure!$A$2:$B$7000,2),"-")</f>
        <v>-</v>
      </c>
    </row>
    <row r="731" spans="2:3" x14ac:dyDescent="0.25">
      <c r="B731">
        <f>Zamia!F731</f>
        <v>0</v>
      </c>
      <c r="C731" t="str">
        <f>IFERROR(VLOOKUP(B731,Tesaure!$A$2:$B$7000,2),"-")</f>
        <v>-</v>
      </c>
    </row>
    <row r="732" spans="2:3" x14ac:dyDescent="0.25">
      <c r="B732">
        <f>Zamia!F732</f>
        <v>0</v>
      </c>
      <c r="C732" t="str">
        <f>IFERROR(VLOOKUP(B732,Tesaure!$A$2:$B$7000,2),"-")</f>
        <v>-</v>
      </c>
    </row>
    <row r="733" spans="2:3" x14ac:dyDescent="0.25">
      <c r="B733">
        <f>Zamia!F733</f>
        <v>0</v>
      </c>
      <c r="C733" t="str">
        <f>IFERROR(VLOOKUP(B733,Tesaure!$A$2:$B$7000,2),"-")</f>
        <v>-</v>
      </c>
    </row>
    <row r="734" spans="2:3" x14ac:dyDescent="0.25">
      <c r="B734">
        <f>Zamia!F734</f>
        <v>0</v>
      </c>
      <c r="C734" t="str">
        <f>IFERROR(VLOOKUP(B734,Tesaure!$A$2:$B$7000,2),"-")</f>
        <v>-</v>
      </c>
    </row>
    <row r="735" spans="2:3" x14ac:dyDescent="0.25">
      <c r="B735">
        <f>Zamia!F735</f>
        <v>0</v>
      </c>
      <c r="C735" t="str">
        <f>IFERROR(VLOOKUP(B735,Tesaure!$A$2:$B$7000,2),"-")</f>
        <v>-</v>
      </c>
    </row>
    <row r="736" spans="2:3" x14ac:dyDescent="0.25">
      <c r="B736">
        <f>Zamia!F736</f>
        <v>0</v>
      </c>
      <c r="C736" t="str">
        <f>IFERROR(VLOOKUP(B736,Tesaure!$A$2:$B$7000,2),"-")</f>
        <v>-</v>
      </c>
    </row>
    <row r="737" spans="2:3" x14ac:dyDescent="0.25">
      <c r="B737">
        <f>Zamia!F737</f>
        <v>0</v>
      </c>
      <c r="C737" t="str">
        <f>IFERROR(VLOOKUP(B737,Tesaure!$A$2:$B$7000,2),"-")</f>
        <v>-</v>
      </c>
    </row>
    <row r="738" spans="2:3" x14ac:dyDescent="0.25">
      <c r="B738">
        <f>Zamia!F738</f>
        <v>0</v>
      </c>
      <c r="C738" t="str">
        <f>IFERROR(VLOOKUP(B738,Tesaure!$A$2:$B$7000,2),"-")</f>
        <v>-</v>
      </c>
    </row>
    <row r="739" spans="2:3" x14ac:dyDescent="0.25">
      <c r="B739">
        <f>Zamia!F739</f>
        <v>0</v>
      </c>
      <c r="C739" t="str">
        <f>IFERROR(VLOOKUP(B739,Tesaure!$A$2:$B$7000,2),"-")</f>
        <v>-</v>
      </c>
    </row>
    <row r="740" spans="2:3" x14ac:dyDescent="0.25">
      <c r="B740">
        <f>Zamia!F740</f>
        <v>0</v>
      </c>
      <c r="C740" t="str">
        <f>IFERROR(VLOOKUP(B740,Tesaure!$A$2:$B$7000,2),"-")</f>
        <v>-</v>
      </c>
    </row>
    <row r="741" spans="2:3" x14ac:dyDescent="0.25">
      <c r="B741">
        <f>Zamia!F741</f>
        <v>0</v>
      </c>
      <c r="C741" t="str">
        <f>IFERROR(VLOOKUP(B741,Tesaure!$A$2:$B$7000,2),"-")</f>
        <v>-</v>
      </c>
    </row>
    <row r="742" spans="2:3" x14ac:dyDescent="0.25">
      <c r="B742">
        <f>Zamia!F742</f>
        <v>0</v>
      </c>
      <c r="C742" t="str">
        <f>IFERROR(VLOOKUP(B742,Tesaure!$A$2:$B$7000,2),"-")</f>
        <v>-</v>
      </c>
    </row>
    <row r="743" spans="2:3" x14ac:dyDescent="0.25">
      <c r="B743">
        <f>Zamia!F743</f>
        <v>0</v>
      </c>
      <c r="C743" t="str">
        <f>IFERROR(VLOOKUP(B743,Tesaure!$A$2:$B$7000,2),"-")</f>
        <v>-</v>
      </c>
    </row>
    <row r="744" spans="2:3" x14ac:dyDescent="0.25">
      <c r="B744">
        <f>Zamia!F744</f>
        <v>0</v>
      </c>
      <c r="C744" t="str">
        <f>IFERROR(VLOOKUP(B744,Tesaure!$A$2:$B$7000,2),"-")</f>
        <v>-</v>
      </c>
    </row>
    <row r="745" spans="2:3" x14ac:dyDescent="0.25">
      <c r="B745">
        <f>Zamia!F745</f>
        <v>0</v>
      </c>
      <c r="C745" t="str">
        <f>IFERROR(VLOOKUP(B745,Tesaure!$A$2:$B$7000,2),"-")</f>
        <v>-</v>
      </c>
    </row>
    <row r="746" spans="2:3" x14ac:dyDescent="0.25">
      <c r="B746">
        <f>Zamia!F746</f>
        <v>0</v>
      </c>
      <c r="C746" t="str">
        <f>IFERROR(VLOOKUP(B746,Tesaure!$A$2:$B$7000,2),"-")</f>
        <v>-</v>
      </c>
    </row>
    <row r="747" spans="2:3" x14ac:dyDescent="0.25">
      <c r="B747">
        <f>Zamia!F747</f>
        <v>0</v>
      </c>
      <c r="C747" t="str">
        <f>IFERROR(VLOOKUP(B747,Tesaure!$A$2:$B$7000,2),"-")</f>
        <v>-</v>
      </c>
    </row>
    <row r="748" spans="2:3" x14ac:dyDescent="0.25">
      <c r="B748">
        <f>Zamia!F748</f>
        <v>0</v>
      </c>
      <c r="C748" t="str">
        <f>IFERROR(VLOOKUP(B748,Tesaure!$A$2:$B$7000,2),"-")</f>
        <v>-</v>
      </c>
    </row>
    <row r="749" spans="2:3" x14ac:dyDescent="0.25">
      <c r="B749">
        <f>Zamia!F749</f>
        <v>0</v>
      </c>
      <c r="C749" t="str">
        <f>IFERROR(VLOOKUP(B749,Tesaure!$A$2:$B$7000,2),"-")</f>
        <v>-</v>
      </c>
    </row>
    <row r="750" spans="2:3" x14ac:dyDescent="0.25">
      <c r="B750">
        <f>Zamia!F750</f>
        <v>0</v>
      </c>
      <c r="C750" t="str">
        <f>IFERROR(VLOOKUP(B750,Tesaure!$A$2:$B$7000,2),"-")</f>
        <v>-</v>
      </c>
    </row>
    <row r="751" spans="2:3" x14ac:dyDescent="0.25">
      <c r="B751">
        <f>Zamia!F751</f>
        <v>0</v>
      </c>
      <c r="C751" t="str">
        <f>IFERROR(VLOOKUP(B751,Tesaure!$A$2:$B$7000,2),"-")</f>
        <v>-</v>
      </c>
    </row>
    <row r="752" spans="2:3" x14ac:dyDescent="0.25">
      <c r="B752">
        <f>Zamia!F752</f>
        <v>0</v>
      </c>
      <c r="C752" t="str">
        <f>IFERROR(VLOOKUP(B752,Tesaure!$A$2:$B$7000,2),"-")</f>
        <v>-</v>
      </c>
    </row>
    <row r="753" spans="2:3" x14ac:dyDescent="0.25">
      <c r="B753">
        <f>Zamia!F753</f>
        <v>0</v>
      </c>
      <c r="C753" t="str">
        <f>IFERROR(VLOOKUP(B753,Tesaure!$A$2:$B$7000,2),"-")</f>
        <v>-</v>
      </c>
    </row>
    <row r="754" spans="2:3" x14ac:dyDescent="0.25">
      <c r="B754">
        <f>Zamia!F754</f>
        <v>0</v>
      </c>
      <c r="C754" t="str">
        <f>IFERROR(VLOOKUP(B754,Tesaure!$A$2:$B$7000,2),"-")</f>
        <v>-</v>
      </c>
    </row>
    <row r="755" spans="2:3" x14ac:dyDescent="0.25">
      <c r="B755">
        <f>Zamia!F755</f>
        <v>0</v>
      </c>
      <c r="C755" t="str">
        <f>IFERROR(VLOOKUP(B755,Tesaure!$A$2:$B$7000,2),"-")</f>
        <v>-</v>
      </c>
    </row>
    <row r="756" spans="2:3" x14ac:dyDescent="0.25">
      <c r="B756">
        <f>Zamia!F756</f>
        <v>0</v>
      </c>
      <c r="C756" t="str">
        <f>IFERROR(VLOOKUP(B756,Tesaure!$A$2:$B$7000,2),"-")</f>
        <v>-</v>
      </c>
    </row>
    <row r="757" spans="2:3" x14ac:dyDescent="0.25">
      <c r="B757">
        <f>Zamia!F757</f>
        <v>0</v>
      </c>
      <c r="C757" t="str">
        <f>IFERROR(VLOOKUP(B757,Tesaure!$A$2:$B$7000,2),"-")</f>
        <v>-</v>
      </c>
    </row>
    <row r="758" spans="2:3" x14ac:dyDescent="0.25">
      <c r="B758">
        <f>Zamia!F758</f>
        <v>0</v>
      </c>
      <c r="C758" t="str">
        <f>IFERROR(VLOOKUP(B758,Tesaure!$A$2:$B$7000,2),"-")</f>
        <v>-</v>
      </c>
    </row>
    <row r="759" spans="2:3" x14ac:dyDescent="0.25">
      <c r="B759">
        <f>Zamia!F759</f>
        <v>0</v>
      </c>
      <c r="C759" t="str">
        <f>IFERROR(VLOOKUP(B759,Tesaure!$A$2:$B$7000,2),"-")</f>
        <v>-</v>
      </c>
    </row>
    <row r="760" spans="2:3" x14ac:dyDescent="0.25">
      <c r="B760">
        <f>Zamia!F760</f>
        <v>0</v>
      </c>
      <c r="C760" t="str">
        <f>IFERROR(VLOOKUP(B760,Tesaure!$A$2:$B$7000,2),"-")</f>
        <v>-</v>
      </c>
    </row>
    <row r="761" spans="2:3" x14ac:dyDescent="0.25">
      <c r="B761">
        <f>Zamia!F761</f>
        <v>0</v>
      </c>
      <c r="C761" t="str">
        <f>IFERROR(VLOOKUP(B761,Tesaure!$A$2:$B$7000,2),"-")</f>
        <v>-</v>
      </c>
    </row>
    <row r="762" spans="2:3" x14ac:dyDescent="0.25">
      <c r="B762">
        <f>Zamia!F762</f>
        <v>0</v>
      </c>
      <c r="C762" t="str">
        <f>IFERROR(VLOOKUP(B762,Tesaure!$A$2:$B$7000,2),"-")</f>
        <v>-</v>
      </c>
    </row>
    <row r="763" spans="2:3" x14ac:dyDescent="0.25">
      <c r="B763">
        <f>Zamia!F763</f>
        <v>0</v>
      </c>
      <c r="C763" t="str">
        <f>IFERROR(VLOOKUP(B763,Tesaure!$A$2:$B$7000,2),"-")</f>
        <v>-</v>
      </c>
    </row>
    <row r="764" spans="2:3" x14ac:dyDescent="0.25">
      <c r="B764">
        <f>Zamia!F764</f>
        <v>0</v>
      </c>
      <c r="C764" t="str">
        <f>IFERROR(VLOOKUP(B764,Tesaure!$A$2:$B$7000,2),"-")</f>
        <v>-</v>
      </c>
    </row>
    <row r="765" spans="2:3" x14ac:dyDescent="0.25">
      <c r="B765">
        <f>Zamia!F765</f>
        <v>0</v>
      </c>
      <c r="C765" t="str">
        <f>IFERROR(VLOOKUP(B765,Tesaure!$A$2:$B$7000,2),"-")</f>
        <v>-</v>
      </c>
    </row>
    <row r="766" spans="2:3" x14ac:dyDescent="0.25">
      <c r="B766">
        <f>Zamia!F766</f>
        <v>0</v>
      </c>
      <c r="C766" t="str">
        <f>IFERROR(VLOOKUP(B766,Tesaure!$A$2:$B$7000,2),"-")</f>
        <v>-</v>
      </c>
    </row>
    <row r="767" spans="2:3" x14ac:dyDescent="0.25">
      <c r="B767">
        <f>Zamia!F767</f>
        <v>0</v>
      </c>
      <c r="C767" t="str">
        <f>IFERROR(VLOOKUP(B767,Tesaure!$A$2:$B$7000,2),"-")</f>
        <v>-</v>
      </c>
    </row>
    <row r="768" spans="2:3" x14ac:dyDescent="0.25">
      <c r="B768">
        <f>Zamia!F768</f>
        <v>0</v>
      </c>
      <c r="C768" t="str">
        <f>IFERROR(VLOOKUP(B768,Tesaure!$A$2:$B$7000,2),"-")</f>
        <v>-</v>
      </c>
    </row>
    <row r="769" spans="2:3" x14ac:dyDescent="0.25">
      <c r="B769">
        <f>Zamia!F769</f>
        <v>0</v>
      </c>
      <c r="C769" t="str">
        <f>IFERROR(VLOOKUP(B769,Tesaure!$A$2:$B$7000,2),"-")</f>
        <v>-</v>
      </c>
    </row>
    <row r="770" spans="2:3" x14ac:dyDescent="0.25">
      <c r="B770">
        <f>Zamia!F770</f>
        <v>0</v>
      </c>
      <c r="C770" t="str">
        <f>IFERROR(VLOOKUP(B770,Tesaure!$A$2:$B$7000,2),"-")</f>
        <v>-</v>
      </c>
    </row>
    <row r="771" spans="2:3" x14ac:dyDescent="0.25">
      <c r="B771">
        <f>Zamia!F771</f>
        <v>0</v>
      </c>
      <c r="C771" t="str">
        <f>IFERROR(VLOOKUP(B771,Tesaure!$A$2:$B$7000,2),"-")</f>
        <v>-</v>
      </c>
    </row>
    <row r="772" spans="2:3" x14ac:dyDescent="0.25">
      <c r="B772">
        <f>Zamia!F772</f>
        <v>0</v>
      </c>
      <c r="C772" t="str">
        <f>IFERROR(VLOOKUP(B772,Tesaure!$A$2:$B$7000,2),"-")</f>
        <v>-</v>
      </c>
    </row>
    <row r="773" spans="2:3" x14ac:dyDescent="0.25">
      <c r="B773">
        <f>Zamia!F773</f>
        <v>0</v>
      </c>
      <c r="C773" t="str">
        <f>IFERROR(VLOOKUP(B773,Tesaure!$A$2:$B$7000,2),"-")</f>
        <v>-</v>
      </c>
    </row>
    <row r="774" spans="2:3" x14ac:dyDescent="0.25">
      <c r="B774">
        <f>Zamia!F774</f>
        <v>0</v>
      </c>
      <c r="C774" t="str">
        <f>IFERROR(VLOOKUP(B774,Tesaure!$A$2:$B$7000,2),"-")</f>
        <v>-</v>
      </c>
    </row>
    <row r="775" spans="2:3" x14ac:dyDescent="0.25">
      <c r="B775">
        <f>Zamia!F775</f>
        <v>0</v>
      </c>
      <c r="C775" t="str">
        <f>IFERROR(VLOOKUP(B775,Tesaure!$A$2:$B$7000,2),"-")</f>
        <v>-</v>
      </c>
    </row>
    <row r="776" spans="2:3" x14ac:dyDescent="0.25">
      <c r="B776">
        <f>Zamia!F776</f>
        <v>0</v>
      </c>
      <c r="C776" t="str">
        <f>IFERROR(VLOOKUP(B776,Tesaure!$A$2:$B$7000,2),"-")</f>
        <v>-</v>
      </c>
    </row>
    <row r="777" spans="2:3" x14ac:dyDescent="0.25">
      <c r="B777">
        <f>Zamia!F777</f>
        <v>0</v>
      </c>
      <c r="C777" t="str">
        <f>IFERROR(VLOOKUP(B777,Tesaure!$A$2:$B$7000,2),"-")</f>
        <v>-</v>
      </c>
    </row>
    <row r="778" spans="2:3" x14ac:dyDescent="0.25">
      <c r="B778">
        <f>Zamia!F778</f>
        <v>0</v>
      </c>
      <c r="C778" t="str">
        <f>IFERROR(VLOOKUP(B778,Tesaure!$A$2:$B$7000,2),"-")</f>
        <v>-</v>
      </c>
    </row>
    <row r="779" spans="2:3" x14ac:dyDescent="0.25">
      <c r="B779">
        <f>Zamia!F779</f>
        <v>0</v>
      </c>
      <c r="C779" t="str">
        <f>IFERROR(VLOOKUP(B779,Tesaure!$A$2:$B$7000,2),"-")</f>
        <v>-</v>
      </c>
    </row>
    <row r="780" spans="2:3" x14ac:dyDescent="0.25">
      <c r="B780">
        <f>Zamia!F780</f>
        <v>0</v>
      </c>
      <c r="C780" t="str">
        <f>IFERROR(VLOOKUP(B780,Tesaure!$A$2:$B$7000,2),"-")</f>
        <v>-</v>
      </c>
    </row>
    <row r="781" spans="2:3" x14ac:dyDescent="0.25">
      <c r="B781">
        <f>Zamia!F781</f>
        <v>0</v>
      </c>
      <c r="C781" t="str">
        <f>IFERROR(VLOOKUP(B781,Tesaure!$A$2:$B$7000,2),"-")</f>
        <v>-</v>
      </c>
    </row>
    <row r="782" spans="2:3" x14ac:dyDescent="0.25">
      <c r="B782">
        <f>Zamia!F782</f>
        <v>0</v>
      </c>
      <c r="C782" t="str">
        <f>IFERROR(VLOOKUP(B782,Tesaure!$A$2:$B$7000,2),"-")</f>
        <v>-</v>
      </c>
    </row>
    <row r="783" spans="2:3" x14ac:dyDescent="0.25">
      <c r="B783">
        <f>Zamia!F783</f>
        <v>0</v>
      </c>
      <c r="C783" t="str">
        <f>IFERROR(VLOOKUP(B783,Tesaure!$A$2:$B$7000,2),"-")</f>
        <v>-</v>
      </c>
    </row>
    <row r="784" spans="2:3" x14ac:dyDescent="0.25">
      <c r="B784">
        <f>Zamia!F784</f>
        <v>0</v>
      </c>
      <c r="C784" t="str">
        <f>IFERROR(VLOOKUP(B784,Tesaure!$A$2:$B$7000,2),"-")</f>
        <v>-</v>
      </c>
    </row>
    <row r="785" spans="2:3" x14ac:dyDescent="0.25">
      <c r="B785">
        <f>Zamia!F785</f>
        <v>0</v>
      </c>
      <c r="C785" t="str">
        <f>IFERROR(VLOOKUP(B785,Tesaure!$A$2:$B$7000,2),"-")</f>
        <v>-</v>
      </c>
    </row>
    <row r="786" spans="2:3" x14ac:dyDescent="0.25">
      <c r="B786">
        <f>Zamia!F786</f>
        <v>0</v>
      </c>
      <c r="C786" t="str">
        <f>IFERROR(VLOOKUP(B786,Tesaure!$A$2:$B$7000,2),"-")</f>
        <v>-</v>
      </c>
    </row>
    <row r="787" spans="2:3" x14ac:dyDescent="0.25">
      <c r="B787">
        <f>Zamia!F787</f>
        <v>0</v>
      </c>
      <c r="C787" t="str">
        <f>IFERROR(VLOOKUP(B787,Tesaure!$A$2:$B$7000,2),"-")</f>
        <v>-</v>
      </c>
    </row>
    <row r="788" spans="2:3" x14ac:dyDescent="0.25">
      <c r="B788">
        <f>Zamia!F788</f>
        <v>0</v>
      </c>
      <c r="C788" t="str">
        <f>IFERROR(VLOOKUP(B788,Tesaure!$A$2:$B$7000,2),"-")</f>
        <v>-</v>
      </c>
    </row>
    <row r="789" spans="2:3" x14ac:dyDescent="0.25">
      <c r="B789">
        <f>Zamia!F789</f>
        <v>0</v>
      </c>
      <c r="C789" t="str">
        <f>IFERROR(VLOOKUP(B789,Tesaure!$A$2:$B$7000,2),"-")</f>
        <v>-</v>
      </c>
    </row>
    <row r="790" spans="2:3" x14ac:dyDescent="0.25">
      <c r="B790">
        <f>Zamia!F790</f>
        <v>0</v>
      </c>
      <c r="C790" t="str">
        <f>IFERROR(VLOOKUP(B790,Tesaure!$A$2:$B$7000,2),"-")</f>
        <v>-</v>
      </c>
    </row>
    <row r="791" spans="2:3" x14ac:dyDescent="0.25">
      <c r="B791">
        <f>Zamia!F791</f>
        <v>0</v>
      </c>
      <c r="C791" t="str">
        <f>IFERROR(VLOOKUP(B791,Tesaure!$A$2:$B$7000,2),"-")</f>
        <v>-</v>
      </c>
    </row>
    <row r="792" spans="2:3" x14ac:dyDescent="0.25">
      <c r="B792">
        <f>Zamia!F792</f>
        <v>0</v>
      </c>
      <c r="C792" t="str">
        <f>IFERROR(VLOOKUP(B792,Tesaure!$A$2:$B$7000,2),"-")</f>
        <v>-</v>
      </c>
    </row>
    <row r="793" spans="2:3" x14ac:dyDescent="0.25">
      <c r="B793">
        <f>Zamia!F793</f>
        <v>0</v>
      </c>
      <c r="C793" t="str">
        <f>IFERROR(VLOOKUP(B793,Tesaure!$A$2:$B$7000,2),"-")</f>
        <v>-</v>
      </c>
    </row>
    <row r="794" spans="2:3" x14ac:dyDescent="0.25">
      <c r="B794">
        <f>Zamia!F794</f>
        <v>0</v>
      </c>
      <c r="C794" t="str">
        <f>IFERROR(VLOOKUP(B794,Tesaure!$A$2:$B$7000,2),"-")</f>
        <v>-</v>
      </c>
    </row>
    <row r="795" spans="2:3" x14ac:dyDescent="0.25">
      <c r="B795">
        <f>Zamia!F795</f>
        <v>0</v>
      </c>
      <c r="C795" t="str">
        <f>IFERROR(VLOOKUP(B795,Tesaure!$A$2:$B$7000,2),"-")</f>
        <v>-</v>
      </c>
    </row>
    <row r="796" spans="2:3" x14ac:dyDescent="0.25">
      <c r="B796">
        <f>Zamia!F796</f>
        <v>0</v>
      </c>
      <c r="C796" t="str">
        <f>IFERROR(VLOOKUP(B796,Tesaure!$A$2:$B$7000,2),"-")</f>
        <v>-</v>
      </c>
    </row>
    <row r="797" spans="2:3" x14ac:dyDescent="0.25">
      <c r="B797">
        <f>Zamia!F797</f>
        <v>0</v>
      </c>
      <c r="C797" t="str">
        <f>IFERROR(VLOOKUP(B797,Tesaure!$A$2:$B$7000,2),"-")</f>
        <v>-</v>
      </c>
    </row>
    <row r="798" spans="2:3" x14ac:dyDescent="0.25">
      <c r="B798">
        <f>Zamia!F798</f>
        <v>0</v>
      </c>
      <c r="C798" t="str">
        <f>IFERROR(VLOOKUP(B798,Tesaure!$A$2:$B$7000,2),"-")</f>
        <v>-</v>
      </c>
    </row>
    <row r="799" spans="2:3" x14ac:dyDescent="0.25">
      <c r="B799">
        <f>Zamia!F799</f>
        <v>0</v>
      </c>
      <c r="C799" t="str">
        <f>IFERROR(VLOOKUP(B799,Tesaure!$A$2:$B$7000,2),"-")</f>
        <v>-</v>
      </c>
    </row>
    <row r="800" spans="2:3" x14ac:dyDescent="0.25">
      <c r="B800">
        <f>Zamia!F800</f>
        <v>0</v>
      </c>
      <c r="C800" t="str">
        <f>IFERROR(VLOOKUP(B800,Tesaure!$A$2:$B$7000,2),"-")</f>
        <v>-</v>
      </c>
    </row>
    <row r="801" spans="2:3" x14ac:dyDescent="0.25">
      <c r="B801">
        <f>Zamia!F801</f>
        <v>0</v>
      </c>
      <c r="C801" t="str">
        <f>IFERROR(VLOOKUP(B801,Tesaure!$A$2:$B$7000,2),"-")</f>
        <v>-</v>
      </c>
    </row>
    <row r="802" spans="2:3" x14ac:dyDescent="0.25">
      <c r="B802">
        <f>Zamia!F802</f>
        <v>0</v>
      </c>
      <c r="C802" t="str">
        <f>IFERROR(VLOOKUP(B802,Tesaure!$A$2:$B$7000,2),"-")</f>
        <v>-</v>
      </c>
    </row>
    <row r="803" spans="2:3" x14ac:dyDescent="0.25">
      <c r="B803">
        <f>Zamia!F803</f>
        <v>0</v>
      </c>
      <c r="C803" t="str">
        <f>IFERROR(VLOOKUP(B803,Tesaure!$A$2:$B$7000,2),"-")</f>
        <v>-</v>
      </c>
    </row>
    <row r="804" spans="2:3" x14ac:dyDescent="0.25">
      <c r="B804">
        <f>Zamia!F804</f>
        <v>0</v>
      </c>
      <c r="C804" t="str">
        <f>IFERROR(VLOOKUP(B804,Tesaure!$A$2:$B$7000,2),"-")</f>
        <v>-</v>
      </c>
    </row>
    <row r="805" spans="2:3" x14ac:dyDescent="0.25">
      <c r="B805">
        <f>Zamia!F805</f>
        <v>0</v>
      </c>
      <c r="C805" t="str">
        <f>IFERROR(VLOOKUP(B805,Tesaure!$A$2:$B$7000,2),"-")</f>
        <v>-</v>
      </c>
    </row>
    <row r="806" spans="2:3" x14ac:dyDescent="0.25">
      <c r="B806">
        <f>Zamia!F806</f>
        <v>0</v>
      </c>
      <c r="C806" t="str">
        <f>IFERROR(VLOOKUP(B806,Tesaure!$A$2:$B$7000,2),"-")</f>
        <v>-</v>
      </c>
    </row>
    <row r="807" spans="2:3" x14ac:dyDescent="0.25">
      <c r="B807">
        <f>Zamia!F807</f>
        <v>0</v>
      </c>
      <c r="C807" t="str">
        <f>IFERROR(VLOOKUP(B807,Tesaure!$A$2:$B$7000,2),"-")</f>
        <v>-</v>
      </c>
    </row>
    <row r="808" spans="2:3" x14ac:dyDescent="0.25">
      <c r="B808">
        <f>Zamia!F808</f>
        <v>0</v>
      </c>
      <c r="C808" t="str">
        <f>IFERROR(VLOOKUP(B808,Tesaure!$A$2:$B$7000,2),"-")</f>
        <v>-</v>
      </c>
    </row>
    <row r="809" spans="2:3" x14ac:dyDescent="0.25">
      <c r="B809">
        <f>Zamia!F809</f>
        <v>0</v>
      </c>
      <c r="C809" t="str">
        <f>IFERROR(VLOOKUP(B809,Tesaure!$A$2:$B$7000,2),"-")</f>
        <v>-</v>
      </c>
    </row>
    <row r="810" spans="2:3" x14ac:dyDescent="0.25">
      <c r="B810">
        <f>Zamia!F810</f>
        <v>0</v>
      </c>
      <c r="C810" t="str">
        <f>IFERROR(VLOOKUP(B810,Tesaure!$A$2:$B$7000,2),"-")</f>
        <v>-</v>
      </c>
    </row>
    <row r="811" spans="2:3" x14ac:dyDescent="0.25">
      <c r="B811">
        <f>Zamia!F811</f>
        <v>0</v>
      </c>
      <c r="C811" t="str">
        <f>IFERROR(VLOOKUP(B811,Tesaure!$A$2:$B$7000,2),"-")</f>
        <v>-</v>
      </c>
    </row>
    <row r="812" spans="2:3" x14ac:dyDescent="0.25">
      <c r="B812">
        <f>Zamia!F812</f>
        <v>0</v>
      </c>
      <c r="C812" t="str">
        <f>IFERROR(VLOOKUP(B812,Tesaure!$A$2:$B$7000,2),"-")</f>
        <v>-</v>
      </c>
    </row>
    <row r="813" spans="2:3" x14ac:dyDescent="0.25">
      <c r="B813">
        <f>Zamia!F813</f>
        <v>0</v>
      </c>
      <c r="C813" t="str">
        <f>IFERROR(VLOOKUP(B813,Tesaure!$A$2:$B$7000,2),"-")</f>
        <v>-</v>
      </c>
    </row>
    <row r="814" spans="2:3" x14ac:dyDescent="0.25">
      <c r="B814">
        <f>Zamia!F814</f>
        <v>0</v>
      </c>
      <c r="C814" t="str">
        <f>IFERROR(VLOOKUP(B814,Tesaure!$A$2:$B$7000,2),"-")</f>
        <v>-</v>
      </c>
    </row>
    <row r="815" spans="2:3" x14ac:dyDescent="0.25">
      <c r="B815">
        <f>Zamia!F815</f>
        <v>0</v>
      </c>
      <c r="C815" t="str">
        <f>IFERROR(VLOOKUP(B815,Tesaure!$A$2:$B$7000,2),"-")</f>
        <v>-</v>
      </c>
    </row>
    <row r="816" spans="2:3" x14ac:dyDescent="0.25">
      <c r="B816">
        <f>Zamia!F816</f>
        <v>0</v>
      </c>
      <c r="C816" t="str">
        <f>IFERROR(VLOOKUP(B816,Tesaure!$A$2:$B$7000,2),"-")</f>
        <v>-</v>
      </c>
    </row>
    <row r="817" spans="2:3" x14ac:dyDescent="0.25">
      <c r="B817">
        <f>Zamia!F817</f>
        <v>0</v>
      </c>
      <c r="C817" t="str">
        <f>IFERROR(VLOOKUP(B817,Tesaure!$A$2:$B$7000,2),"-")</f>
        <v>-</v>
      </c>
    </row>
    <row r="818" spans="2:3" x14ac:dyDescent="0.25">
      <c r="B818">
        <f>Zamia!F818</f>
        <v>0</v>
      </c>
      <c r="C818" t="str">
        <f>IFERROR(VLOOKUP(B818,Tesaure!$A$2:$B$7000,2),"-")</f>
        <v>-</v>
      </c>
    </row>
    <row r="819" spans="2:3" x14ac:dyDescent="0.25">
      <c r="B819">
        <f>Zamia!F819</f>
        <v>0</v>
      </c>
      <c r="C819" t="str">
        <f>IFERROR(VLOOKUP(B819,Tesaure!$A$2:$B$7000,2),"-")</f>
        <v>-</v>
      </c>
    </row>
    <row r="820" spans="2:3" x14ac:dyDescent="0.25">
      <c r="B820">
        <f>Zamia!F820</f>
        <v>0</v>
      </c>
      <c r="C820" t="str">
        <f>IFERROR(VLOOKUP(B820,Tesaure!$A$2:$B$7000,2),"-")</f>
        <v>-</v>
      </c>
    </row>
    <row r="821" spans="2:3" x14ac:dyDescent="0.25">
      <c r="B821">
        <f>Zamia!F821</f>
        <v>0</v>
      </c>
      <c r="C821" t="str">
        <f>IFERROR(VLOOKUP(B821,Tesaure!$A$2:$B$7000,2),"-")</f>
        <v>-</v>
      </c>
    </row>
    <row r="822" spans="2:3" x14ac:dyDescent="0.25">
      <c r="B822">
        <f>Zamia!F822</f>
        <v>0</v>
      </c>
      <c r="C822" t="str">
        <f>IFERROR(VLOOKUP(B822,Tesaure!$A$2:$B$7000,2),"-")</f>
        <v>-</v>
      </c>
    </row>
    <row r="823" spans="2:3" x14ac:dyDescent="0.25">
      <c r="B823">
        <f>Zamia!F823</f>
        <v>0</v>
      </c>
      <c r="C823" t="str">
        <f>IFERROR(VLOOKUP(B823,Tesaure!$A$2:$B$7000,2),"-")</f>
        <v>-</v>
      </c>
    </row>
    <row r="824" spans="2:3" x14ac:dyDescent="0.25">
      <c r="B824">
        <f>Zamia!F824</f>
        <v>0</v>
      </c>
      <c r="C824" t="str">
        <f>IFERROR(VLOOKUP(B824,Tesaure!$A$2:$B$7000,2),"-")</f>
        <v>-</v>
      </c>
    </row>
    <row r="825" spans="2:3" x14ac:dyDescent="0.25">
      <c r="B825">
        <f>Zamia!F825</f>
        <v>0</v>
      </c>
      <c r="C825" t="str">
        <f>IFERROR(VLOOKUP(B825,Tesaure!$A$2:$B$7000,2),"-")</f>
        <v>-</v>
      </c>
    </row>
    <row r="826" spans="2:3" x14ac:dyDescent="0.25">
      <c r="B826">
        <f>Zamia!F826</f>
        <v>0</v>
      </c>
      <c r="C826" t="str">
        <f>IFERROR(VLOOKUP(B826,Tesaure!$A$2:$B$7000,2),"-")</f>
        <v>-</v>
      </c>
    </row>
    <row r="827" spans="2:3" x14ac:dyDescent="0.25">
      <c r="B827">
        <f>Zamia!F827</f>
        <v>0</v>
      </c>
      <c r="C827" t="str">
        <f>IFERROR(VLOOKUP(B827,Tesaure!$A$2:$B$7000,2),"-")</f>
        <v>-</v>
      </c>
    </row>
    <row r="828" spans="2:3" x14ac:dyDescent="0.25">
      <c r="B828">
        <f>Zamia!F828</f>
        <v>0</v>
      </c>
      <c r="C828" t="str">
        <f>IFERROR(VLOOKUP(B828,Tesaure!$A$2:$B$7000,2),"-")</f>
        <v>-</v>
      </c>
    </row>
    <row r="829" spans="2:3" x14ac:dyDescent="0.25">
      <c r="B829">
        <f>Zamia!F829</f>
        <v>0</v>
      </c>
      <c r="C829" t="str">
        <f>IFERROR(VLOOKUP(B829,Tesaure!$A$2:$B$7000,2),"-")</f>
        <v>-</v>
      </c>
    </row>
    <row r="830" spans="2:3" x14ac:dyDescent="0.25">
      <c r="B830">
        <f>Zamia!F830</f>
        <v>0</v>
      </c>
      <c r="C830" t="str">
        <f>IFERROR(VLOOKUP(B830,Tesaure!$A$2:$B$7000,2),"-")</f>
        <v>-</v>
      </c>
    </row>
    <row r="831" spans="2:3" x14ac:dyDescent="0.25">
      <c r="B831">
        <f>Zamia!F831</f>
        <v>0</v>
      </c>
      <c r="C831" t="str">
        <f>IFERROR(VLOOKUP(B831,Tesaure!$A$2:$B$7000,2),"-")</f>
        <v>-</v>
      </c>
    </row>
    <row r="832" spans="2:3" x14ac:dyDescent="0.25">
      <c r="B832">
        <f>Zamia!F832</f>
        <v>0</v>
      </c>
      <c r="C832" t="str">
        <f>IFERROR(VLOOKUP(B832,Tesaure!$A$2:$B$7000,2),"-")</f>
        <v>-</v>
      </c>
    </row>
    <row r="833" spans="2:3" x14ac:dyDescent="0.25">
      <c r="B833">
        <f>Zamia!F833</f>
        <v>0</v>
      </c>
      <c r="C833" t="str">
        <f>IFERROR(VLOOKUP(B833,Tesaure!$A$2:$B$7000,2),"-")</f>
        <v>-</v>
      </c>
    </row>
    <row r="834" spans="2:3" x14ac:dyDescent="0.25">
      <c r="B834">
        <f>Zamia!F834</f>
        <v>0</v>
      </c>
      <c r="C834" t="str">
        <f>IFERROR(VLOOKUP(B834,Tesaure!$A$2:$B$7000,2),"-")</f>
        <v>-</v>
      </c>
    </row>
    <row r="835" spans="2:3" x14ac:dyDescent="0.25">
      <c r="B835">
        <f>Zamia!F835</f>
        <v>0</v>
      </c>
      <c r="C835" t="str">
        <f>IFERROR(VLOOKUP(B835,Tesaure!$A$2:$B$7000,2),"-")</f>
        <v>-</v>
      </c>
    </row>
    <row r="836" spans="2:3" x14ac:dyDescent="0.25">
      <c r="B836">
        <f>Zamia!F836</f>
        <v>0</v>
      </c>
      <c r="C836" t="str">
        <f>IFERROR(VLOOKUP(B836,Tesaure!$A$2:$B$7000,2),"-")</f>
        <v>-</v>
      </c>
    </row>
    <row r="837" spans="2:3" x14ac:dyDescent="0.25">
      <c r="B837">
        <f>Zamia!F837</f>
        <v>0</v>
      </c>
      <c r="C837" t="str">
        <f>IFERROR(VLOOKUP(B837,Tesaure!$A$2:$B$7000,2),"-")</f>
        <v>-</v>
      </c>
    </row>
    <row r="838" spans="2:3" x14ac:dyDescent="0.25">
      <c r="B838">
        <f>Zamia!F838</f>
        <v>0</v>
      </c>
      <c r="C838" t="str">
        <f>IFERROR(VLOOKUP(B838,Tesaure!$A$2:$B$7000,2),"-")</f>
        <v>-</v>
      </c>
    </row>
    <row r="839" spans="2:3" x14ac:dyDescent="0.25">
      <c r="B839">
        <f>Zamia!F839</f>
        <v>0</v>
      </c>
      <c r="C839" t="str">
        <f>IFERROR(VLOOKUP(B839,Tesaure!$A$2:$B$7000,2),"-")</f>
        <v>-</v>
      </c>
    </row>
    <row r="840" spans="2:3" x14ac:dyDescent="0.25">
      <c r="B840">
        <f>Zamia!F840</f>
        <v>0</v>
      </c>
      <c r="C840" t="str">
        <f>IFERROR(VLOOKUP(B840,Tesaure!$A$2:$B$7000,2),"-")</f>
        <v>-</v>
      </c>
    </row>
    <row r="841" spans="2:3" x14ac:dyDescent="0.25">
      <c r="B841">
        <f>Zamia!F841</f>
        <v>0</v>
      </c>
      <c r="C841" t="str">
        <f>IFERROR(VLOOKUP(B841,Tesaure!$A$2:$B$7000,2),"-")</f>
        <v>-</v>
      </c>
    </row>
    <row r="842" spans="2:3" x14ac:dyDescent="0.25">
      <c r="B842">
        <f>Zamia!F842</f>
        <v>0</v>
      </c>
      <c r="C842" t="str">
        <f>IFERROR(VLOOKUP(B842,Tesaure!$A$2:$B$7000,2),"-")</f>
        <v>-</v>
      </c>
    </row>
    <row r="843" spans="2:3" x14ac:dyDescent="0.25">
      <c r="B843">
        <f>Zamia!F843</f>
        <v>0</v>
      </c>
      <c r="C843" t="str">
        <f>IFERROR(VLOOKUP(B843,Tesaure!$A$2:$B$7000,2),"-")</f>
        <v>-</v>
      </c>
    </row>
    <row r="844" spans="2:3" x14ac:dyDescent="0.25">
      <c r="B844">
        <f>Zamia!F844</f>
        <v>0</v>
      </c>
      <c r="C844" t="str">
        <f>IFERROR(VLOOKUP(B844,Tesaure!$A$2:$B$7000,2),"-")</f>
        <v>-</v>
      </c>
    </row>
    <row r="845" spans="2:3" x14ac:dyDescent="0.25">
      <c r="B845">
        <f>Zamia!F845</f>
        <v>0</v>
      </c>
      <c r="C845" t="str">
        <f>IFERROR(VLOOKUP(B845,Tesaure!$A$2:$B$7000,2),"-")</f>
        <v>-</v>
      </c>
    </row>
    <row r="846" spans="2:3" x14ac:dyDescent="0.25">
      <c r="B846">
        <f>Zamia!F846</f>
        <v>0</v>
      </c>
      <c r="C846" t="str">
        <f>IFERROR(VLOOKUP(B846,Tesaure!$A$2:$B$7000,2),"-")</f>
        <v>-</v>
      </c>
    </row>
    <row r="847" spans="2:3" x14ac:dyDescent="0.25">
      <c r="B847">
        <f>Zamia!F847</f>
        <v>0</v>
      </c>
      <c r="C847" t="str">
        <f>IFERROR(VLOOKUP(B847,Tesaure!$A$2:$B$7000,2),"-")</f>
        <v>-</v>
      </c>
    </row>
    <row r="848" spans="2:3" x14ac:dyDescent="0.25">
      <c r="B848">
        <f>Zamia!F848</f>
        <v>0</v>
      </c>
      <c r="C848" t="str">
        <f>IFERROR(VLOOKUP(B848,Tesaure!$A$2:$B$7000,2),"-")</f>
        <v>-</v>
      </c>
    </row>
    <row r="849" spans="2:3" x14ac:dyDescent="0.25">
      <c r="B849">
        <f>Zamia!F849</f>
        <v>0</v>
      </c>
      <c r="C849" t="str">
        <f>IFERROR(VLOOKUP(B849,Tesaure!$A$2:$B$7000,2),"-")</f>
        <v>-</v>
      </c>
    </row>
    <row r="850" spans="2:3" x14ac:dyDescent="0.25">
      <c r="B850">
        <f>Zamia!F850</f>
        <v>0</v>
      </c>
      <c r="C850" t="str">
        <f>IFERROR(VLOOKUP(B850,Tesaure!$A$2:$B$7000,2),"-")</f>
        <v>-</v>
      </c>
    </row>
    <row r="851" spans="2:3" x14ac:dyDescent="0.25">
      <c r="B851">
        <f>Zamia!F851</f>
        <v>0</v>
      </c>
      <c r="C851" t="str">
        <f>IFERROR(VLOOKUP(B851,Tesaure!$A$2:$B$7000,2),"-")</f>
        <v>-</v>
      </c>
    </row>
    <row r="852" spans="2:3" x14ac:dyDescent="0.25">
      <c r="B852">
        <f>Zamia!F852</f>
        <v>0</v>
      </c>
      <c r="C852" t="str">
        <f>IFERROR(VLOOKUP(B852,Tesaure!$A$2:$B$7000,2),"-")</f>
        <v>-</v>
      </c>
    </row>
    <row r="853" spans="2:3" x14ac:dyDescent="0.25">
      <c r="B853">
        <f>Zamia!F853</f>
        <v>0</v>
      </c>
      <c r="C853" t="str">
        <f>IFERROR(VLOOKUP(B853,Tesaure!$A$2:$B$7000,2),"-")</f>
        <v>-</v>
      </c>
    </row>
    <row r="854" spans="2:3" x14ac:dyDescent="0.25">
      <c r="B854">
        <f>Zamia!F854</f>
        <v>0</v>
      </c>
      <c r="C854" t="str">
        <f>IFERROR(VLOOKUP(B854,Tesaure!$A$2:$B$7000,2),"-")</f>
        <v>-</v>
      </c>
    </row>
    <row r="855" spans="2:3" x14ac:dyDescent="0.25">
      <c r="B855">
        <f>Zamia!F855</f>
        <v>0</v>
      </c>
      <c r="C855" t="str">
        <f>IFERROR(VLOOKUP(B855,Tesaure!$A$2:$B$7000,2),"-")</f>
        <v>-</v>
      </c>
    </row>
    <row r="856" spans="2:3" x14ac:dyDescent="0.25">
      <c r="B856">
        <f>Zamia!F856</f>
        <v>0</v>
      </c>
      <c r="C856" t="str">
        <f>IFERROR(VLOOKUP(B856,Tesaure!$A$2:$B$7000,2),"-")</f>
        <v>-</v>
      </c>
    </row>
    <row r="857" spans="2:3" x14ac:dyDescent="0.25">
      <c r="B857">
        <f>Zamia!F857</f>
        <v>0</v>
      </c>
      <c r="C857" t="str">
        <f>IFERROR(VLOOKUP(B857,Tesaure!$A$2:$B$7000,2),"-")</f>
        <v>-</v>
      </c>
    </row>
    <row r="858" spans="2:3" x14ac:dyDescent="0.25">
      <c r="B858">
        <f>Zamia!F858</f>
        <v>0</v>
      </c>
      <c r="C858" t="str">
        <f>IFERROR(VLOOKUP(B858,Tesaure!$A$2:$B$7000,2),"-")</f>
        <v>-</v>
      </c>
    </row>
    <row r="859" spans="2:3" x14ac:dyDescent="0.25">
      <c r="B859">
        <f>Zamia!F859</f>
        <v>0</v>
      </c>
      <c r="C859" t="str">
        <f>IFERROR(VLOOKUP(B859,Tesaure!$A$2:$B$7000,2),"-")</f>
        <v>-</v>
      </c>
    </row>
    <row r="860" spans="2:3" x14ac:dyDescent="0.25">
      <c r="B860">
        <f>Zamia!F860</f>
        <v>0</v>
      </c>
      <c r="C860" t="str">
        <f>IFERROR(VLOOKUP(B860,Tesaure!$A$2:$B$7000,2),"-")</f>
        <v>-</v>
      </c>
    </row>
    <row r="861" spans="2:3" x14ac:dyDescent="0.25">
      <c r="B861">
        <f>Zamia!F861</f>
        <v>0</v>
      </c>
      <c r="C861" t="str">
        <f>IFERROR(VLOOKUP(B861,Tesaure!$A$2:$B$7000,2),"-")</f>
        <v>-</v>
      </c>
    </row>
    <row r="862" spans="2:3" x14ac:dyDescent="0.25">
      <c r="B862">
        <f>Zamia!F862</f>
        <v>0</v>
      </c>
      <c r="C862" t="str">
        <f>IFERROR(VLOOKUP(B862,Tesaure!$A$2:$B$7000,2),"-")</f>
        <v>-</v>
      </c>
    </row>
    <row r="863" spans="2:3" x14ac:dyDescent="0.25">
      <c r="B863">
        <f>Zamia!F863</f>
        <v>0</v>
      </c>
      <c r="C863" t="str">
        <f>IFERROR(VLOOKUP(B863,Tesaure!$A$2:$B$7000,2),"-")</f>
        <v>-</v>
      </c>
    </row>
    <row r="864" spans="2:3" x14ac:dyDescent="0.25">
      <c r="B864">
        <f>Zamia!F864</f>
        <v>0</v>
      </c>
      <c r="C864" t="str">
        <f>IFERROR(VLOOKUP(B864,Tesaure!$A$2:$B$7000,2),"-")</f>
        <v>-</v>
      </c>
    </row>
    <row r="865" spans="2:3" x14ac:dyDescent="0.25">
      <c r="B865">
        <f>Zamia!F865</f>
        <v>0</v>
      </c>
      <c r="C865" t="str">
        <f>IFERROR(VLOOKUP(B865,Tesaure!$A$2:$B$7000,2),"-")</f>
        <v>-</v>
      </c>
    </row>
    <row r="866" spans="2:3" x14ac:dyDescent="0.25">
      <c r="B866">
        <f>Zamia!F866</f>
        <v>0</v>
      </c>
      <c r="C866" t="str">
        <f>IFERROR(VLOOKUP(B866,Tesaure!$A$2:$B$7000,2),"-")</f>
        <v>-</v>
      </c>
    </row>
    <row r="867" spans="2:3" x14ac:dyDescent="0.25">
      <c r="B867">
        <f>Zamia!F867</f>
        <v>0</v>
      </c>
      <c r="C867" t="str">
        <f>IFERROR(VLOOKUP(B867,Tesaure!$A$2:$B$7000,2),"-")</f>
        <v>-</v>
      </c>
    </row>
    <row r="868" spans="2:3" x14ac:dyDescent="0.25">
      <c r="B868">
        <f>Zamia!F868</f>
        <v>0</v>
      </c>
      <c r="C868" t="str">
        <f>IFERROR(VLOOKUP(B868,Tesaure!$A$2:$B$7000,2),"-")</f>
        <v>-</v>
      </c>
    </row>
    <row r="869" spans="2:3" x14ac:dyDescent="0.25">
      <c r="B869">
        <f>Zamia!F869</f>
        <v>0</v>
      </c>
      <c r="C869" t="str">
        <f>IFERROR(VLOOKUP(B869,Tesaure!$A$2:$B$7000,2),"-")</f>
        <v>-</v>
      </c>
    </row>
    <row r="870" spans="2:3" x14ac:dyDescent="0.25">
      <c r="B870">
        <f>Zamia!F870</f>
        <v>0</v>
      </c>
      <c r="C870" t="str">
        <f>IFERROR(VLOOKUP(B870,Tesaure!$A$2:$B$7000,2),"-")</f>
        <v>-</v>
      </c>
    </row>
    <row r="871" spans="2:3" x14ac:dyDescent="0.25">
      <c r="B871">
        <f>Zamia!F871</f>
        <v>0</v>
      </c>
      <c r="C871" t="str">
        <f>IFERROR(VLOOKUP(B871,Tesaure!$A$2:$B$7000,2),"-")</f>
        <v>-</v>
      </c>
    </row>
    <row r="872" spans="2:3" x14ac:dyDescent="0.25">
      <c r="B872">
        <f>Zamia!F872</f>
        <v>0</v>
      </c>
      <c r="C872" t="str">
        <f>IFERROR(VLOOKUP(B872,Tesaure!$A$2:$B$7000,2),"-")</f>
        <v>-</v>
      </c>
    </row>
    <row r="873" spans="2:3" x14ac:dyDescent="0.25">
      <c r="B873">
        <f>Zamia!F873</f>
        <v>0</v>
      </c>
      <c r="C873" t="str">
        <f>IFERROR(VLOOKUP(B873,Tesaure!$A$2:$B$7000,2),"-")</f>
        <v>-</v>
      </c>
    </row>
    <row r="874" spans="2:3" x14ac:dyDescent="0.25">
      <c r="B874">
        <f>Zamia!F874</f>
        <v>0</v>
      </c>
      <c r="C874" t="str">
        <f>IFERROR(VLOOKUP(B874,Tesaure!$A$2:$B$7000,2),"-")</f>
        <v>-</v>
      </c>
    </row>
    <row r="875" spans="2:3" x14ac:dyDescent="0.25">
      <c r="B875">
        <f>Zamia!F875</f>
        <v>0</v>
      </c>
      <c r="C875" t="str">
        <f>IFERROR(VLOOKUP(B875,Tesaure!$A$2:$B$7000,2),"-")</f>
        <v>-</v>
      </c>
    </row>
    <row r="876" spans="2:3" x14ac:dyDescent="0.25">
      <c r="B876">
        <f>Zamia!F876</f>
        <v>0</v>
      </c>
      <c r="C876" t="str">
        <f>IFERROR(VLOOKUP(B876,Tesaure!$A$2:$B$7000,2),"-")</f>
        <v>-</v>
      </c>
    </row>
    <row r="877" spans="2:3" x14ac:dyDescent="0.25">
      <c r="B877">
        <f>Zamia!F877</f>
        <v>0</v>
      </c>
      <c r="C877" t="str">
        <f>IFERROR(VLOOKUP(B877,Tesaure!$A$2:$B$7000,2),"-")</f>
        <v>-</v>
      </c>
    </row>
    <row r="878" spans="2:3" x14ac:dyDescent="0.25">
      <c r="B878">
        <f>Zamia!F878</f>
        <v>0</v>
      </c>
      <c r="C878" t="str">
        <f>IFERROR(VLOOKUP(B878,Tesaure!$A$2:$B$7000,2),"-")</f>
        <v>-</v>
      </c>
    </row>
    <row r="879" spans="2:3" x14ac:dyDescent="0.25">
      <c r="B879">
        <f>Zamia!F879</f>
        <v>0</v>
      </c>
      <c r="C879" t="str">
        <f>IFERROR(VLOOKUP(B879,Tesaure!$A$2:$B$7000,2),"-")</f>
        <v>-</v>
      </c>
    </row>
    <row r="880" spans="2:3" x14ac:dyDescent="0.25">
      <c r="B880">
        <f>Zamia!F880</f>
        <v>0</v>
      </c>
      <c r="C880" t="str">
        <f>IFERROR(VLOOKUP(B880,Tesaure!$A$2:$B$7000,2),"-")</f>
        <v>-</v>
      </c>
    </row>
    <row r="881" spans="2:3" x14ac:dyDescent="0.25">
      <c r="B881">
        <f>Zamia!F881</f>
        <v>0</v>
      </c>
      <c r="C881" t="str">
        <f>IFERROR(VLOOKUP(B881,Tesaure!$A$2:$B$7000,2),"-")</f>
        <v>-</v>
      </c>
    </row>
    <row r="882" spans="2:3" x14ac:dyDescent="0.25">
      <c r="B882">
        <f>Zamia!F882</f>
        <v>0</v>
      </c>
      <c r="C882" t="str">
        <f>IFERROR(VLOOKUP(B882,Tesaure!$A$2:$B$7000,2),"-")</f>
        <v>-</v>
      </c>
    </row>
    <row r="883" spans="2:3" x14ac:dyDescent="0.25">
      <c r="B883">
        <f>Zamia!F883</f>
        <v>0</v>
      </c>
      <c r="C883" t="str">
        <f>IFERROR(VLOOKUP(B883,Tesaure!$A$2:$B$7000,2),"-")</f>
        <v>-</v>
      </c>
    </row>
    <row r="884" spans="2:3" x14ac:dyDescent="0.25">
      <c r="B884">
        <f>Zamia!F884</f>
        <v>0</v>
      </c>
      <c r="C884" t="str">
        <f>IFERROR(VLOOKUP(B884,Tesaure!$A$2:$B$7000,2),"-")</f>
        <v>-</v>
      </c>
    </row>
    <row r="885" spans="2:3" x14ac:dyDescent="0.25">
      <c r="B885">
        <f>Zamia!F885</f>
        <v>0</v>
      </c>
      <c r="C885" t="str">
        <f>IFERROR(VLOOKUP(B885,Tesaure!$A$2:$B$7000,2),"-")</f>
        <v>-</v>
      </c>
    </row>
    <row r="886" spans="2:3" x14ac:dyDescent="0.25">
      <c r="B886">
        <f>Zamia!F886</f>
        <v>0</v>
      </c>
      <c r="C886" t="str">
        <f>IFERROR(VLOOKUP(B886,Tesaure!$A$2:$B$7000,2),"-")</f>
        <v>-</v>
      </c>
    </row>
    <row r="887" spans="2:3" x14ac:dyDescent="0.25">
      <c r="B887">
        <f>Zamia!F887</f>
        <v>0</v>
      </c>
      <c r="C887" t="str">
        <f>IFERROR(VLOOKUP(B887,Tesaure!$A$2:$B$7000,2),"-")</f>
        <v>-</v>
      </c>
    </row>
    <row r="888" spans="2:3" x14ac:dyDescent="0.25">
      <c r="B888">
        <f>Zamia!F888</f>
        <v>0</v>
      </c>
      <c r="C888" t="str">
        <f>IFERROR(VLOOKUP(B888,Tesaure!$A$2:$B$7000,2),"-")</f>
        <v>-</v>
      </c>
    </row>
    <row r="889" spans="2:3" x14ac:dyDescent="0.25">
      <c r="B889">
        <f>Zamia!F889</f>
        <v>0</v>
      </c>
      <c r="C889" t="str">
        <f>IFERROR(VLOOKUP(B889,Tesaure!$A$2:$B$7000,2),"-")</f>
        <v>-</v>
      </c>
    </row>
    <row r="890" spans="2:3" x14ac:dyDescent="0.25">
      <c r="B890">
        <f>Zamia!F890</f>
        <v>0</v>
      </c>
      <c r="C890" t="str">
        <f>IFERROR(VLOOKUP(B890,Tesaure!$A$2:$B$7000,2),"-")</f>
        <v>-</v>
      </c>
    </row>
    <row r="891" spans="2:3" x14ac:dyDescent="0.25">
      <c r="B891">
        <f>Zamia!F891</f>
        <v>0</v>
      </c>
      <c r="C891" t="str">
        <f>IFERROR(VLOOKUP(B891,Tesaure!$A$2:$B$7000,2),"-")</f>
        <v>-</v>
      </c>
    </row>
    <row r="892" spans="2:3" x14ac:dyDescent="0.25">
      <c r="B892">
        <f>Zamia!F892</f>
        <v>0</v>
      </c>
      <c r="C892" t="str">
        <f>IFERROR(VLOOKUP(B892,Tesaure!$A$2:$B$7000,2),"-")</f>
        <v>-</v>
      </c>
    </row>
    <row r="893" spans="2:3" x14ac:dyDescent="0.25">
      <c r="B893">
        <f>Zamia!F893</f>
        <v>0</v>
      </c>
      <c r="C893" t="str">
        <f>IFERROR(VLOOKUP(B893,Tesaure!$A$2:$B$7000,2),"-")</f>
        <v>-</v>
      </c>
    </row>
    <row r="894" spans="2:3" x14ac:dyDescent="0.25">
      <c r="B894">
        <f>Zamia!F894</f>
        <v>0</v>
      </c>
      <c r="C894" t="str">
        <f>IFERROR(VLOOKUP(B894,Tesaure!$A$2:$B$7000,2),"-")</f>
        <v>-</v>
      </c>
    </row>
    <row r="895" spans="2:3" x14ac:dyDescent="0.25">
      <c r="B895">
        <f>Zamia!F895</f>
        <v>0</v>
      </c>
      <c r="C895" t="str">
        <f>IFERROR(VLOOKUP(B895,Tesaure!$A$2:$B$7000,2),"-")</f>
        <v>-</v>
      </c>
    </row>
    <row r="896" spans="2:3" x14ac:dyDescent="0.25">
      <c r="B896">
        <f>Zamia!F896</f>
        <v>0</v>
      </c>
      <c r="C896" t="str">
        <f>IFERROR(VLOOKUP(B896,Tesaure!$A$2:$B$7000,2),"-")</f>
        <v>-</v>
      </c>
    </row>
    <row r="897" spans="2:3" x14ac:dyDescent="0.25">
      <c r="B897">
        <f>Zamia!F897</f>
        <v>0</v>
      </c>
      <c r="C897" t="str">
        <f>IFERROR(VLOOKUP(B897,Tesaure!$A$2:$B$7000,2),"-")</f>
        <v>-</v>
      </c>
    </row>
    <row r="898" spans="2:3" x14ac:dyDescent="0.25">
      <c r="B898">
        <f>Zamia!F898</f>
        <v>0</v>
      </c>
      <c r="C898" t="str">
        <f>IFERROR(VLOOKUP(B898,Tesaure!$A$2:$B$7000,2),"-")</f>
        <v>-</v>
      </c>
    </row>
    <row r="899" spans="2:3" x14ac:dyDescent="0.25">
      <c r="B899">
        <f>Zamia!F899</f>
        <v>0</v>
      </c>
      <c r="C899" t="str">
        <f>IFERROR(VLOOKUP(B899,Tesaure!$A$2:$B$7000,2),"-")</f>
        <v>-</v>
      </c>
    </row>
    <row r="900" spans="2:3" x14ac:dyDescent="0.25">
      <c r="B900">
        <f>Zamia!F900</f>
        <v>0</v>
      </c>
      <c r="C900" t="str">
        <f>IFERROR(VLOOKUP(B900,Tesaure!$A$2:$B$7000,2),"-")</f>
        <v>-</v>
      </c>
    </row>
    <row r="901" spans="2:3" x14ac:dyDescent="0.25">
      <c r="B901">
        <f>Zamia!F901</f>
        <v>0</v>
      </c>
      <c r="C901" t="str">
        <f>IFERROR(VLOOKUP(B901,Tesaure!$A$2:$B$7000,2),"-")</f>
        <v>-</v>
      </c>
    </row>
    <row r="902" spans="2:3" x14ac:dyDescent="0.25">
      <c r="B902">
        <f>Zamia!F902</f>
        <v>0</v>
      </c>
      <c r="C902" t="str">
        <f>IFERROR(VLOOKUP(B902,Tesaure!$A$2:$B$7000,2),"-")</f>
        <v>-</v>
      </c>
    </row>
    <row r="903" spans="2:3" x14ac:dyDescent="0.25">
      <c r="B903">
        <f>Zamia!F903</f>
        <v>0</v>
      </c>
      <c r="C903" t="str">
        <f>IFERROR(VLOOKUP(B903,Tesaure!$A$2:$B$7000,2),"-")</f>
        <v>-</v>
      </c>
    </row>
    <row r="904" spans="2:3" x14ac:dyDescent="0.25">
      <c r="B904">
        <f>Zamia!F904</f>
        <v>0</v>
      </c>
      <c r="C904" t="str">
        <f>IFERROR(VLOOKUP(B904,Tesaure!$A$2:$B$7000,2),"-")</f>
        <v>-</v>
      </c>
    </row>
    <row r="905" spans="2:3" x14ac:dyDescent="0.25">
      <c r="B905">
        <f>Zamia!F905</f>
        <v>0</v>
      </c>
      <c r="C905" t="str">
        <f>IFERROR(VLOOKUP(B905,Tesaure!$A$2:$B$7000,2),"-")</f>
        <v>-</v>
      </c>
    </row>
    <row r="906" spans="2:3" x14ac:dyDescent="0.25">
      <c r="B906">
        <f>Zamia!F906</f>
        <v>0</v>
      </c>
      <c r="C906" t="str">
        <f>IFERROR(VLOOKUP(B906,Tesaure!$A$2:$B$7000,2),"-")</f>
        <v>-</v>
      </c>
    </row>
    <row r="907" spans="2:3" x14ac:dyDescent="0.25">
      <c r="B907">
        <f>Zamia!F907</f>
        <v>0</v>
      </c>
      <c r="C907" t="str">
        <f>IFERROR(VLOOKUP(B907,Tesaure!$A$2:$B$7000,2),"-")</f>
        <v>-</v>
      </c>
    </row>
    <row r="908" spans="2:3" x14ac:dyDescent="0.25">
      <c r="B908">
        <f>Zamia!F908</f>
        <v>0</v>
      </c>
      <c r="C908" t="str">
        <f>IFERROR(VLOOKUP(B908,Tesaure!$A$2:$B$7000,2),"-")</f>
        <v>-</v>
      </c>
    </row>
    <row r="909" spans="2:3" x14ac:dyDescent="0.25">
      <c r="B909">
        <f>Zamia!F909</f>
        <v>0</v>
      </c>
      <c r="C909" t="str">
        <f>IFERROR(VLOOKUP(B909,Tesaure!$A$2:$B$7000,2),"-")</f>
        <v>-</v>
      </c>
    </row>
    <row r="910" spans="2:3" x14ac:dyDescent="0.25">
      <c r="B910">
        <f>Zamia!F910</f>
        <v>0</v>
      </c>
      <c r="C910" t="str">
        <f>IFERROR(VLOOKUP(B910,Tesaure!$A$2:$B$7000,2),"-")</f>
        <v>-</v>
      </c>
    </row>
    <row r="911" spans="2:3" x14ac:dyDescent="0.25">
      <c r="B911">
        <f>Zamia!F911</f>
        <v>0</v>
      </c>
      <c r="C911" t="str">
        <f>IFERROR(VLOOKUP(B911,Tesaure!$A$2:$B$7000,2),"-")</f>
        <v>-</v>
      </c>
    </row>
    <row r="912" spans="2:3" x14ac:dyDescent="0.25">
      <c r="B912">
        <f>Zamia!F912</f>
        <v>0</v>
      </c>
      <c r="C912" t="str">
        <f>IFERROR(VLOOKUP(B912,Tesaure!$A$2:$B$7000,2),"-")</f>
        <v>-</v>
      </c>
    </row>
    <row r="913" spans="2:3" x14ac:dyDescent="0.25">
      <c r="B913">
        <f>Zamia!F913</f>
        <v>0</v>
      </c>
      <c r="C913" t="str">
        <f>IFERROR(VLOOKUP(B913,Tesaure!$A$2:$B$7000,2),"-")</f>
        <v>-</v>
      </c>
    </row>
    <row r="914" spans="2:3" x14ac:dyDescent="0.25">
      <c r="B914">
        <f>Zamia!F914</f>
        <v>0</v>
      </c>
      <c r="C914" t="str">
        <f>IFERROR(VLOOKUP(B914,Tesaure!$A$2:$B$7000,2),"-")</f>
        <v>-</v>
      </c>
    </row>
    <row r="915" spans="2:3" x14ac:dyDescent="0.25">
      <c r="B915">
        <f>Zamia!F915</f>
        <v>0</v>
      </c>
      <c r="C915" t="str">
        <f>IFERROR(VLOOKUP(B915,Tesaure!$A$2:$B$7000,2),"-")</f>
        <v>-</v>
      </c>
    </row>
    <row r="916" spans="2:3" x14ac:dyDescent="0.25">
      <c r="B916">
        <f>Zamia!F916</f>
        <v>0</v>
      </c>
      <c r="C916" t="str">
        <f>IFERROR(VLOOKUP(B916,Tesaure!$A$2:$B$7000,2),"-")</f>
        <v>-</v>
      </c>
    </row>
    <row r="917" spans="2:3" x14ac:dyDescent="0.25">
      <c r="B917">
        <f>Zamia!F917</f>
        <v>0</v>
      </c>
      <c r="C917" t="str">
        <f>IFERROR(VLOOKUP(B917,Tesaure!$A$2:$B$7000,2),"-")</f>
        <v>-</v>
      </c>
    </row>
    <row r="918" spans="2:3" x14ac:dyDescent="0.25">
      <c r="B918">
        <f>Zamia!F918</f>
        <v>0</v>
      </c>
      <c r="C918" t="str">
        <f>IFERROR(VLOOKUP(B918,Tesaure!$A$2:$B$7000,2),"-")</f>
        <v>-</v>
      </c>
    </row>
    <row r="919" spans="2:3" x14ac:dyDescent="0.25">
      <c r="B919">
        <f>Zamia!F919</f>
        <v>0</v>
      </c>
      <c r="C919" t="str">
        <f>IFERROR(VLOOKUP(B919,Tesaure!$A$2:$B$7000,2),"-")</f>
        <v>-</v>
      </c>
    </row>
    <row r="920" spans="2:3" x14ac:dyDescent="0.25">
      <c r="B920">
        <f>Zamia!F920</f>
        <v>0</v>
      </c>
      <c r="C920" t="str">
        <f>IFERROR(VLOOKUP(B920,Tesaure!$A$2:$B$7000,2),"-")</f>
        <v>-</v>
      </c>
    </row>
    <row r="921" spans="2:3" x14ac:dyDescent="0.25">
      <c r="B921">
        <f>Zamia!F921</f>
        <v>0</v>
      </c>
      <c r="C921" t="str">
        <f>IFERROR(VLOOKUP(B921,Tesaure!$A$2:$B$7000,2),"-")</f>
        <v>-</v>
      </c>
    </row>
    <row r="922" spans="2:3" x14ac:dyDescent="0.25">
      <c r="B922">
        <f>Zamia!F922</f>
        <v>0</v>
      </c>
      <c r="C922" t="str">
        <f>IFERROR(VLOOKUP(B922,Tesaure!$A$2:$B$7000,2),"-")</f>
        <v>-</v>
      </c>
    </row>
    <row r="923" spans="2:3" x14ac:dyDescent="0.25">
      <c r="B923">
        <f>Zamia!F923</f>
        <v>0</v>
      </c>
      <c r="C923" t="str">
        <f>IFERROR(VLOOKUP(B923,Tesaure!$A$2:$B$7000,2),"-")</f>
        <v>-</v>
      </c>
    </row>
    <row r="924" spans="2:3" x14ac:dyDescent="0.25">
      <c r="B924">
        <f>Zamia!F924</f>
        <v>0</v>
      </c>
      <c r="C924" t="str">
        <f>IFERROR(VLOOKUP(B924,Tesaure!$A$2:$B$7000,2),"-")</f>
        <v>-</v>
      </c>
    </row>
    <row r="925" spans="2:3" x14ac:dyDescent="0.25">
      <c r="B925">
        <f>Zamia!F925</f>
        <v>0</v>
      </c>
      <c r="C925" t="str">
        <f>IFERROR(VLOOKUP(B925,Tesaure!$A$2:$B$7000,2),"-")</f>
        <v>-</v>
      </c>
    </row>
    <row r="926" spans="2:3" x14ac:dyDescent="0.25">
      <c r="B926">
        <f>Zamia!F926</f>
        <v>0</v>
      </c>
      <c r="C926" t="str">
        <f>IFERROR(VLOOKUP(B926,Tesaure!$A$2:$B$7000,2),"-")</f>
        <v>-</v>
      </c>
    </row>
    <row r="927" spans="2:3" x14ac:dyDescent="0.25">
      <c r="B927">
        <f>Zamia!F927</f>
        <v>0</v>
      </c>
      <c r="C927" t="str">
        <f>IFERROR(VLOOKUP(B927,Tesaure!$A$2:$B$7000,2),"-")</f>
        <v>-</v>
      </c>
    </row>
    <row r="928" spans="2:3" x14ac:dyDescent="0.25">
      <c r="B928">
        <f>Zamia!F928</f>
        <v>0</v>
      </c>
      <c r="C928" t="str">
        <f>IFERROR(VLOOKUP(B928,Tesaure!$A$2:$B$7000,2),"-")</f>
        <v>-</v>
      </c>
    </row>
    <row r="929" spans="2:3" x14ac:dyDescent="0.25">
      <c r="B929">
        <f>Zamia!F929</f>
        <v>0</v>
      </c>
      <c r="C929" t="str">
        <f>IFERROR(VLOOKUP(B929,Tesaure!$A$2:$B$7000,2),"-")</f>
        <v>-</v>
      </c>
    </row>
    <row r="930" spans="2:3" x14ac:dyDescent="0.25">
      <c r="B930">
        <f>Zamia!F930</f>
        <v>0</v>
      </c>
      <c r="C930" t="str">
        <f>IFERROR(VLOOKUP(B930,Tesaure!$A$2:$B$7000,2),"-")</f>
        <v>-</v>
      </c>
    </row>
    <row r="931" spans="2:3" x14ac:dyDescent="0.25">
      <c r="B931">
        <f>Zamia!F931</f>
        <v>0</v>
      </c>
      <c r="C931" t="str">
        <f>IFERROR(VLOOKUP(B931,Tesaure!$A$2:$B$7000,2),"-")</f>
        <v>-</v>
      </c>
    </row>
    <row r="932" spans="2:3" x14ac:dyDescent="0.25">
      <c r="B932">
        <f>Zamia!F932</f>
        <v>0</v>
      </c>
      <c r="C932" t="str">
        <f>IFERROR(VLOOKUP(B932,Tesaure!$A$2:$B$7000,2),"-")</f>
        <v>-</v>
      </c>
    </row>
    <row r="933" spans="2:3" x14ac:dyDescent="0.25">
      <c r="B933">
        <f>Zamia!F933</f>
        <v>0</v>
      </c>
      <c r="C933" t="str">
        <f>IFERROR(VLOOKUP(B933,Tesaure!$A$2:$B$7000,2),"-")</f>
        <v>-</v>
      </c>
    </row>
    <row r="934" spans="2:3" x14ac:dyDescent="0.25">
      <c r="B934">
        <f>Zamia!F934</f>
        <v>0</v>
      </c>
      <c r="C934" t="str">
        <f>IFERROR(VLOOKUP(B934,Tesaure!$A$2:$B$7000,2),"-")</f>
        <v>-</v>
      </c>
    </row>
    <row r="935" spans="2:3" x14ac:dyDescent="0.25">
      <c r="B935">
        <f>Zamia!F935</f>
        <v>0</v>
      </c>
      <c r="C935" t="str">
        <f>IFERROR(VLOOKUP(B935,Tesaure!$A$2:$B$7000,2),"-")</f>
        <v>-</v>
      </c>
    </row>
    <row r="936" spans="2:3" x14ac:dyDescent="0.25">
      <c r="B936">
        <f>Zamia!F936</f>
        <v>0</v>
      </c>
      <c r="C936" t="str">
        <f>IFERROR(VLOOKUP(B936,Tesaure!$A$2:$B$7000,2),"-")</f>
        <v>-</v>
      </c>
    </row>
    <row r="937" spans="2:3" x14ac:dyDescent="0.25">
      <c r="B937">
        <f>Zamia!F937</f>
        <v>0</v>
      </c>
      <c r="C937" t="str">
        <f>IFERROR(VLOOKUP(B937,Tesaure!$A$2:$B$7000,2),"-")</f>
        <v>-</v>
      </c>
    </row>
    <row r="938" spans="2:3" x14ac:dyDescent="0.25">
      <c r="B938">
        <f>Zamia!F938</f>
        <v>0</v>
      </c>
      <c r="C938" t="str">
        <f>IFERROR(VLOOKUP(B938,Tesaure!$A$2:$B$7000,2),"-")</f>
        <v>-</v>
      </c>
    </row>
    <row r="939" spans="2:3" x14ac:dyDescent="0.25">
      <c r="B939">
        <f>Zamia!F939</f>
        <v>0</v>
      </c>
      <c r="C939" t="str">
        <f>IFERROR(VLOOKUP(B939,Tesaure!$A$2:$B$7000,2),"-")</f>
        <v>-</v>
      </c>
    </row>
    <row r="940" spans="2:3" x14ac:dyDescent="0.25">
      <c r="B940">
        <f>Zamia!F940</f>
        <v>0</v>
      </c>
      <c r="C940" t="str">
        <f>IFERROR(VLOOKUP(B940,Tesaure!$A$2:$B$7000,2),"-")</f>
        <v>-</v>
      </c>
    </row>
    <row r="941" spans="2:3" x14ac:dyDescent="0.25">
      <c r="B941">
        <f>Zamia!F941</f>
        <v>0</v>
      </c>
      <c r="C941" t="str">
        <f>IFERROR(VLOOKUP(B941,Tesaure!$A$2:$B$7000,2),"-")</f>
        <v>-</v>
      </c>
    </row>
    <row r="942" spans="2:3" x14ac:dyDescent="0.25">
      <c r="B942">
        <f>Zamia!F942</f>
        <v>0</v>
      </c>
      <c r="C942" t="str">
        <f>IFERROR(VLOOKUP(B942,Tesaure!$A$2:$B$7000,2),"-")</f>
        <v>-</v>
      </c>
    </row>
    <row r="943" spans="2:3" x14ac:dyDescent="0.25">
      <c r="B943">
        <f>Zamia!F943</f>
        <v>0</v>
      </c>
      <c r="C943" t="str">
        <f>IFERROR(VLOOKUP(B943,Tesaure!$A$2:$B$7000,2),"-")</f>
        <v>-</v>
      </c>
    </row>
    <row r="944" spans="2:3" x14ac:dyDescent="0.25">
      <c r="B944">
        <f>Zamia!F944</f>
        <v>0</v>
      </c>
      <c r="C944" t="str">
        <f>IFERROR(VLOOKUP(B944,Tesaure!$A$2:$B$7000,2),"-")</f>
        <v>-</v>
      </c>
    </row>
    <row r="945" spans="2:3" x14ac:dyDescent="0.25">
      <c r="B945">
        <f>Zamia!F945</f>
        <v>0</v>
      </c>
      <c r="C945" t="str">
        <f>IFERROR(VLOOKUP(B945,Tesaure!$A$2:$B$7000,2),"-")</f>
        <v>-</v>
      </c>
    </row>
    <row r="946" spans="2:3" x14ac:dyDescent="0.25">
      <c r="B946">
        <f>Zamia!F946</f>
        <v>0</v>
      </c>
      <c r="C946" t="str">
        <f>IFERROR(VLOOKUP(B946,Tesaure!$A$2:$B$7000,2),"-")</f>
        <v>-</v>
      </c>
    </row>
    <row r="947" spans="2:3" x14ac:dyDescent="0.25">
      <c r="B947">
        <f>Zamia!F947</f>
        <v>0</v>
      </c>
      <c r="C947" t="str">
        <f>IFERROR(VLOOKUP(B947,Tesaure!$A$2:$B$7000,2),"-")</f>
        <v>-</v>
      </c>
    </row>
    <row r="948" spans="2:3" x14ac:dyDescent="0.25">
      <c r="B948">
        <f>Zamia!F948</f>
        <v>0</v>
      </c>
      <c r="C948" t="str">
        <f>IFERROR(VLOOKUP(B948,Tesaure!$A$2:$B$7000,2),"-")</f>
        <v>-</v>
      </c>
    </row>
    <row r="949" spans="2:3" x14ac:dyDescent="0.25">
      <c r="B949">
        <f>Zamia!F949</f>
        <v>0</v>
      </c>
      <c r="C949" t="str">
        <f>IFERROR(VLOOKUP(B949,Tesaure!$A$2:$B$7000,2),"-")</f>
        <v>-</v>
      </c>
    </row>
    <row r="950" spans="2:3" x14ac:dyDescent="0.25">
      <c r="B950">
        <f>Zamia!F950</f>
        <v>0</v>
      </c>
      <c r="C950" t="str">
        <f>IFERROR(VLOOKUP(B950,Tesaure!$A$2:$B$7000,2),"-")</f>
        <v>-</v>
      </c>
    </row>
    <row r="951" spans="2:3" x14ac:dyDescent="0.25">
      <c r="B951">
        <f>Zamia!F951</f>
        <v>0</v>
      </c>
      <c r="C951" t="str">
        <f>IFERROR(VLOOKUP(B951,Tesaure!$A$2:$B$7000,2),"-")</f>
        <v>-</v>
      </c>
    </row>
    <row r="952" spans="2:3" x14ac:dyDescent="0.25">
      <c r="B952">
        <f>Zamia!F952</f>
        <v>0</v>
      </c>
      <c r="C952" t="str">
        <f>IFERROR(VLOOKUP(B952,Tesaure!$A$2:$B$7000,2),"-")</f>
        <v>-</v>
      </c>
    </row>
    <row r="953" spans="2:3" x14ac:dyDescent="0.25">
      <c r="B953">
        <f>Zamia!F953</f>
        <v>0</v>
      </c>
      <c r="C953" t="str">
        <f>IFERROR(VLOOKUP(B953,Tesaure!$A$2:$B$7000,2),"-")</f>
        <v>-</v>
      </c>
    </row>
    <row r="954" spans="2:3" x14ac:dyDescent="0.25">
      <c r="B954">
        <f>Zamia!F954</f>
        <v>0</v>
      </c>
      <c r="C954" t="str">
        <f>IFERROR(VLOOKUP(B954,Tesaure!$A$2:$B$7000,2),"-")</f>
        <v>-</v>
      </c>
    </row>
    <row r="955" spans="2:3" x14ac:dyDescent="0.25">
      <c r="B955">
        <f>Zamia!F955</f>
        <v>0</v>
      </c>
      <c r="C955" t="str">
        <f>IFERROR(VLOOKUP(B955,Tesaure!$A$2:$B$7000,2),"-")</f>
        <v>-</v>
      </c>
    </row>
    <row r="956" spans="2:3" x14ac:dyDescent="0.25">
      <c r="B956">
        <f>Zamia!F956</f>
        <v>0</v>
      </c>
      <c r="C956" t="str">
        <f>IFERROR(VLOOKUP(B956,Tesaure!$A$2:$B$7000,2),"-")</f>
        <v>-</v>
      </c>
    </row>
    <row r="957" spans="2:3" x14ac:dyDescent="0.25">
      <c r="B957">
        <f>Zamia!F957</f>
        <v>0</v>
      </c>
      <c r="C957" t="str">
        <f>IFERROR(VLOOKUP(B957,Tesaure!$A$2:$B$7000,2),"-")</f>
        <v>-</v>
      </c>
    </row>
    <row r="958" spans="2:3" x14ac:dyDescent="0.25">
      <c r="B958">
        <f>Zamia!F958</f>
        <v>0</v>
      </c>
      <c r="C958" t="str">
        <f>IFERROR(VLOOKUP(B958,Tesaure!$A$2:$B$7000,2),"-")</f>
        <v>-</v>
      </c>
    </row>
    <row r="959" spans="2:3" x14ac:dyDescent="0.25">
      <c r="B959">
        <f>Zamia!F959</f>
        <v>0</v>
      </c>
      <c r="C959" t="str">
        <f>IFERROR(VLOOKUP(B959,Tesaure!$A$2:$B$7000,2),"-")</f>
        <v>-</v>
      </c>
    </row>
    <row r="960" spans="2:3" x14ac:dyDescent="0.25">
      <c r="B960">
        <f>Zamia!F960</f>
        <v>0</v>
      </c>
      <c r="C960" t="str">
        <f>IFERROR(VLOOKUP(B960,Tesaure!$A$2:$B$7000,2),"-")</f>
        <v>-</v>
      </c>
    </row>
    <row r="961" spans="2:3" x14ac:dyDescent="0.25">
      <c r="B961">
        <f>Zamia!F961</f>
        <v>0</v>
      </c>
      <c r="C961" t="str">
        <f>IFERROR(VLOOKUP(B961,Tesaure!$A$2:$B$7000,2),"-")</f>
        <v>-</v>
      </c>
    </row>
    <row r="962" spans="2:3" x14ac:dyDescent="0.25">
      <c r="B962">
        <f>Zamia!F962</f>
        <v>0</v>
      </c>
      <c r="C962" t="str">
        <f>IFERROR(VLOOKUP(B962,Tesaure!$A$2:$B$7000,2),"-")</f>
        <v>-</v>
      </c>
    </row>
    <row r="963" spans="2:3" x14ac:dyDescent="0.25">
      <c r="B963">
        <f>Zamia!F963</f>
        <v>0</v>
      </c>
      <c r="C963" t="str">
        <f>IFERROR(VLOOKUP(B963,Tesaure!$A$2:$B$7000,2),"-")</f>
        <v>-</v>
      </c>
    </row>
    <row r="964" spans="2:3" x14ac:dyDescent="0.25">
      <c r="B964">
        <f>Zamia!F964</f>
        <v>0</v>
      </c>
      <c r="C964" t="str">
        <f>IFERROR(VLOOKUP(B964,Tesaure!$A$2:$B$7000,2),"-")</f>
        <v>-</v>
      </c>
    </row>
    <row r="965" spans="2:3" x14ac:dyDescent="0.25">
      <c r="B965">
        <f>Zamia!F965</f>
        <v>0</v>
      </c>
      <c r="C965" t="str">
        <f>IFERROR(VLOOKUP(B965,Tesaure!$A$2:$B$7000,2),"-")</f>
        <v>-</v>
      </c>
    </row>
    <row r="966" spans="2:3" x14ac:dyDescent="0.25">
      <c r="B966">
        <f>Zamia!F966</f>
        <v>0</v>
      </c>
      <c r="C966" t="str">
        <f>IFERROR(VLOOKUP(B966,Tesaure!$A$2:$B$7000,2),"-")</f>
        <v>-</v>
      </c>
    </row>
    <row r="967" spans="2:3" x14ac:dyDescent="0.25">
      <c r="B967">
        <f>Zamia!F967</f>
        <v>0</v>
      </c>
      <c r="C967" t="str">
        <f>IFERROR(VLOOKUP(B967,Tesaure!$A$2:$B$7000,2),"-")</f>
        <v>-</v>
      </c>
    </row>
    <row r="968" spans="2:3" x14ac:dyDescent="0.25">
      <c r="B968">
        <f>Zamia!F968</f>
        <v>0</v>
      </c>
      <c r="C968" t="str">
        <f>IFERROR(VLOOKUP(B968,Tesaure!$A$2:$B$7000,2),"-")</f>
        <v>-</v>
      </c>
    </row>
    <row r="969" spans="2:3" x14ac:dyDescent="0.25">
      <c r="B969">
        <f>Zamia!F969</f>
        <v>0</v>
      </c>
      <c r="C969" t="str">
        <f>IFERROR(VLOOKUP(B969,Tesaure!$A$2:$B$7000,2),"-")</f>
        <v>-</v>
      </c>
    </row>
    <row r="970" spans="2:3" x14ac:dyDescent="0.25">
      <c r="B970">
        <f>Zamia!F970</f>
        <v>0</v>
      </c>
      <c r="C970" t="str">
        <f>IFERROR(VLOOKUP(B970,Tesaure!$A$2:$B$7000,2),"-")</f>
        <v>-</v>
      </c>
    </row>
    <row r="971" spans="2:3" x14ac:dyDescent="0.25">
      <c r="B971">
        <f>Zamia!F971</f>
        <v>0</v>
      </c>
      <c r="C971" t="str">
        <f>IFERROR(VLOOKUP(B971,Tesaure!$A$2:$B$7000,2),"-")</f>
        <v>-</v>
      </c>
    </row>
    <row r="972" spans="2:3" x14ac:dyDescent="0.25">
      <c r="B972">
        <f>Zamia!F972</f>
        <v>0</v>
      </c>
      <c r="C972" t="str">
        <f>IFERROR(VLOOKUP(B972,Tesaure!$A$2:$B$7000,2),"-")</f>
        <v>-</v>
      </c>
    </row>
    <row r="973" spans="2:3" x14ac:dyDescent="0.25">
      <c r="B973">
        <f>Zamia!F973</f>
        <v>0</v>
      </c>
      <c r="C973" t="str">
        <f>IFERROR(VLOOKUP(B973,Tesaure!$A$2:$B$7000,2),"-")</f>
        <v>-</v>
      </c>
    </row>
    <row r="974" spans="2:3" x14ac:dyDescent="0.25">
      <c r="B974">
        <f>Zamia!F974</f>
        <v>0</v>
      </c>
      <c r="C974" t="str">
        <f>IFERROR(VLOOKUP(B974,Tesaure!$A$2:$B$7000,2),"-")</f>
        <v>-</v>
      </c>
    </row>
    <row r="975" spans="2:3" x14ac:dyDescent="0.25">
      <c r="B975">
        <f>Zamia!F975</f>
        <v>0</v>
      </c>
      <c r="C975" t="str">
        <f>IFERROR(VLOOKUP(B975,Tesaure!$A$2:$B$7000,2),"-")</f>
        <v>-</v>
      </c>
    </row>
    <row r="976" spans="2:3" x14ac:dyDescent="0.25">
      <c r="B976">
        <f>Zamia!F976</f>
        <v>0</v>
      </c>
      <c r="C976" t="str">
        <f>IFERROR(VLOOKUP(B976,Tesaure!$A$2:$B$7000,2),"-")</f>
        <v>-</v>
      </c>
    </row>
    <row r="977" spans="2:3" x14ac:dyDescent="0.25">
      <c r="B977">
        <f>Zamia!F977</f>
        <v>0</v>
      </c>
      <c r="C977" t="str">
        <f>IFERROR(VLOOKUP(B977,Tesaure!$A$2:$B$7000,2),"-")</f>
        <v>-</v>
      </c>
    </row>
    <row r="978" spans="2:3" x14ac:dyDescent="0.25">
      <c r="B978">
        <f>Zamia!F978</f>
        <v>0</v>
      </c>
      <c r="C978" t="str">
        <f>IFERROR(VLOOKUP(B978,Tesaure!$A$2:$B$7000,2),"-")</f>
        <v>-</v>
      </c>
    </row>
    <row r="979" spans="2:3" x14ac:dyDescent="0.25">
      <c r="B979">
        <f>Zamia!F979</f>
        <v>0</v>
      </c>
      <c r="C979" t="str">
        <f>IFERROR(VLOOKUP(B979,Tesaure!$A$2:$B$7000,2),"-")</f>
        <v>-</v>
      </c>
    </row>
    <row r="980" spans="2:3" x14ac:dyDescent="0.25">
      <c r="B980">
        <f>Zamia!F980</f>
        <v>0</v>
      </c>
      <c r="C980" t="str">
        <f>IFERROR(VLOOKUP(B980,Tesaure!$A$2:$B$7000,2),"-")</f>
        <v>-</v>
      </c>
    </row>
    <row r="981" spans="2:3" x14ac:dyDescent="0.25">
      <c r="B981">
        <f>Zamia!F981</f>
        <v>0</v>
      </c>
      <c r="C981" t="str">
        <f>IFERROR(VLOOKUP(B981,Tesaure!$A$2:$B$7000,2),"-")</f>
        <v>-</v>
      </c>
    </row>
    <row r="982" spans="2:3" x14ac:dyDescent="0.25">
      <c r="B982">
        <f>Zamia!F982</f>
        <v>0</v>
      </c>
      <c r="C982" t="str">
        <f>IFERROR(VLOOKUP(B982,Tesaure!$A$2:$B$7000,2),"-")</f>
        <v>-</v>
      </c>
    </row>
    <row r="983" spans="2:3" x14ac:dyDescent="0.25">
      <c r="B983">
        <f>Zamia!F983</f>
        <v>0</v>
      </c>
      <c r="C983" t="str">
        <f>IFERROR(VLOOKUP(B983,Tesaure!$A$2:$B$7000,2),"-")</f>
        <v>-</v>
      </c>
    </row>
    <row r="984" spans="2:3" x14ac:dyDescent="0.25">
      <c r="B984">
        <f>Zamia!F984</f>
        <v>0</v>
      </c>
      <c r="C984" t="str">
        <f>IFERROR(VLOOKUP(B984,Tesaure!$A$2:$B$7000,2),"-")</f>
        <v>-</v>
      </c>
    </row>
    <row r="985" spans="2:3" x14ac:dyDescent="0.25">
      <c r="B985">
        <f>Zamia!F985</f>
        <v>0</v>
      </c>
      <c r="C985" t="str">
        <f>IFERROR(VLOOKUP(B985,Tesaure!$A$2:$B$7000,2),"-")</f>
        <v>-</v>
      </c>
    </row>
    <row r="986" spans="2:3" x14ac:dyDescent="0.25">
      <c r="B986">
        <f>Zamia!F986</f>
        <v>0</v>
      </c>
      <c r="C986" t="str">
        <f>IFERROR(VLOOKUP(B986,Tesaure!$A$2:$B$7000,2),"-")</f>
        <v>-</v>
      </c>
    </row>
    <row r="987" spans="2:3" x14ac:dyDescent="0.25">
      <c r="B987">
        <f>Zamia!F987</f>
        <v>0</v>
      </c>
      <c r="C987" t="str">
        <f>IFERROR(VLOOKUP(B987,Tesaure!$A$2:$B$7000,2),"-")</f>
        <v>-</v>
      </c>
    </row>
    <row r="988" spans="2:3" x14ac:dyDescent="0.25">
      <c r="B988">
        <f>Zamia!F988</f>
        <v>0</v>
      </c>
      <c r="C988" t="str">
        <f>IFERROR(VLOOKUP(B988,Tesaure!$A$2:$B$7000,2),"-")</f>
        <v>-</v>
      </c>
    </row>
    <row r="989" spans="2:3" x14ac:dyDescent="0.25">
      <c r="B989">
        <f>Zamia!F989</f>
        <v>0</v>
      </c>
      <c r="C989" t="str">
        <f>IFERROR(VLOOKUP(B989,Tesaure!$A$2:$B$7000,2),"-")</f>
        <v>-</v>
      </c>
    </row>
    <row r="990" spans="2:3" x14ac:dyDescent="0.25">
      <c r="B990">
        <f>Zamia!F990</f>
        <v>0</v>
      </c>
      <c r="C990" t="str">
        <f>IFERROR(VLOOKUP(B990,Tesaure!$A$2:$B$7000,2),"-")</f>
        <v>-</v>
      </c>
    </row>
    <row r="991" spans="2:3" x14ac:dyDescent="0.25">
      <c r="B991">
        <f>Zamia!F991</f>
        <v>0</v>
      </c>
      <c r="C991" t="str">
        <f>IFERROR(VLOOKUP(B991,Tesaure!$A$2:$B$7000,2),"-")</f>
        <v>-</v>
      </c>
    </row>
    <row r="992" spans="2:3" x14ac:dyDescent="0.25">
      <c r="B992">
        <f>Zamia!F992</f>
        <v>0</v>
      </c>
      <c r="C992" t="str">
        <f>IFERROR(VLOOKUP(B992,Tesaure!$A$2:$B$7000,2),"-")</f>
        <v>-</v>
      </c>
    </row>
    <row r="993" spans="2:3" x14ac:dyDescent="0.25">
      <c r="B993">
        <f>Zamia!F993</f>
        <v>0</v>
      </c>
      <c r="C993" t="str">
        <f>IFERROR(VLOOKUP(B993,Tesaure!$A$2:$B$7000,2),"-")</f>
        <v>-</v>
      </c>
    </row>
    <row r="994" spans="2:3" x14ac:dyDescent="0.25">
      <c r="B994">
        <f>Zamia!F994</f>
        <v>0</v>
      </c>
      <c r="C994" t="str">
        <f>IFERROR(VLOOKUP(B994,Tesaure!$A$2:$B$7000,2),"-")</f>
        <v>-</v>
      </c>
    </row>
    <row r="995" spans="2:3" x14ac:dyDescent="0.25">
      <c r="B995">
        <f>Zamia!F995</f>
        <v>0</v>
      </c>
      <c r="C995" t="str">
        <f>IFERROR(VLOOKUP(B995,Tesaure!$A$2:$B$7000,2),"-")</f>
        <v>-</v>
      </c>
    </row>
    <row r="996" spans="2:3" x14ac:dyDescent="0.25">
      <c r="B996">
        <f>Zamia!F996</f>
        <v>0</v>
      </c>
      <c r="C996" t="str">
        <f>IFERROR(VLOOKUP(B996,Tesaure!$A$2:$B$7000,2),"-")</f>
        <v>-</v>
      </c>
    </row>
    <row r="997" spans="2:3" x14ac:dyDescent="0.25">
      <c r="B997">
        <f>Zamia!F997</f>
        <v>0</v>
      </c>
      <c r="C997" t="str">
        <f>IFERROR(VLOOKUP(B997,Tesaure!$A$2:$B$7000,2),"-")</f>
        <v>-</v>
      </c>
    </row>
    <row r="998" spans="2:3" x14ac:dyDescent="0.25">
      <c r="B998">
        <f>Zamia!F998</f>
        <v>0</v>
      </c>
      <c r="C998" t="str">
        <f>IFERROR(VLOOKUP(B998,Tesaure!$A$2:$B$7000,2),"-")</f>
        <v>-</v>
      </c>
    </row>
    <row r="999" spans="2:3" x14ac:dyDescent="0.25">
      <c r="B999">
        <f>Zamia!F999</f>
        <v>0</v>
      </c>
      <c r="C999" t="str">
        <f>IFERROR(VLOOKUP(B999,Tesaure!$A$2:$B$7000,2),"-")</f>
        <v>-</v>
      </c>
    </row>
    <row r="1000" spans="2:3" x14ac:dyDescent="0.25">
      <c r="B1000">
        <f>Zamia!F1000</f>
        <v>0</v>
      </c>
      <c r="C1000" t="str">
        <f>IFERROR(VLOOKUP(B1000,Tesaure!$A$2:$B$7000,2),"-")</f>
        <v>-</v>
      </c>
    </row>
    <row r="1001" spans="2:3" x14ac:dyDescent="0.25">
      <c r="B1001">
        <f>Zamia!F1001</f>
        <v>0</v>
      </c>
      <c r="C1001" t="str">
        <f>IFERROR(VLOOKUP(B1001,Tesaure!$A$2:$B$7000,2),"-")</f>
        <v>-</v>
      </c>
    </row>
    <row r="1002" spans="2:3" x14ac:dyDescent="0.25">
      <c r="B1002">
        <f>Zamia!F1002</f>
        <v>0</v>
      </c>
      <c r="C1002" t="str">
        <f>IFERROR(VLOOKUP(B1002,Tesaure!$A$2:$B$7000,2),"-")</f>
        <v>-</v>
      </c>
    </row>
    <row r="1003" spans="2:3" x14ac:dyDescent="0.25">
      <c r="B1003">
        <f>Zamia!F1003</f>
        <v>0</v>
      </c>
      <c r="C1003" t="str">
        <f>IFERROR(VLOOKUP(B1003,Tesaure!$A$2:$B$7000,2),"-")</f>
        <v>-</v>
      </c>
    </row>
    <row r="1004" spans="2:3" x14ac:dyDescent="0.25">
      <c r="B1004">
        <f>Zamia!F1004</f>
        <v>0</v>
      </c>
      <c r="C1004" t="str">
        <f>IFERROR(VLOOKUP(B1004,Tesaure!$A$2:$B$7000,2),"-")</f>
        <v>-</v>
      </c>
    </row>
    <row r="1005" spans="2:3" x14ac:dyDescent="0.25">
      <c r="B1005">
        <f>Zamia!F1005</f>
        <v>0</v>
      </c>
      <c r="C1005" t="str">
        <f>IFERROR(VLOOKUP(B1005,Tesaure!$A$2:$B$7000,2),"-")</f>
        <v>-</v>
      </c>
    </row>
    <row r="1006" spans="2:3" x14ac:dyDescent="0.25">
      <c r="B1006">
        <f>Zamia!F1006</f>
        <v>0</v>
      </c>
      <c r="C1006" t="str">
        <f>IFERROR(VLOOKUP(B1006,Tesaure!$A$2:$B$7000,2),"-")</f>
        <v>-</v>
      </c>
    </row>
    <row r="1007" spans="2:3" x14ac:dyDescent="0.25">
      <c r="B1007">
        <f>Zamia!F1007</f>
        <v>0</v>
      </c>
      <c r="C1007" t="str">
        <f>IFERROR(VLOOKUP(B1007,Tesaure!$A$2:$B$7000,2),"-")</f>
        <v>-</v>
      </c>
    </row>
    <row r="1008" spans="2:3" x14ac:dyDescent="0.25">
      <c r="B1008">
        <f>Zamia!F1008</f>
        <v>0</v>
      </c>
      <c r="C1008" t="str">
        <f>IFERROR(VLOOKUP(B1008,Tesaure!$A$2:$B$7000,2),"-")</f>
        <v>-</v>
      </c>
    </row>
    <row r="1009" spans="2:3" x14ac:dyDescent="0.25">
      <c r="B1009">
        <f>Zamia!F1009</f>
        <v>0</v>
      </c>
      <c r="C1009" t="str">
        <f>IFERROR(VLOOKUP(B1009,Tesaure!$A$2:$B$7000,2),"-")</f>
        <v>-</v>
      </c>
    </row>
    <row r="1010" spans="2:3" x14ac:dyDescent="0.25">
      <c r="B1010">
        <f>Zamia!F1010</f>
        <v>0</v>
      </c>
      <c r="C1010" t="str">
        <f>IFERROR(VLOOKUP(B1010,Tesaure!$A$2:$B$7000,2),"-")</f>
        <v>-</v>
      </c>
    </row>
    <row r="1011" spans="2:3" x14ac:dyDescent="0.25">
      <c r="B1011">
        <f>Zamia!F1011</f>
        <v>0</v>
      </c>
      <c r="C1011" t="str">
        <f>IFERROR(VLOOKUP(B1011,Tesaure!$A$2:$B$7000,2),"-")</f>
        <v>-</v>
      </c>
    </row>
    <row r="1012" spans="2:3" x14ac:dyDescent="0.25">
      <c r="B1012">
        <f>Zamia!F1012</f>
        <v>0</v>
      </c>
      <c r="C1012" t="str">
        <f>IFERROR(VLOOKUP(B1012,Tesaure!$A$2:$B$7000,2),"-")</f>
        <v>-</v>
      </c>
    </row>
    <row r="1013" spans="2:3" x14ac:dyDescent="0.25">
      <c r="B1013">
        <f>Zamia!F1013</f>
        <v>0</v>
      </c>
      <c r="C1013" t="str">
        <f>IFERROR(VLOOKUP(B1013,Tesaure!$A$2:$B$7000,2),"-")</f>
        <v>-</v>
      </c>
    </row>
    <row r="1014" spans="2:3" x14ac:dyDescent="0.25">
      <c r="B1014">
        <f>Zamia!F1014</f>
        <v>0</v>
      </c>
      <c r="C1014" t="str">
        <f>IFERROR(VLOOKUP(B1014,Tesaure!$A$2:$B$7000,2),"-")</f>
        <v>-</v>
      </c>
    </row>
    <row r="1015" spans="2:3" x14ac:dyDescent="0.25">
      <c r="B1015">
        <f>Zamia!F1015</f>
        <v>0</v>
      </c>
      <c r="C1015" t="str">
        <f>IFERROR(VLOOKUP(B1015,Tesaure!$A$2:$B$7000,2),"-")</f>
        <v>-</v>
      </c>
    </row>
    <row r="1016" spans="2:3" x14ac:dyDescent="0.25">
      <c r="B1016">
        <f>Zamia!F1016</f>
        <v>0</v>
      </c>
      <c r="C1016" t="str">
        <f>IFERROR(VLOOKUP(B1016,Tesaure!$A$2:$B$7000,2),"-")</f>
        <v>-</v>
      </c>
    </row>
    <row r="1017" spans="2:3" x14ac:dyDescent="0.25">
      <c r="B1017">
        <f>Zamia!F1017</f>
        <v>0</v>
      </c>
      <c r="C1017" t="str">
        <f>IFERROR(VLOOKUP(B1017,Tesaure!$A$2:$B$7000,2),"-")</f>
        <v>-</v>
      </c>
    </row>
    <row r="1018" spans="2:3" x14ac:dyDescent="0.25">
      <c r="B1018">
        <f>Zamia!F1018</f>
        <v>0</v>
      </c>
      <c r="C1018" t="str">
        <f>IFERROR(VLOOKUP(B1018,Tesaure!$A$2:$B$7000,2),"-")</f>
        <v>-</v>
      </c>
    </row>
    <row r="1019" spans="2:3" x14ac:dyDescent="0.25">
      <c r="B1019">
        <f>Zamia!F1019</f>
        <v>0</v>
      </c>
      <c r="C1019" t="str">
        <f>IFERROR(VLOOKUP(B1019,Tesaure!$A$2:$B$7000,2),"-")</f>
        <v>-</v>
      </c>
    </row>
    <row r="1020" spans="2:3" x14ac:dyDescent="0.25">
      <c r="B1020">
        <f>Zamia!F1020</f>
        <v>0</v>
      </c>
      <c r="C1020" t="str">
        <f>IFERROR(VLOOKUP(B1020,Tesaure!$A$2:$B$7000,2),"-")</f>
        <v>-</v>
      </c>
    </row>
    <row r="1021" spans="2:3" x14ac:dyDescent="0.25">
      <c r="B1021">
        <f>Zamia!F1021</f>
        <v>0</v>
      </c>
      <c r="C1021" t="str">
        <f>IFERROR(VLOOKUP(B1021,Tesaure!$A$2:$B$7000,2),"-")</f>
        <v>-</v>
      </c>
    </row>
    <row r="1022" spans="2:3" x14ac:dyDescent="0.25">
      <c r="B1022">
        <f>Zamia!F1022</f>
        <v>0</v>
      </c>
      <c r="C1022" t="str">
        <f>IFERROR(VLOOKUP(B1022,Tesaure!$A$2:$B$7000,2),"-")</f>
        <v>-</v>
      </c>
    </row>
    <row r="1023" spans="2:3" x14ac:dyDescent="0.25">
      <c r="B1023">
        <f>Zamia!F1023</f>
        <v>0</v>
      </c>
      <c r="C1023" t="str">
        <f>IFERROR(VLOOKUP(B1023,Tesaure!$A$2:$B$7000,2),"-")</f>
        <v>-</v>
      </c>
    </row>
    <row r="1024" spans="2:3" x14ac:dyDescent="0.25">
      <c r="B1024">
        <f>Zamia!F1024</f>
        <v>0</v>
      </c>
      <c r="C1024" t="str">
        <f>IFERROR(VLOOKUP(B1024,Tesaure!$A$2:$B$7000,2),"-")</f>
        <v>-</v>
      </c>
    </row>
    <row r="1025" spans="2:3" x14ac:dyDescent="0.25">
      <c r="B1025">
        <f>Zamia!F1025</f>
        <v>0</v>
      </c>
      <c r="C1025" t="str">
        <f>IFERROR(VLOOKUP(B1025,Tesaure!$A$2:$B$7000,2),"-")</f>
        <v>-</v>
      </c>
    </row>
    <row r="1026" spans="2:3" x14ac:dyDescent="0.25">
      <c r="B1026">
        <f>Zamia!F1026</f>
        <v>0</v>
      </c>
      <c r="C1026" t="str">
        <f>IFERROR(VLOOKUP(B1026,Tesaure!$A$2:$B$7000,2),"-")</f>
        <v>-</v>
      </c>
    </row>
    <row r="1027" spans="2:3" x14ac:dyDescent="0.25">
      <c r="B1027">
        <f>Zamia!F1027</f>
        <v>0</v>
      </c>
      <c r="C1027" t="str">
        <f>IFERROR(VLOOKUP(B1027,Tesaure!$A$2:$B$7000,2),"-")</f>
        <v>-</v>
      </c>
    </row>
    <row r="1028" spans="2:3" x14ac:dyDescent="0.25">
      <c r="B1028">
        <f>Zamia!F1028</f>
        <v>0</v>
      </c>
      <c r="C1028" t="str">
        <f>IFERROR(VLOOKUP(B1028,Tesaure!$A$2:$B$7000,2),"-")</f>
        <v>-</v>
      </c>
    </row>
    <row r="1029" spans="2:3" x14ac:dyDescent="0.25">
      <c r="B1029">
        <f>Zamia!F1029</f>
        <v>0</v>
      </c>
      <c r="C1029" t="str">
        <f>IFERROR(VLOOKUP(B1029,Tesaure!$A$2:$B$7000,2),"-")</f>
        <v>-</v>
      </c>
    </row>
    <row r="1030" spans="2:3" x14ac:dyDescent="0.25">
      <c r="B1030">
        <f>Zamia!F1030</f>
        <v>0</v>
      </c>
      <c r="C1030" t="str">
        <f>IFERROR(VLOOKUP(B1030,Tesaure!$A$2:$B$7000,2),"-")</f>
        <v>-</v>
      </c>
    </row>
    <row r="1031" spans="2:3" x14ac:dyDescent="0.25">
      <c r="B1031">
        <f>Zamia!F1031</f>
        <v>0</v>
      </c>
      <c r="C1031" t="str">
        <f>IFERROR(VLOOKUP(B1031,Tesaure!$A$2:$B$7000,2),"-")</f>
        <v>-</v>
      </c>
    </row>
    <row r="1032" spans="2:3" x14ac:dyDescent="0.25">
      <c r="B1032">
        <f>Zamia!F1032</f>
        <v>0</v>
      </c>
      <c r="C1032" t="str">
        <f>IFERROR(VLOOKUP(B1032,Tesaure!$A$2:$B$7000,2),"-")</f>
        <v>-</v>
      </c>
    </row>
    <row r="1033" spans="2:3" x14ac:dyDescent="0.25">
      <c r="B1033">
        <f>Zamia!F1033</f>
        <v>0</v>
      </c>
      <c r="C1033" t="str">
        <f>IFERROR(VLOOKUP(B1033,Tesaure!$A$2:$B$7000,2),"-")</f>
        <v>-</v>
      </c>
    </row>
    <row r="1034" spans="2:3" x14ac:dyDescent="0.25">
      <c r="B1034">
        <f>Zamia!F1034</f>
        <v>0</v>
      </c>
      <c r="C1034" t="str">
        <f>IFERROR(VLOOKUP(B1034,Tesaure!$A$2:$B$7000,2),"-")</f>
        <v>-</v>
      </c>
    </row>
    <row r="1035" spans="2:3" x14ac:dyDescent="0.25">
      <c r="B1035">
        <f>Zamia!F1035</f>
        <v>0</v>
      </c>
      <c r="C1035" t="str">
        <f>IFERROR(VLOOKUP(B1035,Tesaure!$A$2:$B$7000,2),"-")</f>
        <v>-</v>
      </c>
    </row>
    <row r="1036" spans="2:3" x14ac:dyDescent="0.25">
      <c r="B1036">
        <f>Zamia!F1036</f>
        <v>0</v>
      </c>
      <c r="C1036" t="str">
        <f>IFERROR(VLOOKUP(B1036,Tesaure!$A$2:$B$7000,2),"-")</f>
        <v>-</v>
      </c>
    </row>
    <row r="1037" spans="2:3" x14ac:dyDescent="0.25">
      <c r="B1037">
        <f>Zamia!F1037</f>
        <v>0</v>
      </c>
      <c r="C1037" t="str">
        <f>IFERROR(VLOOKUP(B1037,Tesaure!$A$2:$B$7000,2),"-")</f>
        <v>-</v>
      </c>
    </row>
    <row r="1038" spans="2:3" x14ac:dyDescent="0.25">
      <c r="B1038">
        <f>Zamia!F1038</f>
        <v>0</v>
      </c>
      <c r="C1038" t="str">
        <f>IFERROR(VLOOKUP(B1038,Tesaure!$A$2:$B$7000,2),"-")</f>
        <v>-</v>
      </c>
    </row>
    <row r="1039" spans="2:3" x14ac:dyDescent="0.25">
      <c r="B1039">
        <f>Zamia!F1039</f>
        <v>0</v>
      </c>
      <c r="C1039" t="str">
        <f>IFERROR(VLOOKUP(B1039,Tesaure!$A$2:$B$7000,2),"-")</f>
        <v>-</v>
      </c>
    </row>
    <row r="1040" spans="2:3" x14ac:dyDescent="0.25">
      <c r="B1040">
        <f>Zamia!F1040</f>
        <v>0</v>
      </c>
      <c r="C1040" t="str">
        <f>IFERROR(VLOOKUP(B1040,Tesaure!$A$2:$B$7000,2),"-")</f>
        <v>-</v>
      </c>
    </row>
    <row r="1041" spans="2:3" x14ac:dyDescent="0.25">
      <c r="B1041">
        <f>Zamia!F1041</f>
        <v>0</v>
      </c>
      <c r="C1041" t="str">
        <f>IFERROR(VLOOKUP(B1041,Tesaure!$A$2:$B$7000,2),"-")</f>
        <v>-</v>
      </c>
    </row>
    <row r="1042" spans="2:3" x14ac:dyDescent="0.25">
      <c r="B1042">
        <f>Zamia!F1042</f>
        <v>0</v>
      </c>
      <c r="C1042" t="str">
        <f>IFERROR(VLOOKUP(B1042,Tesaure!$A$2:$B$7000,2),"-")</f>
        <v>-</v>
      </c>
    </row>
    <row r="1043" spans="2:3" x14ac:dyDescent="0.25">
      <c r="B1043">
        <f>Zamia!F1043</f>
        <v>0</v>
      </c>
      <c r="C1043" t="str">
        <f>IFERROR(VLOOKUP(B1043,Tesaure!$A$2:$B$7000,2),"-")</f>
        <v>-</v>
      </c>
    </row>
    <row r="1044" spans="2:3" x14ac:dyDescent="0.25">
      <c r="B1044">
        <f>Zamia!F1044</f>
        <v>0</v>
      </c>
      <c r="C1044" t="str">
        <f>IFERROR(VLOOKUP(B1044,Tesaure!$A$2:$B$7000,2),"-")</f>
        <v>-</v>
      </c>
    </row>
    <row r="1045" spans="2:3" x14ac:dyDescent="0.25">
      <c r="B1045">
        <f>Zamia!F1045</f>
        <v>0</v>
      </c>
      <c r="C1045" t="str">
        <f>IFERROR(VLOOKUP(B1045,Tesaure!$A$2:$B$7000,2),"-")</f>
        <v>-</v>
      </c>
    </row>
    <row r="1046" spans="2:3" x14ac:dyDescent="0.25">
      <c r="B1046">
        <f>Zamia!F1046</f>
        <v>0</v>
      </c>
      <c r="C1046" t="str">
        <f>IFERROR(VLOOKUP(B1046,Tesaure!$A$2:$B$7000,2),"-")</f>
        <v>-</v>
      </c>
    </row>
    <row r="1047" spans="2:3" x14ac:dyDescent="0.25">
      <c r="B1047">
        <f>Zamia!F1047</f>
        <v>0</v>
      </c>
      <c r="C1047" t="str">
        <f>IFERROR(VLOOKUP(B1047,Tesaure!$A$2:$B$7000,2),"-")</f>
        <v>-</v>
      </c>
    </row>
    <row r="1048" spans="2:3" x14ac:dyDescent="0.25">
      <c r="B1048">
        <f>Zamia!F1048</f>
        <v>0</v>
      </c>
      <c r="C1048" t="str">
        <f>IFERROR(VLOOKUP(B1048,Tesaure!$A$2:$B$7000,2),"-")</f>
        <v>-</v>
      </c>
    </row>
    <row r="1049" spans="2:3" x14ac:dyDescent="0.25">
      <c r="B1049">
        <f>Zamia!F1049</f>
        <v>0</v>
      </c>
      <c r="C1049" t="str">
        <f>IFERROR(VLOOKUP(B1049,Tesaure!$A$2:$B$7000,2),"-")</f>
        <v>-</v>
      </c>
    </row>
    <row r="1050" spans="2:3" x14ac:dyDescent="0.25">
      <c r="B1050">
        <f>Zamia!F1050</f>
        <v>0</v>
      </c>
      <c r="C1050" t="str">
        <f>IFERROR(VLOOKUP(B1050,Tesaure!$A$2:$B$7000,2),"-")</f>
        <v>-</v>
      </c>
    </row>
    <row r="1051" spans="2:3" x14ac:dyDescent="0.25">
      <c r="B1051">
        <f>Zamia!F1051</f>
        <v>0</v>
      </c>
      <c r="C1051" t="str">
        <f>IFERROR(VLOOKUP(B1051,Tesaure!$A$2:$B$7000,2),"-")</f>
        <v>-</v>
      </c>
    </row>
    <row r="1052" spans="2:3" x14ac:dyDescent="0.25">
      <c r="B1052">
        <f>Zamia!F1052</f>
        <v>0</v>
      </c>
      <c r="C1052" t="str">
        <f>IFERROR(VLOOKUP(B1052,Tesaure!$A$2:$B$7000,2),"-")</f>
        <v>-</v>
      </c>
    </row>
    <row r="1053" spans="2:3" x14ac:dyDescent="0.25">
      <c r="B1053">
        <f>Zamia!F1053</f>
        <v>0</v>
      </c>
      <c r="C1053" t="str">
        <f>IFERROR(VLOOKUP(B1053,Tesaure!$A$2:$B$7000,2),"-")</f>
        <v>-</v>
      </c>
    </row>
    <row r="1054" spans="2:3" x14ac:dyDescent="0.25">
      <c r="B1054">
        <f>Zamia!F1054</f>
        <v>0</v>
      </c>
      <c r="C1054" t="str">
        <f>IFERROR(VLOOKUP(B1054,Tesaure!$A$2:$B$7000,2),"-")</f>
        <v>-</v>
      </c>
    </row>
    <row r="1055" spans="2:3" x14ac:dyDescent="0.25">
      <c r="B1055">
        <f>Zamia!F1055</f>
        <v>0</v>
      </c>
      <c r="C1055" t="str">
        <f>IFERROR(VLOOKUP(B1055,Tesaure!$A$2:$B$7000,2),"-")</f>
        <v>-</v>
      </c>
    </row>
    <row r="1056" spans="2:3" x14ac:dyDescent="0.25">
      <c r="B1056">
        <f>Zamia!F1056</f>
        <v>0</v>
      </c>
      <c r="C1056" t="str">
        <f>IFERROR(VLOOKUP(B1056,Tesaure!$A$2:$B$7000,2),"-")</f>
        <v>-</v>
      </c>
    </row>
    <row r="1057" spans="2:3" x14ac:dyDescent="0.25">
      <c r="B1057">
        <f>Zamia!F1057</f>
        <v>0</v>
      </c>
      <c r="C1057" t="str">
        <f>IFERROR(VLOOKUP(B1057,Tesaure!$A$2:$B$7000,2),"-")</f>
        <v>-</v>
      </c>
    </row>
    <row r="1058" spans="2:3" x14ac:dyDescent="0.25">
      <c r="B1058">
        <f>Zamia!F1058</f>
        <v>0</v>
      </c>
      <c r="C1058" t="str">
        <f>IFERROR(VLOOKUP(B1058,Tesaure!$A$2:$B$7000,2),"-")</f>
        <v>-</v>
      </c>
    </row>
    <row r="1059" spans="2:3" x14ac:dyDescent="0.25">
      <c r="B1059">
        <f>Zamia!F1059</f>
        <v>0</v>
      </c>
      <c r="C1059" t="str">
        <f>IFERROR(VLOOKUP(B1059,Tesaure!$A$2:$B$7000,2),"-")</f>
        <v>-</v>
      </c>
    </row>
    <row r="1060" spans="2:3" x14ac:dyDescent="0.25">
      <c r="B1060">
        <f>Zamia!F1060</f>
        <v>0</v>
      </c>
      <c r="C1060" t="str">
        <f>IFERROR(VLOOKUP(B1060,Tesaure!$A$2:$B$7000,2),"-")</f>
        <v>-</v>
      </c>
    </row>
    <row r="1061" spans="2:3" x14ac:dyDescent="0.25">
      <c r="B1061">
        <f>Zamia!F1061</f>
        <v>0</v>
      </c>
      <c r="C1061" t="str">
        <f>IFERROR(VLOOKUP(B1061,Tesaure!$A$2:$B$7000,2),"-")</f>
        <v>-</v>
      </c>
    </row>
    <row r="1062" spans="2:3" x14ac:dyDescent="0.25">
      <c r="B1062">
        <f>Zamia!F1062</f>
        <v>0</v>
      </c>
      <c r="C1062" t="str">
        <f>IFERROR(VLOOKUP(B1062,Tesaure!$A$2:$B$7000,2),"-")</f>
        <v>-</v>
      </c>
    </row>
    <row r="1063" spans="2:3" x14ac:dyDescent="0.25">
      <c r="B1063">
        <f>Zamia!F1063</f>
        <v>0</v>
      </c>
      <c r="C1063" t="str">
        <f>IFERROR(VLOOKUP(B1063,Tesaure!$A$2:$B$7000,2),"-")</f>
        <v>-</v>
      </c>
    </row>
    <row r="1064" spans="2:3" x14ac:dyDescent="0.25">
      <c r="B1064">
        <f>Zamia!F1064</f>
        <v>0</v>
      </c>
      <c r="C1064" t="str">
        <f>IFERROR(VLOOKUP(B1064,Tesaure!$A$2:$B$7000,2),"-")</f>
        <v>-</v>
      </c>
    </row>
    <row r="1065" spans="2:3" x14ac:dyDescent="0.25">
      <c r="B1065">
        <f>Zamia!F1065</f>
        <v>0</v>
      </c>
      <c r="C1065" t="str">
        <f>IFERROR(VLOOKUP(B1065,Tesaure!$A$2:$B$7000,2),"-")</f>
        <v>-</v>
      </c>
    </row>
    <row r="1066" spans="2:3" x14ac:dyDescent="0.25">
      <c r="B1066">
        <f>Zamia!F1066</f>
        <v>0</v>
      </c>
      <c r="C1066" t="str">
        <f>IFERROR(VLOOKUP(B1066,Tesaure!$A$2:$B$7000,2),"-")</f>
        <v>-</v>
      </c>
    </row>
    <row r="1067" spans="2:3" x14ac:dyDescent="0.25">
      <c r="B1067">
        <f>Zamia!F1067</f>
        <v>0</v>
      </c>
      <c r="C1067" t="str">
        <f>IFERROR(VLOOKUP(B1067,Tesaure!$A$2:$B$7000,2),"-")</f>
        <v>-</v>
      </c>
    </row>
    <row r="1068" spans="2:3" x14ac:dyDescent="0.25">
      <c r="B1068">
        <f>Zamia!F1068</f>
        <v>0</v>
      </c>
      <c r="C1068" t="str">
        <f>IFERROR(VLOOKUP(B1068,Tesaure!$A$2:$B$7000,2),"-")</f>
        <v>-</v>
      </c>
    </row>
    <row r="1069" spans="2:3" x14ac:dyDescent="0.25">
      <c r="B1069">
        <f>Zamia!F1069</f>
        <v>0</v>
      </c>
      <c r="C1069" t="str">
        <f>IFERROR(VLOOKUP(B1069,Tesaure!$A$2:$B$7000,2),"-")</f>
        <v>-</v>
      </c>
    </row>
    <row r="1070" spans="2:3" x14ac:dyDescent="0.25">
      <c r="B1070">
        <f>Zamia!F1070</f>
        <v>0</v>
      </c>
      <c r="C1070" t="str">
        <f>IFERROR(VLOOKUP(B1070,Tesaure!$A$2:$B$7000,2),"-")</f>
        <v>-</v>
      </c>
    </row>
    <row r="1071" spans="2:3" x14ac:dyDescent="0.25">
      <c r="B1071">
        <f>Zamia!F1071</f>
        <v>0</v>
      </c>
      <c r="C1071" t="str">
        <f>IFERROR(VLOOKUP(B1071,Tesaure!$A$2:$B$7000,2),"-")</f>
        <v>-</v>
      </c>
    </row>
    <row r="1072" spans="2:3" x14ac:dyDescent="0.25">
      <c r="B1072">
        <f>Zamia!F1072</f>
        <v>0</v>
      </c>
      <c r="C1072" t="str">
        <f>IFERROR(VLOOKUP(B1072,Tesaure!$A$2:$B$7000,2),"-")</f>
        <v>-</v>
      </c>
    </row>
    <row r="1073" spans="2:3" x14ac:dyDescent="0.25">
      <c r="B1073">
        <f>Zamia!F1073</f>
        <v>0</v>
      </c>
      <c r="C1073" t="str">
        <f>IFERROR(VLOOKUP(B1073,Tesaure!$A$2:$B$7000,2),"-")</f>
        <v>-</v>
      </c>
    </row>
    <row r="1074" spans="2:3" x14ac:dyDescent="0.25">
      <c r="B1074">
        <f>Zamia!F1074</f>
        <v>0</v>
      </c>
      <c r="C1074" t="str">
        <f>IFERROR(VLOOKUP(B1074,Tesaure!$A$2:$B$7000,2),"-")</f>
        <v>-</v>
      </c>
    </row>
    <row r="1075" spans="2:3" x14ac:dyDescent="0.25">
      <c r="B1075">
        <f>Zamia!F1075</f>
        <v>0</v>
      </c>
      <c r="C1075" t="str">
        <f>IFERROR(VLOOKUP(B1075,Tesaure!$A$2:$B$7000,2),"-")</f>
        <v>-</v>
      </c>
    </row>
    <row r="1076" spans="2:3" x14ac:dyDescent="0.25">
      <c r="B1076">
        <f>Zamia!F1076</f>
        <v>0</v>
      </c>
      <c r="C1076" t="str">
        <f>IFERROR(VLOOKUP(B1076,Tesaure!$A$2:$B$7000,2),"-")</f>
        <v>-</v>
      </c>
    </row>
    <row r="1077" spans="2:3" x14ac:dyDescent="0.25">
      <c r="B1077">
        <f>Zamia!F1077</f>
        <v>0</v>
      </c>
      <c r="C1077" t="str">
        <f>IFERROR(VLOOKUP(B1077,Tesaure!$A$2:$B$7000,2),"-")</f>
        <v>-</v>
      </c>
    </row>
    <row r="1078" spans="2:3" x14ac:dyDescent="0.25">
      <c r="B1078">
        <f>Zamia!F1078</f>
        <v>0</v>
      </c>
      <c r="C1078" t="str">
        <f>IFERROR(VLOOKUP(B1078,Tesaure!$A$2:$B$7000,2),"-")</f>
        <v>-</v>
      </c>
    </row>
    <row r="1079" spans="2:3" x14ac:dyDescent="0.25">
      <c r="B1079">
        <f>Zamia!F1079</f>
        <v>0</v>
      </c>
      <c r="C1079" t="str">
        <f>IFERROR(VLOOKUP(B1079,Tesaure!$A$2:$B$7000,2),"-")</f>
        <v>-</v>
      </c>
    </row>
    <row r="1080" spans="2:3" x14ac:dyDescent="0.25">
      <c r="B1080">
        <f>Zamia!F1080</f>
        <v>0</v>
      </c>
      <c r="C1080" t="str">
        <f>IFERROR(VLOOKUP(B1080,Tesaure!$A$2:$B$7000,2),"-")</f>
        <v>-</v>
      </c>
    </row>
    <row r="1081" spans="2:3" x14ac:dyDescent="0.25">
      <c r="B1081">
        <f>Zamia!F1081</f>
        <v>0</v>
      </c>
      <c r="C1081" t="str">
        <f>IFERROR(VLOOKUP(B1081,Tesaure!$A$2:$B$7000,2),"-")</f>
        <v>-</v>
      </c>
    </row>
    <row r="1082" spans="2:3" x14ac:dyDescent="0.25">
      <c r="B1082">
        <f>Zamia!F1082</f>
        <v>0</v>
      </c>
      <c r="C1082" t="str">
        <f>IFERROR(VLOOKUP(B1082,Tesaure!$A$2:$B$7000,2),"-")</f>
        <v>-</v>
      </c>
    </row>
    <row r="1083" spans="2:3" x14ac:dyDescent="0.25">
      <c r="B1083">
        <f>Zamia!F1083</f>
        <v>0</v>
      </c>
      <c r="C1083" t="str">
        <f>IFERROR(VLOOKUP(B1083,Tesaure!$A$2:$B$7000,2),"-")</f>
        <v>-</v>
      </c>
    </row>
    <row r="1084" spans="2:3" x14ac:dyDescent="0.25">
      <c r="B1084">
        <f>Zamia!F1084</f>
        <v>0</v>
      </c>
      <c r="C1084" t="str">
        <f>IFERROR(VLOOKUP(B1084,Tesaure!$A$2:$B$7000,2),"-")</f>
        <v>-</v>
      </c>
    </row>
    <row r="1085" spans="2:3" x14ac:dyDescent="0.25">
      <c r="B1085">
        <f>Zamia!F1085</f>
        <v>0</v>
      </c>
      <c r="C1085" t="str">
        <f>IFERROR(VLOOKUP(B1085,Tesaure!$A$2:$B$7000,2),"-")</f>
        <v>-</v>
      </c>
    </row>
    <row r="1086" spans="2:3" x14ac:dyDescent="0.25">
      <c r="B1086">
        <f>Zamia!F1086</f>
        <v>0</v>
      </c>
      <c r="C1086" t="str">
        <f>IFERROR(VLOOKUP(B1086,Tesaure!$A$2:$B$7000,2),"-")</f>
        <v>-</v>
      </c>
    </row>
    <row r="1087" spans="2:3" x14ac:dyDescent="0.25">
      <c r="B1087">
        <f>Zamia!F1087</f>
        <v>0</v>
      </c>
      <c r="C1087" t="str">
        <f>IFERROR(VLOOKUP(B1087,Tesaure!$A$2:$B$7000,2),"-")</f>
        <v>-</v>
      </c>
    </row>
    <row r="1088" spans="2:3" x14ac:dyDescent="0.25">
      <c r="B1088">
        <f>Zamia!F1088</f>
        <v>0</v>
      </c>
      <c r="C1088" t="str">
        <f>IFERROR(VLOOKUP(B1088,Tesaure!$A$2:$B$7000,2),"-")</f>
        <v>-</v>
      </c>
    </row>
    <row r="1089" spans="2:3" x14ac:dyDescent="0.25">
      <c r="B1089">
        <f>Zamia!F1089</f>
        <v>0</v>
      </c>
      <c r="C1089" t="str">
        <f>IFERROR(VLOOKUP(B1089,Tesaure!$A$2:$B$7000,2),"-")</f>
        <v>-</v>
      </c>
    </row>
    <row r="1090" spans="2:3" x14ac:dyDescent="0.25">
      <c r="B1090">
        <f>Zamia!F1090</f>
        <v>0</v>
      </c>
      <c r="C1090" t="str">
        <f>IFERROR(VLOOKUP(B1090,Tesaure!$A$2:$B$7000,2),"-")</f>
        <v>-</v>
      </c>
    </row>
    <row r="1091" spans="2:3" x14ac:dyDescent="0.25">
      <c r="B1091">
        <f>Zamia!F1091</f>
        <v>0</v>
      </c>
      <c r="C1091" t="str">
        <f>IFERROR(VLOOKUP(B1091,Tesaure!$A$2:$B$7000,2),"-")</f>
        <v>-</v>
      </c>
    </row>
    <row r="1092" spans="2:3" x14ac:dyDescent="0.25">
      <c r="B1092">
        <f>Zamia!F1092</f>
        <v>0</v>
      </c>
      <c r="C1092" t="str">
        <f>IFERROR(VLOOKUP(B1092,Tesaure!$A$2:$B$7000,2),"-")</f>
        <v>-</v>
      </c>
    </row>
    <row r="1093" spans="2:3" x14ac:dyDescent="0.25">
      <c r="B1093">
        <f>Zamia!F1093</f>
        <v>0</v>
      </c>
      <c r="C1093" t="str">
        <f>IFERROR(VLOOKUP(B1093,Tesaure!$A$2:$B$7000,2),"-")</f>
        <v>-</v>
      </c>
    </row>
    <row r="1094" spans="2:3" x14ac:dyDescent="0.25">
      <c r="B1094">
        <f>Zamia!F1094</f>
        <v>0</v>
      </c>
      <c r="C1094" t="str">
        <f>IFERROR(VLOOKUP(B1094,Tesaure!$A$2:$B$7000,2),"-")</f>
        <v>-</v>
      </c>
    </row>
    <row r="1095" spans="2:3" x14ac:dyDescent="0.25">
      <c r="B1095">
        <f>Zamia!F1095</f>
        <v>0</v>
      </c>
      <c r="C1095" t="str">
        <f>IFERROR(VLOOKUP(B1095,Tesaure!$A$2:$B$7000,2),"-")</f>
        <v>-</v>
      </c>
    </row>
    <row r="1096" spans="2:3" x14ac:dyDescent="0.25">
      <c r="B1096">
        <f>Zamia!F1096</f>
        <v>0</v>
      </c>
      <c r="C1096" t="str">
        <f>IFERROR(VLOOKUP(B1096,Tesaure!$A$2:$B$7000,2),"-")</f>
        <v>-</v>
      </c>
    </row>
    <row r="1097" spans="2:3" x14ac:dyDescent="0.25">
      <c r="B1097">
        <f>Zamia!F1097</f>
        <v>0</v>
      </c>
      <c r="C1097" t="str">
        <f>IFERROR(VLOOKUP(B1097,Tesaure!$A$2:$B$7000,2),"-")</f>
        <v>-</v>
      </c>
    </row>
    <row r="1098" spans="2:3" x14ac:dyDescent="0.25">
      <c r="B1098">
        <f>Zamia!F1098</f>
        <v>0</v>
      </c>
      <c r="C1098" t="str">
        <f>IFERROR(VLOOKUP(B1098,Tesaure!$A$2:$B$7000,2),"-")</f>
        <v>-</v>
      </c>
    </row>
    <row r="1099" spans="2:3" x14ac:dyDescent="0.25">
      <c r="B1099">
        <f>Zamia!F1099</f>
        <v>0</v>
      </c>
      <c r="C1099" t="str">
        <f>IFERROR(VLOOKUP(B1099,Tesaure!$A$2:$B$7000,2),"-")</f>
        <v>-</v>
      </c>
    </row>
    <row r="1100" spans="2:3" x14ac:dyDescent="0.25">
      <c r="B1100">
        <f>Zamia!F1100</f>
        <v>0</v>
      </c>
      <c r="C1100" t="str">
        <f>IFERROR(VLOOKUP(B1100,Tesaure!$A$2:$B$7000,2),"-")</f>
        <v>-</v>
      </c>
    </row>
    <row r="1101" spans="2:3" x14ac:dyDescent="0.25">
      <c r="B1101">
        <f>Zamia!F1101</f>
        <v>0</v>
      </c>
      <c r="C1101" t="str">
        <f>IFERROR(VLOOKUP(B1101,Tesaure!$A$2:$B$7000,2),"-")</f>
        <v>-</v>
      </c>
    </row>
    <row r="1102" spans="2:3" x14ac:dyDescent="0.25">
      <c r="B1102">
        <f>Zamia!F1102</f>
        <v>0</v>
      </c>
      <c r="C1102" t="str">
        <f>IFERROR(VLOOKUP(B1102,Tesaure!$A$2:$B$7000,2),"-")</f>
        <v>-</v>
      </c>
    </row>
    <row r="1103" spans="2:3" x14ac:dyDescent="0.25">
      <c r="B1103">
        <f>Zamia!F1103</f>
        <v>0</v>
      </c>
      <c r="C1103" t="str">
        <f>IFERROR(VLOOKUP(B1103,Tesaure!$A$2:$B$7000,2),"-")</f>
        <v>-</v>
      </c>
    </row>
    <row r="1104" spans="2:3" x14ac:dyDescent="0.25">
      <c r="B1104">
        <f>Zamia!F1104</f>
        <v>0</v>
      </c>
      <c r="C1104" t="str">
        <f>IFERROR(VLOOKUP(B1104,Tesaure!$A$2:$B$7000,2),"-")</f>
        <v>-</v>
      </c>
    </row>
    <row r="1105" spans="2:3" x14ac:dyDescent="0.25">
      <c r="B1105">
        <f>Zamia!F1105</f>
        <v>0</v>
      </c>
      <c r="C1105" t="str">
        <f>IFERROR(VLOOKUP(B1105,Tesaure!$A$2:$B$7000,2),"-")</f>
        <v>-</v>
      </c>
    </row>
    <row r="1106" spans="2:3" x14ac:dyDescent="0.25">
      <c r="B1106">
        <f>Zamia!F1106</f>
        <v>0</v>
      </c>
      <c r="C1106" t="str">
        <f>IFERROR(VLOOKUP(B1106,Tesaure!$A$2:$B$7000,2),"-")</f>
        <v>-</v>
      </c>
    </row>
    <row r="1107" spans="2:3" x14ac:dyDescent="0.25">
      <c r="B1107">
        <f>Zamia!F1107</f>
        <v>0</v>
      </c>
      <c r="C1107" t="str">
        <f>IFERROR(VLOOKUP(B1107,Tesaure!$A$2:$B$7000,2),"-")</f>
        <v>-</v>
      </c>
    </row>
    <row r="1108" spans="2:3" x14ac:dyDescent="0.25">
      <c r="B1108">
        <f>Zamia!F1108</f>
        <v>0</v>
      </c>
      <c r="C1108" t="str">
        <f>IFERROR(VLOOKUP(B1108,Tesaure!$A$2:$B$7000,2),"-")</f>
        <v>-</v>
      </c>
    </row>
    <row r="1109" spans="2:3" x14ac:dyDescent="0.25">
      <c r="B1109">
        <f>Zamia!F1109</f>
        <v>0</v>
      </c>
      <c r="C1109" t="str">
        <f>IFERROR(VLOOKUP(B1109,Tesaure!$A$2:$B$7000,2),"-")</f>
        <v>-</v>
      </c>
    </row>
    <row r="1110" spans="2:3" x14ac:dyDescent="0.25">
      <c r="B1110">
        <f>Zamia!F1110</f>
        <v>0</v>
      </c>
      <c r="C1110" t="str">
        <f>IFERROR(VLOOKUP(B1110,Tesaure!$A$2:$B$7000,2),"-")</f>
        <v>-</v>
      </c>
    </row>
    <row r="1111" spans="2:3" x14ac:dyDescent="0.25">
      <c r="B1111">
        <f>Zamia!F1111</f>
        <v>0</v>
      </c>
      <c r="C1111" t="str">
        <f>IFERROR(VLOOKUP(B1111,Tesaure!$A$2:$B$7000,2),"-")</f>
        <v>-</v>
      </c>
    </row>
    <row r="1112" spans="2:3" x14ac:dyDescent="0.25">
      <c r="B1112">
        <f>Zamia!F1112</f>
        <v>0</v>
      </c>
      <c r="C1112" t="str">
        <f>IFERROR(VLOOKUP(B1112,Tesaure!$A$2:$B$7000,2),"-")</f>
        <v>-</v>
      </c>
    </row>
    <row r="1113" spans="2:3" x14ac:dyDescent="0.25">
      <c r="B1113">
        <f>Zamia!F1113</f>
        <v>0</v>
      </c>
      <c r="C1113" t="str">
        <f>IFERROR(VLOOKUP(B1113,Tesaure!$A$2:$B$7000,2),"-")</f>
        <v>-</v>
      </c>
    </row>
    <row r="1114" spans="2:3" x14ac:dyDescent="0.25">
      <c r="B1114">
        <f>Zamia!F1114</f>
        <v>0</v>
      </c>
      <c r="C1114" t="str">
        <f>IFERROR(VLOOKUP(B1114,Tesaure!$A$2:$B$7000,2),"-")</f>
        <v>-</v>
      </c>
    </row>
    <row r="1115" spans="2:3" x14ac:dyDescent="0.25">
      <c r="B1115">
        <f>Zamia!F1115</f>
        <v>0</v>
      </c>
      <c r="C1115" t="str">
        <f>IFERROR(VLOOKUP(B1115,Tesaure!$A$2:$B$7000,2),"-")</f>
        <v>-</v>
      </c>
    </row>
    <row r="1116" spans="2:3" x14ac:dyDescent="0.25">
      <c r="B1116">
        <f>Zamia!F1116</f>
        <v>0</v>
      </c>
      <c r="C1116" t="str">
        <f>IFERROR(VLOOKUP(B1116,Tesaure!$A$2:$B$7000,2),"-")</f>
        <v>-</v>
      </c>
    </row>
    <row r="1117" spans="2:3" x14ac:dyDescent="0.25">
      <c r="B1117">
        <f>Zamia!F1117</f>
        <v>0</v>
      </c>
      <c r="C1117" t="str">
        <f>IFERROR(VLOOKUP(B1117,Tesaure!$A$2:$B$7000,2),"-")</f>
        <v>-</v>
      </c>
    </row>
    <row r="1118" spans="2:3" x14ac:dyDescent="0.25">
      <c r="B1118">
        <f>Zamia!F1118</f>
        <v>0</v>
      </c>
      <c r="C1118" t="str">
        <f>IFERROR(VLOOKUP(B1118,Tesaure!$A$2:$B$7000,2),"-")</f>
        <v>-</v>
      </c>
    </row>
    <row r="1119" spans="2:3" x14ac:dyDescent="0.25">
      <c r="B1119">
        <f>Zamia!F1119</f>
        <v>0</v>
      </c>
      <c r="C1119" t="str">
        <f>IFERROR(VLOOKUP(B1119,Tesaure!$A$2:$B$7000,2),"-")</f>
        <v>-</v>
      </c>
    </row>
    <row r="1120" spans="2:3" x14ac:dyDescent="0.25">
      <c r="B1120">
        <f>Zamia!F1120</f>
        <v>0</v>
      </c>
      <c r="C1120" t="str">
        <f>IFERROR(VLOOKUP(B1120,Tesaure!$A$2:$B$7000,2),"-")</f>
        <v>-</v>
      </c>
    </row>
    <row r="1121" spans="2:3" x14ac:dyDescent="0.25">
      <c r="B1121">
        <f>Zamia!F1121</f>
        <v>0</v>
      </c>
      <c r="C1121" t="str">
        <f>IFERROR(VLOOKUP(B1121,Tesaure!$A$2:$B$7000,2),"-")</f>
        <v>-</v>
      </c>
    </row>
    <row r="1122" spans="2:3" x14ac:dyDescent="0.25">
      <c r="B1122">
        <f>Zamia!F1122</f>
        <v>0</v>
      </c>
      <c r="C1122" t="str">
        <f>IFERROR(VLOOKUP(B1122,Tesaure!$A$2:$B$7000,2),"-")</f>
        <v>-</v>
      </c>
    </row>
    <row r="1123" spans="2:3" x14ac:dyDescent="0.25">
      <c r="B1123">
        <f>Zamia!F1123</f>
        <v>0</v>
      </c>
      <c r="C1123" t="str">
        <f>IFERROR(VLOOKUP(B1123,Tesaure!$A$2:$B$7000,2),"-")</f>
        <v>-</v>
      </c>
    </row>
    <row r="1124" spans="2:3" x14ac:dyDescent="0.25">
      <c r="B1124">
        <f>Zamia!F1124</f>
        <v>0</v>
      </c>
      <c r="C1124" t="str">
        <f>IFERROR(VLOOKUP(B1124,Tesaure!$A$2:$B$7000,2),"-")</f>
        <v>-</v>
      </c>
    </row>
    <row r="1125" spans="2:3" x14ac:dyDescent="0.25">
      <c r="B1125">
        <f>Zamia!F1125</f>
        <v>0</v>
      </c>
      <c r="C1125" t="str">
        <f>IFERROR(VLOOKUP(B1125,Tesaure!$A$2:$B$7000,2),"-")</f>
        <v>-</v>
      </c>
    </row>
    <row r="1126" spans="2:3" x14ac:dyDescent="0.25">
      <c r="B1126">
        <f>Zamia!F1126</f>
        <v>0</v>
      </c>
      <c r="C1126" t="str">
        <f>IFERROR(VLOOKUP(B1126,Tesaure!$A$2:$B$7000,2),"-")</f>
        <v>-</v>
      </c>
    </row>
    <row r="1127" spans="2:3" x14ac:dyDescent="0.25">
      <c r="B1127">
        <f>Zamia!F1127</f>
        <v>0</v>
      </c>
      <c r="C1127" t="str">
        <f>IFERROR(VLOOKUP(B1127,Tesaure!$A$2:$B$7000,2),"-")</f>
        <v>-</v>
      </c>
    </row>
    <row r="1128" spans="2:3" x14ac:dyDescent="0.25">
      <c r="B1128">
        <f>Zamia!F1128</f>
        <v>0</v>
      </c>
      <c r="C1128" t="str">
        <f>IFERROR(VLOOKUP(B1128,Tesaure!$A$2:$B$7000,2),"-")</f>
        <v>-</v>
      </c>
    </row>
    <row r="1129" spans="2:3" x14ac:dyDescent="0.25">
      <c r="B1129">
        <f>Zamia!F1129</f>
        <v>0</v>
      </c>
      <c r="C1129" t="str">
        <f>IFERROR(VLOOKUP(B1129,Tesaure!$A$2:$B$7000,2),"-")</f>
        <v>-</v>
      </c>
    </row>
    <row r="1130" spans="2:3" x14ac:dyDescent="0.25">
      <c r="B1130">
        <f>Zamia!F1130</f>
        <v>0</v>
      </c>
      <c r="C1130" t="str">
        <f>IFERROR(VLOOKUP(B1130,Tesaure!$A$2:$B$7000,2),"-")</f>
        <v>-</v>
      </c>
    </row>
    <row r="1131" spans="2:3" x14ac:dyDescent="0.25">
      <c r="B1131">
        <f>Zamia!F1131</f>
        <v>0</v>
      </c>
      <c r="C1131" t="str">
        <f>IFERROR(VLOOKUP(B1131,Tesaure!$A$2:$B$7000,2),"-")</f>
        <v>-</v>
      </c>
    </row>
    <row r="1132" spans="2:3" x14ac:dyDescent="0.25">
      <c r="B1132">
        <f>Zamia!F1132</f>
        <v>0</v>
      </c>
      <c r="C1132" t="str">
        <f>IFERROR(VLOOKUP(B1132,Tesaure!$A$2:$B$7000,2),"-")</f>
        <v>-</v>
      </c>
    </row>
    <row r="1133" spans="2:3" x14ac:dyDescent="0.25">
      <c r="B1133">
        <f>Zamia!F1133</f>
        <v>0</v>
      </c>
      <c r="C1133" t="str">
        <f>IFERROR(VLOOKUP(B1133,Tesaure!$A$2:$B$7000,2),"-")</f>
        <v>-</v>
      </c>
    </row>
    <row r="1134" spans="2:3" x14ac:dyDescent="0.25">
      <c r="B1134">
        <f>Zamia!F1134</f>
        <v>0</v>
      </c>
      <c r="C1134" t="str">
        <f>IFERROR(VLOOKUP(B1134,Tesaure!$A$2:$B$7000,2),"-")</f>
        <v>-</v>
      </c>
    </row>
    <row r="1135" spans="2:3" x14ac:dyDescent="0.25">
      <c r="B1135">
        <f>Zamia!F1135</f>
        <v>0</v>
      </c>
      <c r="C1135" t="str">
        <f>IFERROR(VLOOKUP(B1135,Tesaure!$A$2:$B$7000,2),"-")</f>
        <v>-</v>
      </c>
    </row>
    <row r="1136" spans="2:3" x14ac:dyDescent="0.25">
      <c r="B1136">
        <f>Zamia!F1136</f>
        <v>0</v>
      </c>
      <c r="C1136" t="str">
        <f>IFERROR(VLOOKUP(B1136,Tesaure!$A$2:$B$7000,2),"-")</f>
        <v>-</v>
      </c>
    </row>
    <row r="1137" spans="2:3" x14ac:dyDescent="0.25">
      <c r="B1137">
        <f>Zamia!F1137</f>
        <v>0</v>
      </c>
      <c r="C1137" t="str">
        <f>IFERROR(VLOOKUP(B1137,Tesaure!$A$2:$B$7000,2),"-")</f>
        <v>-</v>
      </c>
    </row>
    <row r="1138" spans="2:3" x14ac:dyDescent="0.25">
      <c r="B1138">
        <f>Zamia!F1138</f>
        <v>0</v>
      </c>
      <c r="C1138" t="str">
        <f>IFERROR(VLOOKUP(B1138,Tesaure!$A$2:$B$7000,2),"-")</f>
        <v>-</v>
      </c>
    </row>
    <row r="1139" spans="2:3" x14ac:dyDescent="0.25">
      <c r="B1139">
        <f>Zamia!F1139</f>
        <v>0</v>
      </c>
      <c r="C1139" t="str">
        <f>IFERROR(VLOOKUP(B1139,Tesaure!$A$2:$B$7000,2),"-")</f>
        <v>-</v>
      </c>
    </row>
    <row r="1140" spans="2:3" x14ac:dyDescent="0.25">
      <c r="B1140">
        <f>Zamia!F1140</f>
        <v>0</v>
      </c>
      <c r="C1140" t="str">
        <f>IFERROR(VLOOKUP(B1140,Tesaure!$A$2:$B$7000,2),"-")</f>
        <v>-</v>
      </c>
    </row>
    <row r="1141" spans="2:3" x14ac:dyDescent="0.25">
      <c r="B1141">
        <f>Zamia!F1141</f>
        <v>0</v>
      </c>
      <c r="C1141" t="str">
        <f>IFERROR(VLOOKUP(B1141,Tesaure!$A$2:$B$7000,2),"-")</f>
        <v>-</v>
      </c>
    </row>
    <row r="1142" spans="2:3" x14ac:dyDescent="0.25">
      <c r="B1142">
        <f>Zamia!F1142</f>
        <v>0</v>
      </c>
      <c r="C1142" t="str">
        <f>IFERROR(VLOOKUP(B1142,Tesaure!$A$2:$B$7000,2),"-")</f>
        <v>-</v>
      </c>
    </row>
    <row r="1143" spans="2:3" x14ac:dyDescent="0.25">
      <c r="B1143">
        <f>Zamia!F1143</f>
        <v>0</v>
      </c>
      <c r="C1143" t="str">
        <f>IFERROR(VLOOKUP(B1143,Tesaure!$A$2:$B$7000,2),"-")</f>
        <v>-</v>
      </c>
    </row>
    <row r="1144" spans="2:3" x14ac:dyDescent="0.25">
      <c r="B1144">
        <f>Zamia!F1144</f>
        <v>0</v>
      </c>
      <c r="C1144" t="str">
        <f>IFERROR(VLOOKUP(B1144,Tesaure!$A$2:$B$7000,2),"-")</f>
        <v>-</v>
      </c>
    </row>
    <row r="1145" spans="2:3" x14ac:dyDescent="0.25">
      <c r="B1145">
        <f>Zamia!F1145</f>
        <v>0</v>
      </c>
      <c r="C1145" t="str">
        <f>IFERROR(VLOOKUP(B1145,Tesaure!$A$2:$B$7000,2),"-")</f>
        <v>-</v>
      </c>
    </row>
    <row r="1146" spans="2:3" x14ac:dyDescent="0.25">
      <c r="B1146">
        <f>Zamia!F1146</f>
        <v>0</v>
      </c>
      <c r="C1146" t="str">
        <f>IFERROR(VLOOKUP(B1146,Tesaure!$A$2:$B$7000,2),"-")</f>
        <v>-</v>
      </c>
    </row>
    <row r="1147" spans="2:3" x14ac:dyDescent="0.25">
      <c r="B1147">
        <f>Zamia!F1147</f>
        <v>0</v>
      </c>
      <c r="C1147" t="str">
        <f>IFERROR(VLOOKUP(B1147,Tesaure!$A$2:$B$7000,2),"-")</f>
        <v>-</v>
      </c>
    </row>
    <row r="1148" spans="2:3" x14ac:dyDescent="0.25">
      <c r="B1148">
        <f>Zamia!F1148</f>
        <v>0</v>
      </c>
      <c r="C1148" t="str">
        <f>IFERROR(VLOOKUP(B1148,Tesaure!$A$2:$B$7000,2),"-")</f>
        <v>-</v>
      </c>
    </row>
    <row r="1149" spans="2:3" x14ac:dyDescent="0.25">
      <c r="B1149">
        <f>Zamia!F1149</f>
        <v>0</v>
      </c>
      <c r="C1149" t="str">
        <f>IFERROR(VLOOKUP(B1149,Tesaure!$A$2:$B$7000,2),"-")</f>
        <v>-</v>
      </c>
    </row>
    <row r="1150" spans="2:3" x14ac:dyDescent="0.25">
      <c r="B1150">
        <f>Zamia!F1150</f>
        <v>0</v>
      </c>
      <c r="C1150" t="str">
        <f>IFERROR(VLOOKUP(B1150,Tesaure!$A$2:$B$7000,2),"-")</f>
        <v>-</v>
      </c>
    </row>
    <row r="1151" spans="2:3" x14ac:dyDescent="0.25">
      <c r="B1151">
        <f>Zamia!F1151</f>
        <v>0</v>
      </c>
      <c r="C1151" t="str">
        <f>IFERROR(VLOOKUP(B1151,Tesaure!$A$2:$B$7000,2),"-")</f>
        <v>-</v>
      </c>
    </row>
    <row r="1152" spans="2:3" x14ac:dyDescent="0.25">
      <c r="B1152">
        <f>Zamia!F1152</f>
        <v>0</v>
      </c>
      <c r="C1152" t="str">
        <f>IFERROR(VLOOKUP(B1152,Tesaure!$A$2:$B$7000,2),"-")</f>
        <v>-</v>
      </c>
    </row>
    <row r="1153" spans="2:3" x14ac:dyDescent="0.25">
      <c r="B1153">
        <f>Zamia!F1153</f>
        <v>0</v>
      </c>
      <c r="C1153" t="str">
        <f>IFERROR(VLOOKUP(B1153,Tesaure!$A$2:$B$7000,2),"-")</f>
        <v>-</v>
      </c>
    </row>
    <row r="1154" spans="2:3" x14ac:dyDescent="0.25">
      <c r="B1154">
        <f>Zamia!F1154</f>
        <v>0</v>
      </c>
      <c r="C1154" t="str">
        <f>IFERROR(VLOOKUP(B1154,Tesaure!$A$2:$B$7000,2),"-")</f>
        <v>-</v>
      </c>
    </row>
    <row r="1155" spans="2:3" x14ac:dyDescent="0.25">
      <c r="B1155">
        <f>Zamia!F1155</f>
        <v>0</v>
      </c>
      <c r="C1155" t="str">
        <f>IFERROR(VLOOKUP(B1155,Tesaure!$A$2:$B$7000,2),"-")</f>
        <v>-</v>
      </c>
    </row>
    <row r="1156" spans="2:3" x14ac:dyDescent="0.25">
      <c r="B1156">
        <f>Zamia!F1156</f>
        <v>0</v>
      </c>
      <c r="C1156" t="str">
        <f>IFERROR(VLOOKUP(B1156,Tesaure!$A$2:$B$7000,2),"-")</f>
        <v>-</v>
      </c>
    </row>
    <row r="1157" spans="2:3" x14ac:dyDescent="0.25">
      <c r="B1157">
        <f>Zamia!F1157</f>
        <v>0</v>
      </c>
      <c r="C1157" t="str">
        <f>IFERROR(VLOOKUP(B1157,Tesaure!$A$2:$B$7000,2),"-")</f>
        <v>-</v>
      </c>
    </row>
    <row r="1158" spans="2:3" x14ac:dyDescent="0.25">
      <c r="B1158">
        <f>Zamia!F1158</f>
        <v>0</v>
      </c>
      <c r="C1158" t="str">
        <f>IFERROR(VLOOKUP(B1158,Tesaure!$A$2:$B$7000,2),"-")</f>
        <v>-</v>
      </c>
    </row>
    <row r="1159" spans="2:3" x14ac:dyDescent="0.25">
      <c r="B1159">
        <f>Zamia!F1159</f>
        <v>0</v>
      </c>
      <c r="C1159" t="str">
        <f>IFERROR(VLOOKUP(B1159,Tesaure!$A$2:$B$7000,2),"-")</f>
        <v>-</v>
      </c>
    </row>
    <row r="1160" spans="2:3" x14ac:dyDescent="0.25">
      <c r="B1160">
        <f>Zamia!F1160</f>
        <v>0</v>
      </c>
      <c r="C1160" t="str">
        <f>IFERROR(VLOOKUP(B1160,Tesaure!$A$2:$B$7000,2),"-")</f>
        <v>-</v>
      </c>
    </row>
    <row r="1161" spans="2:3" x14ac:dyDescent="0.25">
      <c r="B1161">
        <f>Zamia!F1161</f>
        <v>0</v>
      </c>
      <c r="C1161" t="str">
        <f>IFERROR(VLOOKUP(B1161,Tesaure!$A$2:$B$7000,2),"-")</f>
        <v>-</v>
      </c>
    </row>
    <row r="1162" spans="2:3" x14ac:dyDescent="0.25">
      <c r="B1162">
        <f>Zamia!F1162</f>
        <v>0</v>
      </c>
      <c r="C1162" t="str">
        <f>IFERROR(VLOOKUP(B1162,Tesaure!$A$2:$B$7000,2),"-")</f>
        <v>-</v>
      </c>
    </row>
    <row r="1163" spans="2:3" x14ac:dyDescent="0.25">
      <c r="B1163">
        <f>Zamia!F1163</f>
        <v>0</v>
      </c>
      <c r="C1163" t="str">
        <f>IFERROR(VLOOKUP(B1163,Tesaure!$A$2:$B$7000,2),"-")</f>
        <v>-</v>
      </c>
    </row>
    <row r="1164" spans="2:3" x14ac:dyDescent="0.25">
      <c r="B1164">
        <f>Zamia!F1164</f>
        <v>0</v>
      </c>
      <c r="C1164" t="str">
        <f>IFERROR(VLOOKUP(B1164,Tesaure!$A$2:$B$7000,2),"-")</f>
        <v>-</v>
      </c>
    </row>
    <row r="1165" spans="2:3" x14ac:dyDescent="0.25">
      <c r="B1165">
        <f>Zamia!F1165</f>
        <v>0</v>
      </c>
      <c r="C1165" t="str">
        <f>IFERROR(VLOOKUP(B1165,Tesaure!$A$2:$B$7000,2),"-")</f>
        <v>-</v>
      </c>
    </row>
    <row r="1166" spans="2:3" x14ac:dyDescent="0.25">
      <c r="B1166">
        <f>Zamia!F1166</f>
        <v>0</v>
      </c>
      <c r="C1166" t="str">
        <f>IFERROR(VLOOKUP(B1166,Tesaure!$A$2:$B$7000,2),"-")</f>
        <v>-</v>
      </c>
    </row>
    <row r="1167" spans="2:3" x14ac:dyDescent="0.25">
      <c r="B1167">
        <f>Zamia!F1167</f>
        <v>0</v>
      </c>
      <c r="C1167" t="str">
        <f>IFERROR(VLOOKUP(B1167,Tesaure!$A$2:$B$7000,2),"-")</f>
        <v>-</v>
      </c>
    </row>
    <row r="1168" spans="2:3" x14ac:dyDescent="0.25">
      <c r="B1168">
        <f>Zamia!F1168</f>
        <v>0</v>
      </c>
      <c r="C1168" t="str">
        <f>IFERROR(VLOOKUP(B1168,Tesaure!$A$2:$B$7000,2),"-")</f>
        <v>-</v>
      </c>
    </row>
    <row r="1169" spans="2:3" x14ac:dyDescent="0.25">
      <c r="B1169">
        <f>Zamia!F1169</f>
        <v>0</v>
      </c>
      <c r="C1169" t="str">
        <f>IFERROR(VLOOKUP(B1169,Tesaure!$A$2:$B$7000,2),"-")</f>
        <v>-</v>
      </c>
    </row>
    <row r="1170" spans="2:3" x14ac:dyDescent="0.25">
      <c r="B1170">
        <f>Zamia!F1170</f>
        <v>0</v>
      </c>
      <c r="C1170" t="str">
        <f>IFERROR(VLOOKUP(B1170,Tesaure!$A$2:$B$7000,2),"-")</f>
        <v>-</v>
      </c>
    </row>
    <row r="1171" spans="2:3" x14ac:dyDescent="0.25">
      <c r="B1171">
        <f>Zamia!F1171</f>
        <v>0</v>
      </c>
      <c r="C1171" t="str">
        <f>IFERROR(VLOOKUP(B1171,Tesaure!$A$2:$B$7000,2),"-")</f>
        <v>-</v>
      </c>
    </row>
    <row r="1172" spans="2:3" x14ac:dyDescent="0.25">
      <c r="B1172">
        <f>Zamia!F1172</f>
        <v>0</v>
      </c>
      <c r="C1172" t="str">
        <f>IFERROR(VLOOKUP(B1172,Tesaure!$A$2:$B$7000,2),"-")</f>
        <v>-</v>
      </c>
    </row>
    <row r="1173" spans="2:3" x14ac:dyDescent="0.25">
      <c r="B1173">
        <f>Zamia!F1173</f>
        <v>0</v>
      </c>
      <c r="C1173" t="str">
        <f>IFERROR(VLOOKUP(B1173,Tesaure!$A$2:$B$7000,2),"-")</f>
        <v>-</v>
      </c>
    </row>
    <row r="1174" spans="2:3" x14ac:dyDescent="0.25">
      <c r="B1174">
        <f>Zamia!F1174</f>
        <v>0</v>
      </c>
      <c r="C1174" t="str">
        <f>IFERROR(VLOOKUP(B1174,Tesaure!$A$2:$B$7000,2),"-")</f>
        <v>-</v>
      </c>
    </row>
    <row r="1175" spans="2:3" x14ac:dyDescent="0.25">
      <c r="B1175">
        <f>Zamia!F1175</f>
        <v>0</v>
      </c>
      <c r="C1175" t="str">
        <f>IFERROR(VLOOKUP(B1175,Tesaure!$A$2:$B$7000,2),"-")</f>
        <v>-</v>
      </c>
    </row>
    <row r="1176" spans="2:3" x14ac:dyDescent="0.25">
      <c r="B1176">
        <f>Zamia!F1176</f>
        <v>0</v>
      </c>
      <c r="C1176" t="str">
        <f>IFERROR(VLOOKUP(B1176,Tesaure!$A$2:$B$7000,2),"-")</f>
        <v>-</v>
      </c>
    </row>
    <row r="1177" spans="2:3" x14ac:dyDescent="0.25">
      <c r="B1177">
        <f>Zamia!F1177</f>
        <v>0</v>
      </c>
      <c r="C1177" t="str">
        <f>IFERROR(VLOOKUP(B1177,Tesaure!$A$2:$B$7000,2),"-")</f>
        <v>-</v>
      </c>
    </row>
    <row r="1178" spans="2:3" x14ac:dyDescent="0.25">
      <c r="B1178">
        <f>Zamia!F1178</f>
        <v>0</v>
      </c>
      <c r="C1178" t="str">
        <f>IFERROR(VLOOKUP(B1178,Tesaure!$A$2:$B$7000,2),"-")</f>
        <v>-</v>
      </c>
    </row>
    <row r="1179" spans="2:3" x14ac:dyDescent="0.25">
      <c r="B1179">
        <f>Zamia!F1179</f>
        <v>0</v>
      </c>
      <c r="C1179" t="str">
        <f>IFERROR(VLOOKUP(B1179,Tesaure!$A$2:$B$7000,2),"-")</f>
        <v>-</v>
      </c>
    </row>
    <row r="1180" spans="2:3" x14ac:dyDescent="0.25">
      <c r="B1180">
        <f>Zamia!F1180</f>
        <v>0</v>
      </c>
      <c r="C1180" t="str">
        <f>IFERROR(VLOOKUP(B1180,Tesaure!$A$2:$B$7000,2),"-")</f>
        <v>-</v>
      </c>
    </row>
    <row r="1181" spans="2:3" x14ac:dyDescent="0.25">
      <c r="B1181">
        <f>Zamia!F1181</f>
        <v>0</v>
      </c>
      <c r="C1181" t="str">
        <f>IFERROR(VLOOKUP(B1181,Tesaure!$A$2:$B$7000,2),"-")</f>
        <v>-</v>
      </c>
    </row>
    <row r="1182" spans="2:3" x14ac:dyDescent="0.25">
      <c r="B1182">
        <f>Zamia!F1182</f>
        <v>0</v>
      </c>
      <c r="C1182" t="str">
        <f>IFERROR(VLOOKUP(B1182,Tesaure!$A$2:$B$7000,2),"-")</f>
        <v>-</v>
      </c>
    </row>
    <row r="1183" spans="2:3" x14ac:dyDescent="0.25">
      <c r="B1183">
        <f>Zamia!F1183</f>
        <v>0</v>
      </c>
      <c r="C1183" t="str">
        <f>IFERROR(VLOOKUP(B1183,Tesaure!$A$2:$B$7000,2),"-")</f>
        <v>-</v>
      </c>
    </row>
    <row r="1184" spans="2:3" x14ac:dyDescent="0.25">
      <c r="B1184">
        <f>Zamia!F1184</f>
        <v>0</v>
      </c>
      <c r="C1184" t="str">
        <f>IFERROR(VLOOKUP(B1184,Tesaure!$A$2:$B$7000,2),"-")</f>
        <v>-</v>
      </c>
    </row>
    <row r="1185" spans="2:3" x14ac:dyDescent="0.25">
      <c r="B1185">
        <f>Zamia!F1185</f>
        <v>0</v>
      </c>
      <c r="C1185" t="str">
        <f>IFERROR(VLOOKUP(B1185,Tesaure!$A$2:$B$7000,2),"-")</f>
        <v>-</v>
      </c>
    </row>
    <row r="1186" spans="2:3" x14ac:dyDescent="0.25">
      <c r="B1186">
        <f>Zamia!F1186</f>
        <v>0</v>
      </c>
      <c r="C1186" t="str">
        <f>IFERROR(VLOOKUP(B1186,Tesaure!$A$2:$B$7000,2),"-")</f>
        <v>-</v>
      </c>
    </row>
    <row r="1187" spans="2:3" x14ac:dyDescent="0.25">
      <c r="B1187">
        <f>Zamia!F1187</f>
        <v>0</v>
      </c>
      <c r="C1187" t="str">
        <f>IFERROR(VLOOKUP(B1187,Tesaure!$A$2:$B$7000,2),"-")</f>
        <v>-</v>
      </c>
    </row>
    <row r="1188" spans="2:3" x14ac:dyDescent="0.25">
      <c r="B1188">
        <f>Zamia!F1188</f>
        <v>0</v>
      </c>
      <c r="C1188" t="str">
        <f>IFERROR(VLOOKUP(B1188,Tesaure!$A$2:$B$7000,2),"-")</f>
        <v>-</v>
      </c>
    </row>
    <row r="1189" spans="2:3" x14ac:dyDescent="0.25">
      <c r="B1189">
        <f>Zamia!F1189</f>
        <v>0</v>
      </c>
      <c r="C1189" t="str">
        <f>IFERROR(VLOOKUP(B1189,Tesaure!$A$2:$B$7000,2),"-")</f>
        <v>-</v>
      </c>
    </row>
    <row r="1190" spans="2:3" x14ac:dyDescent="0.25">
      <c r="B1190">
        <f>Zamia!F1190</f>
        <v>0</v>
      </c>
      <c r="C1190" t="str">
        <f>IFERROR(VLOOKUP(B1190,Tesaure!$A$2:$B$7000,2),"-")</f>
        <v>-</v>
      </c>
    </row>
    <row r="1191" spans="2:3" x14ac:dyDescent="0.25">
      <c r="B1191">
        <f>Zamia!F1191</f>
        <v>0</v>
      </c>
      <c r="C1191" t="str">
        <f>IFERROR(VLOOKUP(B1191,Tesaure!$A$2:$B$7000,2),"-")</f>
        <v>-</v>
      </c>
    </row>
    <row r="1192" spans="2:3" x14ac:dyDescent="0.25">
      <c r="B1192">
        <f>Zamia!F1192</f>
        <v>0</v>
      </c>
      <c r="C1192" t="str">
        <f>IFERROR(VLOOKUP(B1192,Tesaure!$A$2:$B$7000,2),"-")</f>
        <v>-</v>
      </c>
    </row>
    <row r="1193" spans="2:3" x14ac:dyDescent="0.25">
      <c r="B1193">
        <f>Zamia!F1193</f>
        <v>0</v>
      </c>
      <c r="C1193" t="str">
        <f>IFERROR(VLOOKUP(B1193,Tesaure!$A$2:$B$7000,2),"-")</f>
        <v>-</v>
      </c>
    </row>
    <row r="1194" spans="2:3" x14ac:dyDescent="0.25">
      <c r="B1194">
        <f>Zamia!F1194</f>
        <v>0</v>
      </c>
      <c r="C1194" t="str">
        <f>IFERROR(VLOOKUP(B1194,Tesaure!$A$2:$B$7000,2),"-")</f>
        <v>-</v>
      </c>
    </row>
    <row r="1195" spans="2:3" x14ac:dyDescent="0.25">
      <c r="B1195">
        <f>Zamia!F1195</f>
        <v>0</v>
      </c>
      <c r="C1195" t="str">
        <f>IFERROR(VLOOKUP(B1195,Tesaure!$A$2:$B$7000,2),"-")</f>
        <v>-</v>
      </c>
    </row>
    <row r="1196" spans="2:3" x14ac:dyDescent="0.25">
      <c r="B1196">
        <f>Zamia!F1196</f>
        <v>0</v>
      </c>
      <c r="C1196" t="str">
        <f>IFERROR(VLOOKUP(B1196,Tesaure!$A$2:$B$7000,2),"-")</f>
        <v>-</v>
      </c>
    </row>
    <row r="1197" spans="2:3" x14ac:dyDescent="0.25">
      <c r="B1197">
        <f>Zamia!F1197</f>
        <v>0</v>
      </c>
      <c r="C1197" t="str">
        <f>IFERROR(VLOOKUP(B1197,Tesaure!$A$2:$B$7000,2),"-")</f>
        <v>-</v>
      </c>
    </row>
    <row r="1198" spans="2:3" x14ac:dyDescent="0.25">
      <c r="B1198">
        <f>Zamia!F1198</f>
        <v>0</v>
      </c>
      <c r="C1198" t="str">
        <f>IFERROR(VLOOKUP(B1198,Tesaure!$A$2:$B$7000,2),"-")</f>
        <v>-</v>
      </c>
    </row>
    <row r="1199" spans="2:3" x14ac:dyDescent="0.25">
      <c r="B1199">
        <f>Zamia!F1199</f>
        <v>0</v>
      </c>
      <c r="C1199" t="str">
        <f>IFERROR(VLOOKUP(B1199,Tesaure!$A$2:$B$7000,2),"-")</f>
        <v>-</v>
      </c>
    </row>
    <row r="1200" spans="2:3" x14ac:dyDescent="0.25">
      <c r="B1200">
        <f>Zamia!F1200</f>
        <v>0</v>
      </c>
      <c r="C1200" t="str">
        <f>IFERROR(VLOOKUP(B1200,Tesaure!$A$2:$B$7000,2),"-")</f>
        <v>-</v>
      </c>
    </row>
    <row r="1201" spans="2:3" x14ac:dyDescent="0.25">
      <c r="B1201">
        <f>Zamia!F1201</f>
        <v>0</v>
      </c>
      <c r="C1201" t="str">
        <f>IFERROR(VLOOKUP(B1201,Tesaure!$A$2:$B$7000,2),"-")</f>
        <v>-</v>
      </c>
    </row>
    <row r="1202" spans="2:3" x14ac:dyDescent="0.25">
      <c r="B1202">
        <f>Zamia!F1202</f>
        <v>0</v>
      </c>
      <c r="C1202" t="str">
        <f>IFERROR(VLOOKUP(B1202,Tesaure!$A$2:$B$7000,2),"-")</f>
        <v>-</v>
      </c>
    </row>
    <row r="1203" spans="2:3" x14ac:dyDescent="0.25">
      <c r="B1203">
        <f>Zamia!F1203</f>
        <v>0</v>
      </c>
      <c r="C1203" t="str">
        <f>IFERROR(VLOOKUP(B1203,Tesaure!$A$2:$B$7000,2),"-")</f>
        <v>-</v>
      </c>
    </row>
    <row r="1204" spans="2:3" x14ac:dyDescent="0.25">
      <c r="B1204">
        <f>Zamia!F1204</f>
        <v>0</v>
      </c>
      <c r="C1204" t="str">
        <f>IFERROR(VLOOKUP(B1204,Tesaure!$A$2:$B$7000,2),"-")</f>
        <v>-</v>
      </c>
    </row>
    <row r="1205" spans="2:3" x14ac:dyDescent="0.25">
      <c r="B1205">
        <f>Zamia!F1205</f>
        <v>0</v>
      </c>
      <c r="C1205" t="str">
        <f>IFERROR(VLOOKUP(B1205,Tesaure!$A$2:$B$7000,2),"-")</f>
        <v>-</v>
      </c>
    </row>
    <row r="1206" spans="2:3" x14ac:dyDescent="0.25">
      <c r="B1206">
        <f>Zamia!F1206</f>
        <v>0</v>
      </c>
      <c r="C1206" t="str">
        <f>IFERROR(VLOOKUP(B1206,Tesaure!$A$2:$B$7000,2),"-")</f>
        <v>-</v>
      </c>
    </row>
    <row r="1207" spans="2:3" x14ac:dyDescent="0.25">
      <c r="B1207">
        <f>Zamia!F1207</f>
        <v>0</v>
      </c>
      <c r="C1207" t="str">
        <f>IFERROR(VLOOKUP(B1207,Tesaure!$A$2:$B$7000,2),"-")</f>
        <v>-</v>
      </c>
    </row>
    <row r="1208" spans="2:3" x14ac:dyDescent="0.25">
      <c r="B1208">
        <f>Zamia!F1208</f>
        <v>0</v>
      </c>
      <c r="C1208" t="str">
        <f>IFERROR(VLOOKUP(B1208,Tesaure!$A$2:$B$7000,2),"-")</f>
        <v>-</v>
      </c>
    </row>
    <row r="1209" spans="2:3" x14ac:dyDescent="0.25">
      <c r="B1209">
        <f>Zamia!F1209</f>
        <v>0</v>
      </c>
      <c r="C1209" t="str">
        <f>IFERROR(VLOOKUP(B1209,Tesaure!$A$2:$B$7000,2),"-")</f>
        <v>-</v>
      </c>
    </row>
    <row r="1210" spans="2:3" x14ac:dyDescent="0.25">
      <c r="B1210">
        <f>Zamia!F1210</f>
        <v>0</v>
      </c>
      <c r="C1210" t="str">
        <f>IFERROR(VLOOKUP(B1210,Tesaure!$A$2:$B$7000,2),"-")</f>
        <v>-</v>
      </c>
    </row>
    <row r="1211" spans="2:3" x14ac:dyDescent="0.25">
      <c r="B1211">
        <f>Zamia!F1211</f>
        <v>0</v>
      </c>
      <c r="C1211" t="str">
        <f>IFERROR(VLOOKUP(B1211,Tesaure!$A$2:$B$7000,2),"-")</f>
        <v>-</v>
      </c>
    </row>
    <row r="1212" spans="2:3" x14ac:dyDescent="0.25">
      <c r="B1212">
        <f>Zamia!F1212</f>
        <v>0</v>
      </c>
      <c r="C1212" t="str">
        <f>IFERROR(VLOOKUP(B1212,Tesaure!$A$2:$B$7000,2),"-")</f>
        <v>-</v>
      </c>
    </row>
    <row r="1213" spans="2:3" x14ac:dyDescent="0.25">
      <c r="B1213">
        <f>Zamia!F1213</f>
        <v>0</v>
      </c>
      <c r="C1213" t="str">
        <f>IFERROR(VLOOKUP(B1213,Tesaure!$A$2:$B$7000,2),"-")</f>
        <v>-</v>
      </c>
    </row>
    <row r="1214" spans="2:3" x14ac:dyDescent="0.25">
      <c r="B1214">
        <f>Zamia!F1214</f>
        <v>0</v>
      </c>
      <c r="C1214" t="str">
        <f>IFERROR(VLOOKUP(B1214,Tesaure!$A$2:$B$7000,2),"-")</f>
        <v>-</v>
      </c>
    </row>
    <row r="1215" spans="2:3" x14ac:dyDescent="0.25">
      <c r="B1215">
        <f>Zamia!F1215</f>
        <v>0</v>
      </c>
      <c r="C1215" t="str">
        <f>IFERROR(VLOOKUP(B1215,Tesaure!$A$2:$B$7000,2),"-")</f>
        <v>-</v>
      </c>
    </row>
    <row r="1216" spans="2:3" x14ac:dyDescent="0.25">
      <c r="B1216">
        <f>Zamia!F1216</f>
        <v>0</v>
      </c>
      <c r="C1216" t="str">
        <f>IFERROR(VLOOKUP(B1216,Tesaure!$A$2:$B$7000,2),"-")</f>
        <v>-</v>
      </c>
    </row>
    <row r="1217" spans="2:3" x14ac:dyDescent="0.25">
      <c r="B1217">
        <f>Zamia!F1217</f>
        <v>0</v>
      </c>
      <c r="C1217" t="str">
        <f>IFERROR(VLOOKUP(B1217,Tesaure!$A$2:$B$7000,2),"-")</f>
        <v>-</v>
      </c>
    </row>
    <row r="1218" spans="2:3" x14ac:dyDescent="0.25">
      <c r="B1218">
        <f>Zamia!F1218</f>
        <v>0</v>
      </c>
      <c r="C1218" t="str">
        <f>IFERROR(VLOOKUP(B1218,Tesaure!$A$2:$B$7000,2),"-")</f>
        <v>-</v>
      </c>
    </row>
    <row r="1219" spans="2:3" x14ac:dyDescent="0.25">
      <c r="B1219">
        <f>Zamia!F1219</f>
        <v>0</v>
      </c>
      <c r="C1219" t="str">
        <f>IFERROR(VLOOKUP(B1219,Tesaure!$A$2:$B$7000,2),"-")</f>
        <v>-</v>
      </c>
    </row>
    <row r="1220" spans="2:3" x14ac:dyDescent="0.25">
      <c r="B1220">
        <f>Zamia!F1220</f>
        <v>0</v>
      </c>
      <c r="C1220" t="str">
        <f>IFERROR(VLOOKUP(B1220,Tesaure!$A$2:$B$7000,2),"-")</f>
        <v>-</v>
      </c>
    </row>
    <row r="1221" spans="2:3" x14ac:dyDescent="0.25">
      <c r="B1221">
        <f>Zamia!F1221</f>
        <v>0</v>
      </c>
      <c r="C1221" t="str">
        <f>IFERROR(VLOOKUP(B1221,Tesaure!$A$2:$B$7000,2),"-")</f>
        <v>-</v>
      </c>
    </row>
    <row r="1222" spans="2:3" x14ac:dyDescent="0.25">
      <c r="B1222">
        <f>Zamia!F1222</f>
        <v>0</v>
      </c>
      <c r="C1222" t="str">
        <f>IFERROR(VLOOKUP(B1222,Tesaure!$A$2:$B$7000,2),"-")</f>
        <v>-</v>
      </c>
    </row>
    <row r="1223" spans="2:3" x14ac:dyDescent="0.25">
      <c r="B1223">
        <f>Zamia!F1223</f>
        <v>0</v>
      </c>
      <c r="C1223" t="str">
        <f>IFERROR(VLOOKUP(B1223,Tesaure!$A$2:$B$7000,2),"-")</f>
        <v>-</v>
      </c>
    </row>
    <row r="1224" spans="2:3" x14ac:dyDescent="0.25">
      <c r="B1224">
        <f>Zamia!F1224</f>
        <v>0</v>
      </c>
      <c r="C1224" t="str">
        <f>IFERROR(VLOOKUP(B1224,Tesaure!$A$2:$B$7000,2),"-")</f>
        <v>-</v>
      </c>
    </row>
    <row r="1225" spans="2:3" x14ac:dyDescent="0.25">
      <c r="B1225">
        <f>Zamia!F1225</f>
        <v>0</v>
      </c>
      <c r="C1225" t="str">
        <f>IFERROR(VLOOKUP(B1225,Tesaure!$A$2:$B$7000,2),"-")</f>
        <v>-</v>
      </c>
    </row>
    <row r="1226" spans="2:3" x14ac:dyDescent="0.25">
      <c r="B1226">
        <f>Zamia!F1226</f>
        <v>0</v>
      </c>
      <c r="C1226" t="str">
        <f>IFERROR(VLOOKUP(B1226,Tesaure!$A$2:$B$7000,2),"-")</f>
        <v>-</v>
      </c>
    </row>
    <row r="1227" spans="2:3" x14ac:dyDescent="0.25">
      <c r="B1227">
        <f>Zamia!F1227</f>
        <v>0</v>
      </c>
      <c r="C1227" t="str">
        <f>IFERROR(VLOOKUP(B1227,Tesaure!$A$2:$B$7000,2),"-")</f>
        <v>-</v>
      </c>
    </row>
    <row r="1228" spans="2:3" x14ac:dyDescent="0.25">
      <c r="B1228">
        <f>Zamia!F1228</f>
        <v>0</v>
      </c>
      <c r="C1228" t="str">
        <f>IFERROR(VLOOKUP(B1228,Tesaure!$A$2:$B$7000,2),"-")</f>
        <v>-</v>
      </c>
    </row>
    <row r="1229" spans="2:3" x14ac:dyDescent="0.25">
      <c r="B1229">
        <f>Zamia!F1229</f>
        <v>0</v>
      </c>
      <c r="C1229" t="str">
        <f>IFERROR(VLOOKUP(B1229,Tesaure!$A$2:$B$7000,2),"-")</f>
        <v>-</v>
      </c>
    </row>
    <row r="1230" spans="2:3" x14ac:dyDescent="0.25">
      <c r="B1230">
        <f>Zamia!F1230</f>
        <v>0</v>
      </c>
      <c r="C1230" t="str">
        <f>IFERROR(VLOOKUP(B1230,Tesaure!$A$2:$B$7000,2),"-")</f>
        <v>-</v>
      </c>
    </row>
    <row r="1231" spans="2:3" x14ac:dyDescent="0.25">
      <c r="B1231">
        <f>Zamia!F1231</f>
        <v>0</v>
      </c>
      <c r="C1231" t="str">
        <f>IFERROR(VLOOKUP(B1231,Tesaure!$A$2:$B$7000,2),"-")</f>
        <v>-</v>
      </c>
    </row>
    <row r="1232" spans="2:3" x14ac:dyDescent="0.25">
      <c r="B1232">
        <f>Zamia!F1232</f>
        <v>0</v>
      </c>
      <c r="C1232" t="str">
        <f>IFERROR(VLOOKUP(B1232,Tesaure!$A$2:$B$7000,2),"-")</f>
        <v>-</v>
      </c>
    </row>
    <row r="1233" spans="2:3" x14ac:dyDescent="0.25">
      <c r="B1233">
        <f>Zamia!F1233</f>
        <v>0</v>
      </c>
      <c r="C1233" t="str">
        <f>IFERROR(VLOOKUP(B1233,Tesaure!$A$2:$B$7000,2),"-")</f>
        <v>-</v>
      </c>
    </row>
    <row r="1234" spans="2:3" x14ac:dyDescent="0.25">
      <c r="B1234">
        <f>Zamia!F1234</f>
        <v>0</v>
      </c>
      <c r="C1234" t="str">
        <f>IFERROR(VLOOKUP(B1234,Tesaure!$A$2:$B$7000,2),"-")</f>
        <v>-</v>
      </c>
    </row>
    <row r="1235" spans="2:3" x14ac:dyDescent="0.25">
      <c r="B1235">
        <f>Zamia!F1235</f>
        <v>0</v>
      </c>
      <c r="C1235" t="str">
        <f>IFERROR(VLOOKUP(B1235,Tesaure!$A$2:$B$7000,2),"-")</f>
        <v>-</v>
      </c>
    </row>
    <row r="1236" spans="2:3" x14ac:dyDescent="0.25">
      <c r="B1236">
        <f>Zamia!F1236</f>
        <v>0</v>
      </c>
      <c r="C1236" t="str">
        <f>IFERROR(VLOOKUP(B1236,Tesaure!$A$2:$B$7000,2),"-")</f>
        <v>-</v>
      </c>
    </row>
    <row r="1237" spans="2:3" x14ac:dyDescent="0.25">
      <c r="B1237">
        <f>Zamia!F1237</f>
        <v>0</v>
      </c>
      <c r="C1237" t="str">
        <f>IFERROR(VLOOKUP(B1237,Tesaure!$A$2:$B$7000,2),"-")</f>
        <v>-</v>
      </c>
    </row>
    <row r="1238" spans="2:3" x14ac:dyDescent="0.25">
      <c r="B1238">
        <f>Zamia!F1238</f>
        <v>0</v>
      </c>
      <c r="C1238" t="str">
        <f>IFERROR(VLOOKUP(B1238,Tesaure!$A$2:$B$7000,2),"-")</f>
        <v>-</v>
      </c>
    </row>
    <row r="1239" spans="2:3" x14ac:dyDescent="0.25">
      <c r="B1239">
        <f>Zamia!F1239</f>
        <v>0</v>
      </c>
      <c r="C1239" t="str">
        <f>IFERROR(VLOOKUP(B1239,Tesaure!$A$2:$B$7000,2),"-")</f>
        <v>-</v>
      </c>
    </row>
    <row r="1240" spans="2:3" x14ac:dyDescent="0.25">
      <c r="B1240">
        <f>Zamia!F1240</f>
        <v>0</v>
      </c>
      <c r="C1240" t="str">
        <f>IFERROR(VLOOKUP(B1240,Tesaure!$A$2:$B$7000,2),"-")</f>
        <v>-</v>
      </c>
    </row>
    <row r="1241" spans="2:3" x14ac:dyDescent="0.25">
      <c r="B1241">
        <f>Zamia!F1241</f>
        <v>0</v>
      </c>
      <c r="C1241" t="str">
        <f>IFERROR(VLOOKUP(B1241,Tesaure!$A$2:$B$7000,2),"-")</f>
        <v>-</v>
      </c>
    </row>
    <row r="1242" spans="2:3" x14ac:dyDescent="0.25">
      <c r="B1242">
        <f>Zamia!F1242</f>
        <v>0</v>
      </c>
      <c r="C1242" t="str">
        <f>IFERROR(VLOOKUP(B1242,Tesaure!$A$2:$B$7000,2),"-")</f>
        <v>-</v>
      </c>
    </row>
    <row r="1243" spans="2:3" x14ac:dyDescent="0.25">
      <c r="B1243">
        <f>Zamia!F1243</f>
        <v>0</v>
      </c>
      <c r="C1243" t="str">
        <f>IFERROR(VLOOKUP(B1243,Tesaure!$A$2:$B$7000,2),"-")</f>
        <v>-</v>
      </c>
    </row>
    <row r="1244" spans="2:3" x14ac:dyDescent="0.25">
      <c r="B1244">
        <f>Zamia!F1244</f>
        <v>0</v>
      </c>
      <c r="C1244" t="str">
        <f>IFERROR(VLOOKUP(B1244,Tesaure!$A$2:$B$7000,2),"-")</f>
        <v>-</v>
      </c>
    </row>
    <row r="1245" spans="2:3" x14ac:dyDescent="0.25">
      <c r="B1245">
        <f>Zamia!F1245</f>
        <v>0</v>
      </c>
      <c r="C1245" t="str">
        <f>IFERROR(VLOOKUP(B1245,Tesaure!$A$2:$B$7000,2),"-")</f>
        <v>-</v>
      </c>
    </row>
    <row r="1246" spans="2:3" x14ac:dyDescent="0.25">
      <c r="B1246">
        <f>Zamia!F1246</f>
        <v>0</v>
      </c>
      <c r="C1246" t="str">
        <f>IFERROR(VLOOKUP(B1246,Tesaure!$A$2:$B$7000,2),"-")</f>
        <v>-</v>
      </c>
    </row>
    <row r="1247" spans="2:3" x14ac:dyDescent="0.25">
      <c r="B1247">
        <f>Zamia!F1247</f>
        <v>0</v>
      </c>
      <c r="C1247" t="str">
        <f>IFERROR(VLOOKUP(B1247,Tesaure!$A$2:$B$7000,2),"-")</f>
        <v>-</v>
      </c>
    </row>
    <row r="1248" spans="2:3" x14ac:dyDescent="0.25">
      <c r="B1248">
        <f>Zamia!F1248</f>
        <v>0</v>
      </c>
      <c r="C1248" t="str">
        <f>IFERROR(VLOOKUP(B1248,Tesaure!$A$2:$B$7000,2),"-")</f>
        <v>-</v>
      </c>
    </row>
    <row r="1249" spans="2:3" x14ac:dyDescent="0.25">
      <c r="B1249">
        <f>Zamia!F1249</f>
        <v>0</v>
      </c>
      <c r="C1249" t="str">
        <f>IFERROR(VLOOKUP(B1249,Tesaure!$A$2:$B$7000,2),"-")</f>
        <v>-</v>
      </c>
    </row>
    <row r="1250" spans="2:3" x14ac:dyDescent="0.25">
      <c r="B1250">
        <f>Zamia!F1250</f>
        <v>0</v>
      </c>
      <c r="C1250" t="str">
        <f>IFERROR(VLOOKUP(B1250,Tesaure!$A$2:$B$7000,2),"-")</f>
        <v>-</v>
      </c>
    </row>
    <row r="1251" spans="2:3" x14ac:dyDescent="0.25">
      <c r="B1251">
        <f>Zamia!F1251</f>
        <v>0</v>
      </c>
      <c r="C1251" t="str">
        <f>IFERROR(VLOOKUP(B1251,Tesaure!$A$2:$B$7000,2),"-")</f>
        <v>-</v>
      </c>
    </row>
    <row r="1252" spans="2:3" x14ac:dyDescent="0.25">
      <c r="B1252">
        <f>Zamia!F1252</f>
        <v>0</v>
      </c>
      <c r="C1252" t="str">
        <f>IFERROR(VLOOKUP(B1252,Tesaure!$A$2:$B$7000,2),"-")</f>
        <v>-</v>
      </c>
    </row>
    <row r="1253" spans="2:3" x14ac:dyDescent="0.25">
      <c r="B1253">
        <f>Zamia!F1253</f>
        <v>0</v>
      </c>
      <c r="C1253" t="str">
        <f>IFERROR(VLOOKUP(B1253,Tesaure!$A$2:$B$7000,2),"-")</f>
        <v>-</v>
      </c>
    </row>
    <row r="1254" spans="2:3" x14ac:dyDescent="0.25">
      <c r="B1254">
        <f>Zamia!F1254</f>
        <v>0</v>
      </c>
      <c r="C1254" t="str">
        <f>IFERROR(VLOOKUP(B1254,Tesaure!$A$2:$B$7000,2),"-")</f>
        <v>-</v>
      </c>
    </row>
    <row r="1255" spans="2:3" x14ac:dyDescent="0.25">
      <c r="B1255">
        <f>Zamia!F1255</f>
        <v>0</v>
      </c>
      <c r="C1255" t="str">
        <f>IFERROR(VLOOKUP(B1255,Tesaure!$A$2:$B$7000,2),"-")</f>
        <v>-</v>
      </c>
    </row>
    <row r="1256" spans="2:3" x14ac:dyDescent="0.25">
      <c r="B1256">
        <f>Zamia!F1256</f>
        <v>0</v>
      </c>
      <c r="C1256" t="str">
        <f>IFERROR(VLOOKUP(B1256,Tesaure!$A$2:$B$7000,2),"-")</f>
        <v>-</v>
      </c>
    </row>
    <row r="1257" spans="2:3" x14ac:dyDescent="0.25">
      <c r="B1257">
        <f>Zamia!F1257</f>
        <v>0</v>
      </c>
      <c r="C1257" t="str">
        <f>IFERROR(VLOOKUP(B1257,Tesaure!$A$2:$B$7000,2),"-")</f>
        <v>-</v>
      </c>
    </row>
    <row r="1258" spans="2:3" x14ac:dyDescent="0.25">
      <c r="B1258">
        <f>Zamia!F1258</f>
        <v>0</v>
      </c>
      <c r="C1258" t="str">
        <f>IFERROR(VLOOKUP(B1258,Tesaure!$A$2:$B$7000,2),"-")</f>
        <v>-</v>
      </c>
    </row>
    <row r="1259" spans="2:3" x14ac:dyDescent="0.25">
      <c r="B1259">
        <f>Zamia!F1259</f>
        <v>0</v>
      </c>
      <c r="C1259" t="str">
        <f>IFERROR(VLOOKUP(B1259,Tesaure!$A$2:$B$7000,2),"-")</f>
        <v>-</v>
      </c>
    </row>
    <row r="1260" spans="2:3" x14ac:dyDescent="0.25">
      <c r="B1260">
        <f>Zamia!F1260</f>
        <v>0</v>
      </c>
      <c r="C1260" t="str">
        <f>IFERROR(VLOOKUP(B1260,Tesaure!$A$2:$B$7000,2),"-")</f>
        <v>-</v>
      </c>
    </row>
    <row r="1261" spans="2:3" x14ac:dyDescent="0.25">
      <c r="B1261">
        <f>Zamia!F1261</f>
        <v>0</v>
      </c>
      <c r="C1261" t="str">
        <f>IFERROR(VLOOKUP(B1261,Tesaure!$A$2:$B$7000,2),"-")</f>
        <v>-</v>
      </c>
    </row>
    <row r="1262" spans="2:3" x14ac:dyDescent="0.25">
      <c r="B1262">
        <f>Zamia!F1262</f>
        <v>0</v>
      </c>
      <c r="C1262" t="str">
        <f>IFERROR(VLOOKUP(B1262,Tesaure!$A$2:$B$7000,2),"-")</f>
        <v>-</v>
      </c>
    </row>
    <row r="1263" spans="2:3" x14ac:dyDescent="0.25">
      <c r="B1263">
        <f>Zamia!F1263</f>
        <v>0</v>
      </c>
      <c r="C1263" t="str">
        <f>IFERROR(VLOOKUP(B1263,Tesaure!$A$2:$B$7000,2),"-")</f>
        <v>-</v>
      </c>
    </row>
    <row r="1264" spans="2:3" x14ac:dyDescent="0.25">
      <c r="B1264">
        <f>Zamia!F1264</f>
        <v>0</v>
      </c>
      <c r="C1264" t="str">
        <f>IFERROR(VLOOKUP(B1264,Tesaure!$A$2:$B$7000,2),"-")</f>
        <v>-</v>
      </c>
    </row>
    <row r="1265" spans="2:3" x14ac:dyDescent="0.25">
      <c r="B1265">
        <f>Zamia!F1265</f>
        <v>0</v>
      </c>
      <c r="C1265" t="str">
        <f>IFERROR(VLOOKUP(B1265,Tesaure!$A$2:$B$7000,2),"-")</f>
        <v>-</v>
      </c>
    </row>
    <row r="1266" spans="2:3" x14ac:dyDescent="0.25">
      <c r="B1266">
        <f>Zamia!F1266</f>
        <v>0</v>
      </c>
      <c r="C1266" t="str">
        <f>IFERROR(VLOOKUP(B1266,Tesaure!$A$2:$B$7000,2),"-")</f>
        <v>-</v>
      </c>
    </row>
    <row r="1267" spans="2:3" x14ac:dyDescent="0.25">
      <c r="B1267">
        <f>Zamia!F1267</f>
        <v>0</v>
      </c>
      <c r="C1267" t="str">
        <f>IFERROR(VLOOKUP(B1267,Tesaure!$A$2:$B$7000,2),"-")</f>
        <v>-</v>
      </c>
    </row>
    <row r="1268" spans="2:3" x14ac:dyDescent="0.25">
      <c r="B1268">
        <f>Zamia!F1268</f>
        <v>0</v>
      </c>
      <c r="C1268" t="str">
        <f>IFERROR(VLOOKUP(B1268,Tesaure!$A$2:$B$7000,2),"-")</f>
        <v>-</v>
      </c>
    </row>
    <row r="1269" spans="2:3" x14ac:dyDescent="0.25">
      <c r="B1269">
        <f>Zamia!F1269</f>
        <v>0</v>
      </c>
      <c r="C1269" t="str">
        <f>IFERROR(VLOOKUP(B1269,Tesaure!$A$2:$B$7000,2),"-")</f>
        <v>-</v>
      </c>
    </row>
    <row r="1270" spans="2:3" x14ac:dyDescent="0.25">
      <c r="B1270">
        <f>Zamia!F1270</f>
        <v>0</v>
      </c>
      <c r="C1270" t="str">
        <f>IFERROR(VLOOKUP(B1270,Tesaure!$A$2:$B$7000,2),"-")</f>
        <v>-</v>
      </c>
    </row>
    <row r="1271" spans="2:3" x14ac:dyDescent="0.25">
      <c r="B1271">
        <f>Zamia!F1271</f>
        <v>0</v>
      </c>
      <c r="C1271" t="str">
        <f>IFERROR(VLOOKUP(B1271,Tesaure!$A$2:$B$7000,2),"-")</f>
        <v>-</v>
      </c>
    </row>
    <row r="1272" spans="2:3" x14ac:dyDescent="0.25">
      <c r="B1272">
        <f>Zamia!F1272</f>
        <v>0</v>
      </c>
      <c r="C1272" t="str">
        <f>IFERROR(VLOOKUP(B1272,Tesaure!$A$2:$B$7000,2),"-")</f>
        <v>-</v>
      </c>
    </row>
    <row r="1273" spans="2:3" x14ac:dyDescent="0.25">
      <c r="B1273">
        <f>Zamia!F1273</f>
        <v>0</v>
      </c>
      <c r="C1273" t="str">
        <f>IFERROR(VLOOKUP(B1273,Tesaure!$A$2:$B$7000,2),"-")</f>
        <v>-</v>
      </c>
    </row>
    <row r="1274" spans="2:3" x14ac:dyDescent="0.25">
      <c r="B1274">
        <f>Zamia!F1274</f>
        <v>0</v>
      </c>
      <c r="C1274" t="str">
        <f>IFERROR(VLOOKUP(B1274,Tesaure!$A$2:$B$7000,2),"-")</f>
        <v>-</v>
      </c>
    </row>
    <row r="1275" spans="2:3" x14ac:dyDescent="0.25">
      <c r="B1275">
        <f>Zamia!F1275</f>
        <v>0</v>
      </c>
      <c r="C1275" t="str">
        <f>IFERROR(VLOOKUP(B1275,Tesaure!$A$2:$B$7000,2),"-")</f>
        <v>-</v>
      </c>
    </row>
    <row r="1276" spans="2:3" x14ac:dyDescent="0.25">
      <c r="B1276">
        <f>Zamia!F1276</f>
        <v>0</v>
      </c>
      <c r="C1276" t="str">
        <f>IFERROR(VLOOKUP(B1276,Tesaure!$A$2:$B$7000,2),"-")</f>
        <v>-</v>
      </c>
    </row>
    <row r="1277" spans="2:3" x14ac:dyDescent="0.25">
      <c r="B1277">
        <f>Zamia!F1277</f>
        <v>0</v>
      </c>
      <c r="C1277" t="str">
        <f>IFERROR(VLOOKUP(B1277,Tesaure!$A$2:$B$7000,2),"-")</f>
        <v>-</v>
      </c>
    </row>
    <row r="1278" spans="2:3" x14ac:dyDescent="0.25">
      <c r="B1278">
        <f>Zamia!F1278</f>
        <v>0</v>
      </c>
      <c r="C1278" t="str">
        <f>IFERROR(VLOOKUP(B1278,Tesaure!$A$2:$B$7000,2),"-")</f>
        <v>-</v>
      </c>
    </row>
    <row r="1279" spans="2:3" x14ac:dyDescent="0.25">
      <c r="B1279">
        <f>Zamia!F1279</f>
        <v>0</v>
      </c>
      <c r="C1279" t="str">
        <f>IFERROR(VLOOKUP(B1279,Tesaure!$A$2:$B$7000,2),"-")</f>
        <v>-</v>
      </c>
    </row>
    <row r="1280" spans="2:3" x14ac:dyDescent="0.25">
      <c r="B1280">
        <f>Zamia!F1280</f>
        <v>0</v>
      </c>
      <c r="C1280" t="str">
        <f>IFERROR(VLOOKUP(B1280,Tesaure!$A$2:$B$7000,2),"-")</f>
        <v>-</v>
      </c>
    </row>
    <row r="1281" spans="2:3" x14ac:dyDescent="0.25">
      <c r="B1281">
        <f>Zamia!F1281</f>
        <v>0</v>
      </c>
      <c r="C1281" t="str">
        <f>IFERROR(VLOOKUP(B1281,Tesaure!$A$2:$B$7000,2),"-")</f>
        <v>-</v>
      </c>
    </row>
    <row r="1282" spans="2:3" x14ac:dyDescent="0.25">
      <c r="B1282">
        <f>Zamia!F1282</f>
        <v>0</v>
      </c>
      <c r="C1282" t="str">
        <f>IFERROR(VLOOKUP(B1282,Tesaure!$A$2:$B$7000,2),"-")</f>
        <v>-</v>
      </c>
    </row>
    <row r="1283" spans="2:3" x14ac:dyDescent="0.25">
      <c r="B1283">
        <f>Zamia!F1283</f>
        <v>0</v>
      </c>
      <c r="C1283" t="str">
        <f>IFERROR(VLOOKUP(B1283,Tesaure!$A$2:$B$7000,2),"-")</f>
        <v>-</v>
      </c>
    </row>
    <row r="1284" spans="2:3" x14ac:dyDescent="0.25">
      <c r="B1284">
        <f>Zamia!F1284</f>
        <v>0</v>
      </c>
      <c r="C1284" t="str">
        <f>IFERROR(VLOOKUP(B1284,Tesaure!$A$2:$B$7000,2),"-")</f>
        <v>-</v>
      </c>
    </row>
    <row r="1285" spans="2:3" x14ac:dyDescent="0.25">
      <c r="B1285">
        <f>Zamia!F1285</f>
        <v>0</v>
      </c>
      <c r="C1285" t="str">
        <f>IFERROR(VLOOKUP(B1285,Tesaure!$A$2:$B$7000,2),"-")</f>
        <v>-</v>
      </c>
    </row>
    <row r="1286" spans="2:3" x14ac:dyDescent="0.25">
      <c r="B1286">
        <f>Zamia!F1286</f>
        <v>0</v>
      </c>
      <c r="C1286" t="str">
        <f>IFERROR(VLOOKUP(B1286,Tesaure!$A$2:$B$7000,2),"-")</f>
        <v>-</v>
      </c>
    </row>
    <row r="1287" spans="2:3" x14ac:dyDescent="0.25">
      <c r="B1287">
        <f>Zamia!F1287</f>
        <v>0</v>
      </c>
      <c r="C1287" t="str">
        <f>IFERROR(VLOOKUP(B1287,Tesaure!$A$2:$B$7000,2),"-")</f>
        <v>-</v>
      </c>
    </row>
    <row r="1288" spans="2:3" x14ac:dyDescent="0.25">
      <c r="B1288">
        <f>Zamia!F1288</f>
        <v>0</v>
      </c>
      <c r="C1288" t="str">
        <f>IFERROR(VLOOKUP(B1288,Tesaure!$A$2:$B$7000,2),"-")</f>
        <v>-</v>
      </c>
    </row>
    <row r="1289" spans="2:3" x14ac:dyDescent="0.25">
      <c r="B1289">
        <f>Zamia!F1289</f>
        <v>0</v>
      </c>
      <c r="C1289" t="str">
        <f>IFERROR(VLOOKUP(B1289,Tesaure!$A$2:$B$7000,2),"-")</f>
        <v>-</v>
      </c>
    </row>
    <row r="1290" spans="2:3" x14ac:dyDescent="0.25">
      <c r="B1290">
        <f>Zamia!F1290</f>
        <v>0</v>
      </c>
      <c r="C1290" t="str">
        <f>IFERROR(VLOOKUP(B1290,Tesaure!$A$2:$B$7000,2),"-")</f>
        <v>-</v>
      </c>
    </row>
    <row r="1291" spans="2:3" x14ac:dyDescent="0.25">
      <c r="B1291">
        <f>Zamia!F1291</f>
        <v>0</v>
      </c>
      <c r="C1291" t="str">
        <f>IFERROR(VLOOKUP(B1291,Tesaure!$A$2:$B$7000,2),"-")</f>
        <v>-</v>
      </c>
    </row>
    <row r="1292" spans="2:3" x14ac:dyDescent="0.25">
      <c r="B1292">
        <f>Zamia!F1292</f>
        <v>0</v>
      </c>
      <c r="C1292" t="str">
        <f>IFERROR(VLOOKUP(B1292,Tesaure!$A$2:$B$7000,2),"-")</f>
        <v>-</v>
      </c>
    </row>
    <row r="1293" spans="2:3" x14ac:dyDescent="0.25">
      <c r="B1293">
        <f>Zamia!F1293</f>
        <v>0</v>
      </c>
      <c r="C1293" t="str">
        <f>IFERROR(VLOOKUP(B1293,Tesaure!$A$2:$B$7000,2),"-")</f>
        <v>-</v>
      </c>
    </row>
    <row r="1294" spans="2:3" x14ac:dyDescent="0.25">
      <c r="B1294">
        <f>Zamia!F1294</f>
        <v>0</v>
      </c>
      <c r="C1294" t="str">
        <f>IFERROR(VLOOKUP(B1294,Tesaure!$A$2:$B$7000,2),"-")</f>
        <v>-</v>
      </c>
    </row>
    <row r="1295" spans="2:3" x14ac:dyDescent="0.25">
      <c r="B1295">
        <f>Zamia!F1295</f>
        <v>0</v>
      </c>
      <c r="C1295" t="str">
        <f>IFERROR(VLOOKUP(B1295,Tesaure!$A$2:$B$7000,2),"-")</f>
        <v>-</v>
      </c>
    </row>
    <row r="1296" spans="2:3" x14ac:dyDescent="0.25">
      <c r="B1296">
        <f>Zamia!F1296</f>
        <v>0</v>
      </c>
      <c r="C1296" t="str">
        <f>IFERROR(VLOOKUP(B1296,Tesaure!$A$2:$B$7000,2),"-")</f>
        <v>-</v>
      </c>
    </row>
    <row r="1297" spans="2:3" x14ac:dyDescent="0.25">
      <c r="B1297">
        <f>Zamia!F1297</f>
        <v>0</v>
      </c>
      <c r="C1297" t="str">
        <f>IFERROR(VLOOKUP(B1297,Tesaure!$A$2:$B$7000,2),"-")</f>
        <v>-</v>
      </c>
    </row>
    <row r="1298" spans="2:3" x14ac:dyDescent="0.25">
      <c r="B1298">
        <f>Zamia!F1298</f>
        <v>0</v>
      </c>
      <c r="C1298" t="str">
        <f>IFERROR(VLOOKUP(B1298,Tesaure!$A$2:$B$7000,2),"-")</f>
        <v>-</v>
      </c>
    </row>
    <row r="1299" spans="2:3" x14ac:dyDescent="0.25">
      <c r="B1299">
        <f>Zamia!F1299</f>
        <v>0</v>
      </c>
      <c r="C1299" t="str">
        <f>IFERROR(VLOOKUP(B1299,Tesaure!$A$2:$B$7000,2),"-")</f>
        <v>-</v>
      </c>
    </row>
    <row r="1300" spans="2:3" x14ac:dyDescent="0.25">
      <c r="B1300">
        <f>Zamia!F1300</f>
        <v>0</v>
      </c>
      <c r="C1300" t="str">
        <f>IFERROR(VLOOKUP(B1300,Tesaure!$A$2:$B$7000,2),"-")</f>
        <v>-</v>
      </c>
    </row>
    <row r="1301" spans="2:3" x14ac:dyDescent="0.25">
      <c r="B1301">
        <f>Zamia!F1301</f>
        <v>0</v>
      </c>
      <c r="C1301" t="str">
        <f>IFERROR(VLOOKUP(B1301,Tesaure!$A$2:$B$7000,2),"-")</f>
        <v>-</v>
      </c>
    </row>
    <row r="1302" spans="2:3" x14ac:dyDescent="0.25">
      <c r="B1302">
        <f>Zamia!F1302</f>
        <v>0</v>
      </c>
      <c r="C1302" t="str">
        <f>IFERROR(VLOOKUP(B1302,Tesaure!$A$2:$B$7000,2),"-")</f>
        <v>-</v>
      </c>
    </row>
    <row r="1303" spans="2:3" x14ac:dyDescent="0.25">
      <c r="B1303">
        <f>Zamia!F1303</f>
        <v>0</v>
      </c>
      <c r="C1303" t="str">
        <f>IFERROR(VLOOKUP(B1303,Tesaure!$A$2:$B$7000,2),"-")</f>
        <v>-</v>
      </c>
    </row>
    <row r="1304" spans="2:3" x14ac:dyDescent="0.25">
      <c r="B1304">
        <f>Zamia!F1304</f>
        <v>0</v>
      </c>
      <c r="C1304" t="str">
        <f>IFERROR(VLOOKUP(B1304,Tesaure!$A$2:$B$7000,2),"-")</f>
        <v>-</v>
      </c>
    </row>
    <row r="1305" spans="2:3" x14ac:dyDescent="0.25">
      <c r="B1305">
        <f>Zamia!F1305</f>
        <v>0</v>
      </c>
      <c r="C1305" t="str">
        <f>IFERROR(VLOOKUP(B1305,Tesaure!$A$2:$B$7000,2),"-")</f>
        <v>-</v>
      </c>
    </row>
    <row r="1306" spans="2:3" x14ac:dyDescent="0.25">
      <c r="B1306">
        <f>Zamia!F1306</f>
        <v>0</v>
      </c>
      <c r="C1306" t="str">
        <f>IFERROR(VLOOKUP(B1306,Tesaure!$A$2:$B$7000,2),"-")</f>
        <v>-</v>
      </c>
    </row>
    <row r="1307" spans="2:3" x14ac:dyDescent="0.25">
      <c r="B1307">
        <f>Zamia!F1307</f>
        <v>0</v>
      </c>
      <c r="C1307" t="str">
        <f>IFERROR(VLOOKUP(B1307,Tesaure!$A$2:$B$7000,2),"-")</f>
        <v>-</v>
      </c>
    </row>
    <row r="1308" spans="2:3" x14ac:dyDescent="0.25">
      <c r="B1308">
        <f>Zamia!F1308</f>
        <v>0</v>
      </c>
      <c r="C1308" t="str">
        <f>IFERROR(VLOOKUP(B1308,Tesaure!$A$2:$B$7000,2),"-")</f>
        <v>-</v>
      </c>
    </row>
    <row r="1309" spans="2:3" x14ac:dyDescent="0.25">
      <c r="B1309">
        <f>Zamia!F1309</f>
        <v>0</v>
      </c>
      <c r="C1309" t="str">
        <f>IFERROR(VLOOKUP(B1309,Tesaure!$A$2:$B$7000,2),"-")</f>
        <v>-</v>
      </c>
    </row>
    <row r="1310" spans="2:3" x14ac:dyDescent="0.25">
      <c r="B1310">
        <f>Zamia!F1310</f>
        <v>0</v>
      </c>
      <c r="C1310" t="str">
        <f>IFERROR(VLOOKUP(B1310,Tesaure!$A$2:$B$7000,2),"-")</f>
        <v>-</v>
      </c>
    </row>
    <row r="1311" spans="2:3" x14ac:dyDescent="0.25">
      <c r="B1311">
        <f>Zamia!F1311</f>
        <v>0</v>
      </c>
      <c r="C1311" t="str">
        <f>IFERROR(VLOOKUP(B1311,Tesaure!$A$2:$B$7000,2),"-")</f>
        <v>-</v>
      </c>
    </row>
    <row r="1312" spans="2:3" x14ac:dyDescent="0.25">
      <c r="B1312">
        <f>Zamia!F1312</f>
        <v>0</v>
      </c>
      <c r="C1312" t="str">
        <f>IFERROR(VLOOKUP(B1312,Tesaure!$A$2:$B$7000,2),"-")</f>
        <v>-</v>
      </c>
    </row>
    <row r="1313" spans="2:3" x14ac:dyDescent="0.25">
      <c r="B1313">
        <f>Zamia!F1313</f>
        <v>0</v>
      </c>
      <c r="C1313" t="str">
        <f>IFERROR(VLOOKUP(B1313,Tesaure!$A$2:$B$7000,2),"-")</f>
        <v>-</v>
      </c>
    </row>
    <row r="1314" spans="2:3" x14ac:dyDescent="0.25">
      <c r="B1314">
        <f>Zamia!F1314</f>
        <v>0</v>
      </c>
      <c r="C1314" t="str">
        <f>IFERROR(VLOOKUP(B1314,Tesaure!$A$2:$B$7000,2),"-")</f>
        <v>-</v>
      </c>
    </row>
    <row r="1315" spans="2:3" x14ac:dyDescent="0.25">
      <c r="B1315">
        <f>Zamia!F1315</f>
        <v>0</v>
      </c>
      <c r="C1315" t="str">
        <f>IFERROR(VLOOKUP(B1315,Tesaure!$A$2:$B$7000,2),"-")</f>
        <v>-</v>
      </c>
    </row>
    <row r="1316" spans="2:3" x14ac:dyDescent="0.25">
      <c r="B1316">
        <f>Zamia!F1316</f>
        <v>0</v>
      </c>
      <c r="C1316" t="str">
        <f>IFERROR(VLOOKUP(B1316,Tesaure!$A$2:$B$7000,2),"-")</f>
        <v>-</v>
      </c>
    </row>
    <row r="1317" spans="2:3" x14ac:dyDescent="0.25">
      <c r="B1317">
        <f>Zamia!F1317</f>
        <v>0</v>
      </c>
      <c r="C1317" t="str">
        <f>IFERROR(VLOOKUP(B1317,Tesaure!$A$2:$B$7000,2),"-")</f>
        <v>-</v>
      </c>
    </row>
    <row r="1318" spans="2:3" x14ac:dyDescent="0.25">
      <c r="B1318">
        <f>Zamia!F1318</f>
        <v>0</v>
      </c>
      <c r="C1318" t="str">
        <f>IFERROR(VLOOKUP(B1318,Tesaure!$A$2:$B$7000,2),"-")</f>
        <v>-</v>
      </c>
    </row>
    <row r="1319" spans="2:3" x14ac:dyDescent="0.25">
      <c r="B1319">
        <f>Zamia!F1319</f>
        <v>0</v>
      </c>
      <c r="C1319" t="str">
        <f>IFERROR(VLOOKUP(B1319,Tesaure!$A$2:$B$7000,2),"-")</f>
        <v>-</v>
      </c>
    </row>
    <row r="1320" spans="2:3" x14ac:dyDescent="0.25">
      <c r="B1320">
        <f>Zamia!F1320</f>
        <v>0</v>
      </c>
      <c r="C1320" t="str">
        <f>IFERROR(VLOOKUP(B1320,Tesaure!$A$2:$B$7000,2),"-")</f>
        <v>-</v>
      </c>
    </row>
    <row r="1321" spans="2:3" x14ac:dyDescent="0.25">
      <c r="B1321">
        <f>Zamia!F1321</f>
        <v>0</v>
      </c>
      <c r="C1321" t="str">
        <f>IFERROR(VLOOKUP(B1321,Tesaure!$A$2:$B$7000,2),"-")</f>
        <v>-</v>
      </c>
    </row>
    <row r="1322" spans="2:3" x14ac:dyDescent="0.25">
      <c r="B1322">
        <f>Zamia!F1322</f>
        <v>0</v>
      </c>
      <c r="C1322" t="str">
        <f>IFERROR(VLOOKUP(B1322,Tesaure!$A$2:$B$7000,2),"-")</f>
        <v>-</v>
      </c>
    </row>
    <row r="1323" spans="2:3" x14ac:dyDescent="0.25">
      <c r="B1323">
        <f>Zamia!F1323</f>
        <v>0</v>
      </c>
      <c r="C1323" t="str">
        <f>IFERROR(VLOOKUP(B1323,Tesaure!$A$2:$B$7000,2),"-")</f>
        <v>-</v>
      </c>
    </row>
    <row r="1324" spans="2:3" x14ac:dyDescent="0.25">
      <c r="B1324">
        <f>Zamia!F1324</f>
        <v>0</v>
      </c>
      <c r="C1324" t="str">
        <f>IFERROR(VLOOKUP(B1324,Tesaure!$A$2:$B$7000,2),"-")</f>
        <v>-</v>
      </c>
    </row>
    <row r="1325" spans="2:3" x14ac:dyDescent="0.25">
      <c r="B1325">
        <f>Zamia!F1325</f>
        <v>0</v>
      </c>
      <c r="C1325" t="str">
        <f>IFERROR(VLOOKUP(B1325,Tesaure!$A$2:$B$7000,2),"-")</f>
        <v>-</v>
      </c>
    </row>
    <row r="1326" spans="2:3" x14ac:dyDescent="0.25">
      <c r="B1326">
        <f>Zamia!F1326</f>
        <v>0</v>
      </c>
      <c r="C1326" t="str">
        <f>IFERROR(VLOOKUP(B1326,Tesaure!$A$2:$B$7000,2),"-")</f>
        <v>-</v>
      </c>
    </row>
    <row r="1327" spans="2:3" x14ac:dyDescent="0.25">
      <c r="B1327">
        <f>Zamia!F1327</f>
        <v>0</v>
      </c>
      <c r="C1327" t="str">
        <f>IFERROR(VLOOKUP(B1327,Tesaure!$A$2:$B$7000,2),"-")</f>
        <v>-</v>
      </c>
    </row>
    <row r="1328" spans="2:3" x14ac:dyDescent="0.25">
      <c r="B1328">
        <f>Zamia!F1328</f>
        <v>0</v>
      </c>
      <c r="C1328" t="str">
        <f>IFERROR(VLOOKUP(B1328,Tesaure!$A$2:$B$7000,2),"-")</f>
        <v>-</v>
      </c>
    </row>
    <row r="1329" spans="2:3" x14ac:dyDescent="0.25">
      <c r="B1329">
        <f>Zamia!F1329</f>
        <v>0</v>
      </c>
      <c r="C1329" t="str">
        <f>IFERROR(VLOOKUP(B1329,Tesaure!$A$2:$B$7000,2),"-")</f>
        <v>-</v>
      </c>
    </row>
    <row r="1330" spans="2:3" x14ac:dyDescent="0.25">
      <c r="B1330">
        <f>Zamia!F1330</f>
        <v>0</v>
      </c>
      <c r="C1330" t="str">
        <f>IFERROR(VLOOKUP(B1330,Tesaure!$A$2:$B$7000,2),"-")</f>
        <v>-</v>
      </c>
    </row>
    <row r="1331" spans="2:3" x14ac:dyDescent="0.25">
      <c r="B1331">
        <f>Zamia!F1331</f>
        <v>0</v>
      </c>
      <c r="C1331" t="str">
        <f>IFERROR(VLOOKUP(B1331,Tesaure!$A$2:$B$7000,2),"-")</f>
        <v>-</v>
      </c>
    </row>
    <row r="1332" spans="2:3" x14ac:dyDescent="0.25">
      <c r="B1332">
        <f>Zamia!F1332</f>
        <v>0</v>
      </c>
      <c r="C1332" t="str">
        <f>IFERROR(VLOOKUP(B1332,Tesaure!$A$2:$B$7000,2),"-")</f>
        <v>-</v>
      </c>
    </row>
    <row r="1333" spans="2:3" x14ac:dyDescent="0.25">
      <c r="B1333">
        <f>Zamia!F1333</f>
        <v>0</v>
      </c>
      <c r="C1333" t="str">
        <f>IFERROR(VLOOKUP(B1333,Tesaure!$A$2:$B$7000,2),"-")</f>
        <v>-</v>
      </c>
    </row>
    <row r="1334" spans="2:3" x14ac:dyDescent="0.25">
      <c r="B1334">
        <f>Zamia!F1334</f>
        <v>0</v>
      </c>
      <c r="C1334" t="str">
        <f>IFERROR(VLOOKUP(B1334,Tesaure!$A$2:$B$7000,2),"-")</f>
        <v>-</v>
      </c>
    </row>
    <row r="1335" spans="2:3" x14ac:dyDescent="0.25">
      <c r="B1335">
        <f>Zamia!F1335</f>
        <v>0</v>
      </c>
      <c r="C1335" t="str">
        <f>IFERROR(VLOOKUP(B1335,Tesaure!$A$2:$B$7000,2),"-")</f>
        <v>-</v>
      </c>
    </row>
    <row r="1336" spans="2:3" x14ac:dyDescent="0.25">
      <c r="B1336">
        <f>Zamia!F1336</f>
        <v>0</v>
      </c>
      <c r="C1336" t="str">
        <f>IFERROR(VLOOKUP(B1336,Tesaure!$A$2:$B$7000,2),"-")</f>
        <v>-</v>
      </c>
    </row>
    <row r="1337" spans="2:3" x14ac:dyDescent="0.25">
      <c r="B1337">
        <f>Zamia!F1337</f>
        <v>0</v>
      </c>
      <c r="C1337" t="str">
        <f>IFERROR(VLOOKUP(B1337,Tesaure!$A$2:$B$7000,2),"-")</f>
        <v>-</v>
      </c>
    </row>
    <row r="1338" spans="2:3" x14ac:dyDescent="0.25">
      <c r="B1338">
        <f>Zamia!F1338</f>
        <v>0</v>
      </c>
      <c r="C1338" t="str">
        <f>IFERROR(VLOOKUP(B1338,Tesaure!$A$2:$B$7000,2),"-")</f>
        <v>-</v>
      </c>
    </row>
    <row r="1339" spans="2:3" x14ac:dyDescent="0.25">
      <c r="B1339">
        <f>Zamia!F1339</f>
        <v>0</v>
      </c>
      <c r="C1339" t="str">
        <f>IFERROR(VLOOKUP(B1339,Tesaure!$A$2:$B$7000,2),"-")</f>
        <v>-</v>
      </c>
    </row>
    <row r="1340" spans="2:3" x14ac:dyDescent="0.25">
      <c r="B1340">
        <f>Zamia!F1340</f>
        <v>0</v>
      </c>
      <c r="C1340" t="str">
        <f>IFERROR(VLOOKUP(B1340,Tesaure!$A$2:$B$7000,2),"-")</f>
        <v>-</v>
      </c>
    </row>
    <row r="1341" spans="2:3" x14ac:dyDescent="0.25">
      <c r="B1341">
        <f>Zamia!F1341</f>
        <v>0</v>
      </c>
      <c r="C1341" t="str">
        <f>IFERROR(VLOOKUP(B1341,Tesaure!$A$2:$B$7000,2),"-")</f>
        <v>-</v>
      </c>
    </row>
    <row r="1342" spans="2:3" x14ac:dyDescent="0.25">
      <c r="B1342">
        <f>Zamia!F1342</f>
        <v>0</v>
      </c>
      <c r="C1342" t="str">
        <f>IFERROR(VLOOKUP(B1342,Tesaure!$A$2:$B$7000,2),"-")</f>
        <v>-</v>
      </c>
    </row>
    <row r="1343" spans="2:3" x14ac:dyDescent="0.25">
      <c r="B1343">
        <f>Zamia!F1343</f>
        <v>0</v>
      </c>
      <c r="C1343" t="str">
        <f>IFERROR(VLOOKUP(B1343,Tesaure!$A$2:$B$7000,2),"-")</f>
        <v>-</v>
      </c>
    </row>
    <row r="1344" spans="2:3" x14ac:dyDescent="0.25">
      <c r="B1344">
        <f>Zamia!F1344</f>
        <v>0</v>
      </c>
      <c r="C1344" t="str">
        <f>IFERROR(VLOOKUP(B1344,Tesaure!$A$2:$B$7000,2),"-")</f>
        <v>-</v>
      </c>
    </row>
    <row r="1345" spans="2:3" x14ac:dyDescent="0.25">
      <c r="B1345">
        <f>Zamia!F1345</f>
        <v>0</v>
      </c>
      <c r="C1345" t="str">
        <f>IFERROR(VLOOKUP(B1345,Tesaure!$A$2:$B$7000,2),"-")</f>
        <v>-</v>
      </c>
    </row>
    <row r="1346" spans="2:3" x14ac:dyDescent="0.25">
      <c r="B1346">
        <f>Zamia!F1346</f>
        <v>0</v>
      </c>
      <c r="C1346" t="str">
        <f>IFERROR(VLOOKUP(B1346,Tesaure!$A$2:$B$7000,2),"-")</f>
        <v>-</v>
      </c>
    </row>
    <row r="1347" spans="2:3" x14ac:dyDescent="0.25">
      <c r="B1347">
        <f>Zamia!F1347</f>
        <v>0</v>
      </c>
      <c r="C1347" t="str">
        <f>IFERROR(VLOOKUP(B1347,Tesaure!$A$2:$B$7000,2),"-")</f>
        <v>-</v>
      </c>
    </row>
    <row r="1348" spans="2:3" x14ac:dyDescent="0.25">
      <c r="B1348">
        <f>Zamia!F1348</f>
        <v>0</v>
      </c>
      <c r="C1348" t="str">
        <f>IFERROR(VLOOKUP(B1348,Tesaure!$A$2:$B$7000,2),"-")</f>
        <v>-</v>
      </c>
    </row>
    <row r="1349" spans="2:3" x14ac:dyDescent="0.25">
      <c r="B1349">
        <f>Zamia!F1349</f>
        <v>0</v>
      </c>
      <c r="C1349" t="str">
        <f>IFERROR(VLOOKUP(B1349,Tesaure!$A$2:$B$7000,2),"-")</f>
        <v>-</v>
      </c>
    </row>
    <row r="1350" spans="2:3" x14ac:dyDescent="0.25">
      <c r="B1350">
        <f>Zamia!F1350</f>
        <v>0</v>
      </c>
      <c r="C1350" t="str">
        <f>IFERROR(VLOOKUP(B1350,Tesaure!$A$2:$B$7000,2),"-")</f>
        <v>-</v>
      </c>
    </row>
    <row r="1351" spans="2:3" x14ac:dyDescent="0.25">
      <c r="B1351">
        <f>Zamia!F1351</f>
        <v>0</v>
      </c>
      <c r="C1351" t="str">
        <f>IFERROR(VLOOKUP(B1351,Tesaure!$A$2:$B$7000,2),"-")</f>
        <v>-</v>
      </c>
    </row>
    <row r="1352" spans="2:3" x14ac:dyDescent="0.25">
      <c r="B1352">
        <f>Zamia!F1352</f>
        <v>0</v>
      </c>
      <c r="C1352" t="str">
        <f>IFERROR(VLOOKUP(B1352,Tesaure!$A$2:$B$7000,2),"-")</f>
        <v>-</v>
      </c>
    </row>
    <row r="1353" spans="2:3" x14ac:dyDescent="0.25">
      <c r="B1353">
        <f>Zamia!F1353</f>
        <v>0</v>
      </c>
      <c r="C1353" t="str">
        <f>IFERROR(VLOOKUP(B1353,Tesaure!$A$2:$B$7000,2),"-")</f>
        <v>-</v>
      </c>
    </row>
    <row r="1354" spans="2:3" x14ac:dyDescent="0.25">
      <c r="B1354">
        <f>Zamia!F1354</f>
        <v>0</v>
      </c>
      <c r="C1354" t="str">
        <f>IFERROR(VLOOKUP(B1354,Tesaure!$A$2:$B$7000,2),"-")</f>
        <v>-</v>
      </c>
    </row>
    <row r="1355" spans="2:3" x14ac:dyDescent="0.25">
      <c r="B1355">
        <f>Zamia!F1355</f>
        <v>0</v>
      </c>
      <c r="C1355" t="str">
        <f>IFERROR(VLOOKUP(B1355,Tesaure!$A$2:$B$7000,2),"-")</f>
        <v>-</v>
      </c>
    </row>
    <row r="1356" spans="2:3" x14ac:dyDescent="0.25">
      <c r="B1356">
        <f>Zamia!F1356</f>
        <v>0</v>
      </c>
      <c r="C1356" t="str">
        <f>IFERROR(VLOOKUP(B1356,Tesaure!$A$2:$B$7000,2),"-")</f>
        <v>-</v>
      </c>
    </row>
    <row r="1357" spans="2:3" x14ac:dyDescent="0.25">
      <c r="B1357">
        <f>Zamia!F1357</f>
        <v>0</v>
      </c>
      <c r="C1357" t="str">
        <f>IFERROR(VLOOKUP(B1357,Tesaure!$A$2:$B$7000,2),"-")</f>
        <v>-</v>
      </c>
    </row>
    <row r="1358" spans="2:3" x14ac:dyDescent="0.25">
      <c r="B1358">
        <f>Zamia!F1358</f>
        <v>0</v>
      </c>
      <c r="C1358" t="str">
        <f>IFERROR(VLOOKUP(B1358,Tesaure!$A$2:$B$7000,2),"-")</f>
        <v>-</v>
      </c>
    </row>
    <row r="1359" spans="2:3" x14ac:dyDescent="0.25">
      <c r="B1359">
        <f>Zamia!F1359</f>
        <v>0</v>
      </c>
      <c r="C1359" t="str">
        <f>IFERROR(VLOOKUP(B1359,Tesaure!$A$2:$B$7000,2),"-")</f>
        <v>-</v>
      </c>
    </row>
    <row r="1360" spans="2:3" x14ac:dyDescent="0.25">
      <c r="B1360">
        <f>Zamia!F1360</f>
        <v>0</v>
      </c>
      <c r="C1360" t="str">
        <f>IFERROR(VLOOKUP(B1360,Tesaure!$A$2:$B$7000,2),"-")</f>
        <v>-</v>
      </c>
    </row>
    <row r="1361" spans="2:3" x14ac:dyDescent="0.25">
      <c r="B1361">
        <f>Zamia!F1361</f>
        <v>0</v>
      </c>
      <c r="C1361" t="str">
        <f>IFERROR(VLOOKUP(B1361,Tesaure!$A$2:$B$7000,2),"-")</f>
        <v>-</v>
      </c>
    </row>
    <row r="1362" spans="2:3" x14ac:dyDescent="0.25">
      <c r="B1362">
        <f>Zamia!F1362</f>
        <v>0</v>
      </c>
      <c r="C1362" t="str">
        <f>IFERROR(VLOOKUP(B1362,Tesaure!$A$2:$B$7000,2),"-")</f>
        <v>-</v>
      </c>
    </row>
    <row r="1363" spans="2:3" x14ac:dyDescent="0.25">
      <c r="B1363">
        <f>Zamia!F1363</f>
        <v>0</v>
      </c>
      <c r="C1363" t="str">
        <f>IFERROR(VLOOKUP(B1363,Tesaure!$A$2:$B$7000,2),"-")</f>
        <v>-</v>
      </c>
    </row>
    <row r="1364" spans="2:3" x14ac:dyDescent="0.25">
      <c r="B1364">
        <f>Zamia!F1364</f>
        <v>0</v>
      </c>
      <c r="C1364" t="str">
        <f>IFERROR(VLOOKUP(B1364,Tesaure!$A$2:$B$7000,2),"-")</f>
        <v>-</v>
      </c>
    </row>
    <row r="1365" spans="2:3" x14ac:dyDescent="0.25">
      <c r="B1365">
        <f>Zamia!F1365</f>
        <v>0</v>
      </c>
      <c r="C1365" t="str">
        <f>IFERROR(VLOOKUP(B1365,Tesaure!$A$2:$B$7000,2),"-")</f>
        <v>-</v>
      </c>
    </row>
    <row r="1366" spans="2:3" x14ac:dyDescent="0.25">
      <c r="B1366">
        <f>Zamia!F1366</f>
        <v>0</v>
      </c>
      <c r="C1366" t="str">
        <f>IFERROR(VLOOKUP(B1366,Tesaure!$A$2:$B$7000,2),"-")</f>
        <v>-</v>
      </c>
    </row>
    <row r="1367" spans="2:3" x14ac:dyDescent="0.25">
      <c r="B1367">
        <f>Zamia!F1367</f>
        <v>0</v>
      </c>
      <c r="C1367" t="str">
        <f>IFERROR(VLOOKUP(B1367,Tesaure!$A$2:$B$7000,2),"-")</f>
        <v>-</v>
      </c>
    </row>
    <row r="1368" spans="2:3" x14ac:dyDescent="0.25">
      <c r="B1368">
        <f>Zamia!F1368</f>
        <v>0</v>
      </c>
      <c r="C1368" t="str">
        <f>IFERROR(VLOOKUP(B1368,Tesaure!$A$2:$B$7000,2),"-")</f>
        <v>-</v>
      </c>
    </row>
    <row r="1369" spans="2:3" x14ac:dyDescent="0.25">
      <c r="B1369">
        <f>Zamia!F1369</f>
        <v>0</v>
      </c>
      <c r="C1369" t="str">
        <f>IFERROR(VLOOKUP(B1369,Tesaure!$A$2:$B$7000,2),"-")</f>
        <v>-</v>
      </c>
    </row>
    <row r="1370" spans="2:3" x14ac:dyDescent="0.25">
      <c r="B1370">
        <f>Zamia!F1370</f>
        <v>0</v>
      </c>
      <c r="C1370" t="str">
        <f>IFERROR(VLOOKUP(B1370,Tesaure!$A$2:$B$7000,2),"-")</f>
        <v>-</v>
      </c>
    </row>
    <row r="1371" spans="2:3" x14ac:dyDescent="0.25">
      <c r="B1371">
        <f>Zamia!F1371</f>
        <v>0</v>
      </c>
      <c r="C1371" t="str">
        <f>IFERROR(VLOOKUP(B1371,Tesaure!$A$2:$B$7000,2),"-")</f>
        <v>-</v>
      </c>
    </row>
    <row r="1372" spans="2:3" x14ac:dyDescent="0.25">
      <c r="B1372">
        <f>Zamia!F1372</f>
        <v>0</v>
      </c>
      <c r="C1372" t="str">
        <f>IFERROR(VLOOKUP(B1372,Tesaure!$A$2:$B$7000,2),"-")</f>
        <v>-</v>
      </c>
    </row>
    <row r="1373" spans="2:3" x14ac:dyDescent="0.25">
      <c r="B1373">
        <f>Zamia!F1373</f>
        <v>0</v>
      </c>
      <c r="C1373" t="str">
        <f>IFERROR(VLOOKUP(B1373,Tesaure!$A$2:$B$7000,2),"-")</f>
        <v>-</v>
      </c>
    </row>
    <row r="1374" spans="2:3" x14ac:dyDescent="0.25">
      <c r="B1374">
        <f>Zamia!F1374</f>
        <v>0</v>
      </c>
      <c r="C1374" t="str">
        <f>IFERROR(VLOOKUP(B1374,Tesaure!$A$2:$B$7000,2),"-")</f>
        <v>-</v>
      </c>
    </row>
    <row r="1375" spans="2:3" x14ac:dyDescent="0.25">
      <c r="B1375">
        <f>Zamia!F1375</f>
        <v>0</v>
      </c>
      <c r="C1375" t="str">
        <f>IFERROR(VLOOKUP(B1375,Tesaure!$A$2:$B$7000,2),"-")</f>
        <v>-</v>
      </c>
    </row>
    <row r="1376" spans="2:3" x14ac:dyDescent="0.25">
      <c r="B1376">
        <f>Zamia!F1376</f>
        <v>0</v>
      </c>
      <c r="C1376" t="str">
        <f>IFERROR(VLOOKUP(B1376,Tesaure!$A$2:$B$7000,2),"-")</f>
        <v>-</v>
      </c>
    </row>
    <row r="1377" spans="2:3" x14ac:dyDescent="0.25">
      <c r="B1377">
        <f>Zamia!F1377</f>
        <v>0</v>
      </c>
      <c r="C1377" t="str">
        <f>IFERROR(VLOOKUP(B1377,Tesaure!$A$2:$B$7000,2),"-")</f>
        <v>-</v>
      </c>
    </row>
    <row r="1378" spans="2:3" x14ac:dyDescent="0.25">
      <c r="B1378">
        <f>Zamia!F1378</f>
        <v>0</v>
      </c>
      <c r="C1378" t="str">
        <f>IFERROR(VLOOKUP(B1378,Tesaure!$A$2:$B$7000,2),"-")</f>
        <v>-</v>
      </c>
    </row>
    <row r="1379" spans="2:3" x14ac:dyDescent="0.25">
      <c r="B1379">
        <f>Zamia!F1379</f>
        <v>0</v>
      </c>
      <c r="C1379" t="str">
        <f>IFERROR(VLOOKUP(B1379,Tesaure!$A$2:$B$7000,2),"-")</f>
        <v>-</v>
      </c>
    </row>
    <row r="1380" spans="2:3" x14ac:dyDescent="0.25">
      <c r="B1380">
        <f>Zamia!F1380</f>
        <v>0</v>
      </c>
      <c r="C1380" t="str">
        <f>IFERROR(VLOOKUP(B1380,Tesaure!$A$2:$B$7000,2),"-")</f>
        <v>-</v>
      </c>
    </row>
    <row r="1381" spans="2:3" x14ac:dyDescent="0.25">
      <c r="B1381">
        <f>Zamia!F1381</f>
        <v>0</v>
      </c>
      <c r="C1381" t="str">
        <f>IFERROR(VLOOKUP(B1381,Tesaure!$A$2:$B$7000,2),"-")</f>
        <v>-</v>
      </c>
    </row>
    <row r="1382" spans="2:3" x14ac:dyDescent="0.25">
      <c r="B1382">
        <f>Zamia!F1382</f>
        <v>0</v>
      </c>
      <c r="C1382" t="str">
        <f>IFERROR(VLOOKUP(B1382,Tesaure!$A$2:$B$7000,2),"-")</f>
        <v>-</v>
      </c>
    </row>
    <row r="1383" spans="2:3" x14ac:dyDescent="0.25">
      <c r="B1383">
        <f>Zamia!F1383</f>
        <v>0</v>
      </c>
      <c r="C1383" t="str">
        <f>IFERROR(VLOOKUP(B1383,Tesaure!$A$2:$B$7000,2),"-")</f>
        <v>-</v>
      </c>
    </row>
    <row r="1384" spans="2:3" x14ac:dyDescent="0.25">
      <c r="B1384">
        <f>Zamia!F1384</f>
        <v>0</v>
      </c>
      <c r="C1384" t="str">
        <f>IFERROR(VLOOKUP(B1384,Tesaure!$A$2:$B$7000,2),"-")</f>
        <v>-</v>
      </c>
    </row>
    <row r="1385" spans="2:3" x14ac:dyDescent="0.25">
      <c r="B1385">
        <f>Zamia!F1385</f>
        <v>0</v>
      </c>
      <c r="C1385" t="str">
        <f>IFERROR(VLOOKUP(B1385,Tesaure!$A$2:$B$7000,2),"-")</f>
        <v>-</v>
      </c>
    </row>
    <row r="1386" spans="2:3" x14ac:dyDescent="0.25">
      <c r="B1386">
        <f>Zamia!F1386</f>
        <v>0</v>
      </c>
      <c r="C1386" t="str">
        <f>IFERROR(VLOOKUP(B1386,Tesaure!$A$2:$B$7000,2),"-")</f>
        <v>-</v>
      </c>
    </row>
    <row r="1387" spans="2:3" x14ac:dyDescent="0.25">
      <c r="B1387">
        <f>Zamia!F1387</f>
        <v>0</v>
      </c>
      <c r="C1387" t="str">
        <f>IFERROR(VLOOKUP(B1387,Tesaure!$A$2:$B$7000,2),"-")</f>
        <v>-</v>
      </c>
    </row>
    <row r="1388" spans="2:3" x14ac:dyDescent="0.25">
      <c r="B1388">
        <f>Zamia!F1388</f>
        <v>0</v>
      </c>
      <c r="C1388" t="str">
        <f>IFERROR(VLOOKUP(B1388,Tesaure!$A$2:$B$7000,2),"-")</f>
        <v>-</v>
      </c>
    </row>
    <row r="1389" spans="2:3" x14ac:dyDescent="0.25">
      <c r="B1389">
        <f>Zamia!F1389</f>
        <v>0</v>
      </c>
      <c r="C1389" t="str">
        <f>IFERROR(VLOOKUP(B1389,Tesaure!$A$2:$B$7000,2),"-")</f>
        <v>-</v>
      </c>
    </row>
    <row r="1390" spans="2:3" x14ac:dyDescent="0.25">
      <c r="B1390">
        <f>Zamia!F1390</f>
        <v>0</v>
      </c>
      <c r="C1390" t="str">
        <f>IFERROR(VLOOKUP(B1390,Tesaure!$A$2:$B$7000,2),"-")</f>
        <v>-</v>
      </c>
    </row>
    <row r="1391" spans="2:3" x14ac:dyDescent="0.25">
      <c r="B1391">
        <f>Zamia!F1391</f>
        <v>0</v>
      </c>
      <c r="C1391" t="str">
        <f>IFERROR(VLOOKUP(B1391,Tesaure!$A$2:$B$7000,2),"-")</f>
        <v>-</v>
      </c>
    </row>
    <row r="1392" spans="2:3" x14ac:dyDescent="0.25">
      <c r="B1392">
        <f>Zamia!F1392</f>
        <v>0</v>
      </c>
      <c r="C1392" t="str">
        <f>IFERROR(VLOOKUP(B1392,Tesaure!$A$2:$B$7000,2),"-")</f>
        <v>-</v>
      </c>
    </row>
    <row r="1393" spans="2:3" x14ac:dyDescent="0.25">
      <c r="B1393">
        <f>Zamia!F1393</f>
        <v>0</v>
      </c>
      <c r="C1393" t="str">
        <f>IFERROR(VLOOKUP(B1393,Tesaure!$A$2:$B$7000,2),"-")</f>
        <v>-</v>
      </c>
    </row>
    <row r="1394" spans="2:3" x14ac:dyDescent="0.25">
      <c r="B1394">
        <f>Zamia!F1394</f>
        <v>0</v>
      </c>
      <c r="C1394" t="str">
        <f>IFERROR(VLOOKUP(B1394,Tesaure!$A$2:$B$7000,2),"-")</f>
        <v>-</v>
      </c>
    </row>
    <row r="1395" spans="2:3" x14ac:dyDescent="0.25">
      <c r="B1395">
        <f>Zamia!F1395</f>
        <v>0</v>
      </c>
      <c r="C1395" t="str">
        <f>IFERROR(VLOOKUP(B1395,Tesaure!$A$2:$B$7000,2),"-")</f>
        <v>-</v>
      </c>
    </row>
    <row r="1396" spans="2:3" x14ac:dyDescent="0.25">
      <c r="B1396">
        <f>Zamia!F1396</f>
        <v>0</v>
      </c>
      <c r="C1396" t="str">
        <f>IFERROR(VLOOKUP(B1396,Tesaure!$A$2:$B$7000,2),"-")</f>
        <v>-</v>
      </c>
    </row>
    <row r="1397" spans="2:3" x14ac:dyDescent="0.25">
      <c r="B1397">
        <f>Zamia!F1397</f>
        <v>0</v>
      </c>
      <c r="C1397" t="str">
        <f>IFERROR(VLOOKUP(B1397,Tesaure!$A$2:$B$7000,2),"-")</f>
        <v>-</v>
      </c>
    </row>
    <row r="1398" spans="2:3" x14ac:dyDescent="0.25">
      <c r="B1398">
        <f>Zamia!F1398</f>
        <v>0</v>
      </c>
      <c r="C1398" t="str">
        <f>IFERROR(VLOOKUP(B1398,Tesaure!$A$2:$B$7000,2),"-")</f>
        <v>-</v>
      </c>
    </row>
    <row r="1399" spans="2:3" x14ac:dyDescent="0.25">
      <c r="B1399">
        <f>Zamia!F1399</f>
        <v>0</v>
      </c>
      <c r="C1399" t="str">
        <f>IFERROR(VLOOKUP(B1399,Tesaure!$A$2:$B$7000,2),"-")</f>
        <v>-</v>
      </c>
    </row>
    <row r="1400" spans="2:3" x14ac:dyDescent="0.25">
      <c r="B1400">
        <f>Zamia!F1400</f>
        <v>0</v>
      </c>
      <c r="C1400" t="str">
        <f>IFERROR(VLOOKUP(B1400,Tesaure!$A$2:$B$7000,2),"-")</f>
        <v>-</v>
      </c>
    </row>
    <row r="1401" spans="2:3" x14ac:dyDescent="0.25">
      <c r="B1401">
        <f>Zamia!F1401</f>
        <v>0</v>
      </c>
      <c r="C1401" t="str">
        <f>IFERROR(VLOOKUP(B1401,Tesaure!$A$2:$B$7000,2),"-")</f>
        <v>-</v>
      </c>
    </row>
    <row r="1402" spans="2:3" x14ac:dyDescent="0.25">
      <c r="B1402">
        <f>Zamia!F1402</f>
        <v>0</v>
      </c>
      <c r="C1402" t="str">
        <f>IFERROR(VLOOKUP(B1402,Tesaure!$A$2:$B$7000,2),"-")</f>
        <v>-</v>
      </c>
    </row>
    <row r="1403" spans="2:3" x14ac:dyDescent="0.25">
      <c r="B1403">
        <f>Zamia!F1403</f>
        <v>0</v>
      </c>
      <c r="C1403" t="str">
        <f>IFERROR(VLOOKUP(B1403,Tesaure!$A$2:$B$7000,2),"-")</f>
        <v>-</v>
      </c>
    </row>
    <row r="1404" spans="2:3" x14ac:dyDescent="0.25">
      <c r="B1404">
        <f>Zamia!F1404</f>
        <v>0</v>
      </c>
      <c r="C1404" t="str">
        <f>IFERROR(VLOOKUP(B1404,Tesaure!$A$2:$B$7000,2),"-")</f>
        <v>-</v>
      </c>
    </row>
    <row r="1405" spans="2:3" x14ac:dyDescent="0.25">
      <c r="B1405">
        <f>Zamia!F1405</f>
        <v>0</v>
      </c>
      <c r="C1405" t="str">
        <f>IFERROR(VLOOKUP(B1405,Tesaure!$A$2:$B$7000,2),"-")</f>
        <v>-</v>
      </c>
    </row>
    <row r="1406" spans="2:3" x14ac:dyDescent="0.25">
      <c r="B1406">
        <f>Zamia!F1406</f>
        <v>0</v>
      </c>
      <c r="C1406" t="str">
        <f>IFERROR(VLOOKUP(B1406,Tesaure!$A$2:$B$7000,2),"-")</f>
        <v>-</v>
      </c>
    </row>
    <row r="1407" spans="2:3" x14ac:dyDescent="0.25">
      <c r="B1407">
        <f>Zamia!F1407</f>
        <v>0</v>
      </c>
      <c r="C1407" t="str">
        <f>IFERROR(VLOOKUP(B1407,Tesaure!$A$2:$B$7000,2),"-")</f>
        <v>-</v>
      </c>
    </row>
    <row r="1408" spans="2:3" x14ac:dyDescent="0.25">
      <c r="B1408">
        <f>Zamia!F1408</f>
        <v>0</v>
      </c>
      <c r="C1408" t="str">
        <f>IFERROR(VLOOKUP(B1408,Tesaure!$A$2:$B$7000,2),"-")</f>
        <v>-</v>
      </c>
    </row>
    <row r="1409" spans="2:3" x14ac:dyDescent="0.25">
      <c r="B1409">
        <f>Zamia!F1409</f>
        <v>0</v>
      </c>
      <c r="C1409" t="str">
        <f>IFERROR(VLOOKUP(B1409,Tesaure!$A$2:$B$7000,2),"-")</f>
        <v>-</v>
      </c>
    </row>
    <row r="1410" spans="2:3" x14ac:dyDescent="0.25">
      <c r="B1410">
        <f>Zamia!F1410</f>
        <v>0</v>
      </c>
      <c r="C1410" t="str">
        <f>IFERROR(VLOOKUP(B1410,Tesaure!$A$2:$B$7000,2),"-")</f>
        <v>-</v>
      </c>
    </row>
    <row r="1411" spans="2:3" x14ac:dyDescent="0.25">
      <c r="B1411">
        <f>Zamia!F1411</f>
        <v>0</v>
      </c>
      <c r="C1411" t="str">
        <f>IFERROR(VLOOKUP(B1411,Tesaure!$A$2:$B$7000,2),"-")</f>
        <v>-</v>
      </c>
    </row>
    <row r="1412" spans="2:3" x14ac:dyDescent="0.25">
      <c r="B1412">
        <f>Zamia!F1412</f>
        <v>0</v>
      </c>
      <c r="C1412" t="str">
        <f>IFERROR(VLOOKUP(B1412,Tesaure!$A$2:$B$7000,2),"-")</f>
        <v>-</v>
      </c>
    </row>
    <row r="1413" spans="2:3" x14ac:dyDescent="0.25">
      <c r="B1413">
        <f>Zamia!F1413</f>
        <v>0</v>
      </c>
      <c r="C1413" t="str">
        <f>IFERROR(VLOOKUP(B1413,Tesaure!$A$2:$B$7000,2),"-")</f>
        <v>-</v>
      </c>
    </row>
    <row r="1414" spans="2:3" x14ac:dyDescent="0.25">
      <c r="B1414">
        <f>Zamia!F1414</f>
        <v>0</v>
      </c>
      <c r="C1414" t="str">
        <f>IFERROR(VLOOKUP(B1414,Tesaure!$A$2:$B$7000,2),"-")</f>
        <v>-</v>
      </c>
    </row>
    <row r="1415" spans="2:3" x14ac:dyDescent="0.25">
      <c r="B1415">
        <f>Zamia!F1415</f>
        <v>0</v>
      </c>
      <c r="C1415" t="str">
        <f>IFERROR(VLOOKUP(B1415,Tesaure!$A$2:$B$7000,2),"-")</f>
        <v>-</v>
      </c>
    </row>
    <row r="1416" spans="2:3" x14ac:dyDescent="0.25">
      <c r="B1416">
        <f>Zamia!F1416</f>
        <v>0</v>
      </c>
      <c r="C1416" t="str">
        <f>IFERROR(VLOOKUP(B1416,Tesaure!$A$2:$B$7000,2),"-")</f>
        <v>-</v>
      </c>
    </row>
    <row r="1417" spans="2:3" x14ac:dyDescent="0.25">
      <c r="B1417">
        <f>Zamia!F1417</f>
        <v>0</v>
      </c>
      <c r="C1417" t="str">
        <f>IFERROR(VLOOKUP(B1417,Tesaure!$A$2:$B$7000,2),"-")</f>
        <v>-</v>
      </c>
    </row>
    <row r="1418" spans="2:3" x14ac:dyDescent="0.25">
      <c r="B1418">
        <f>Zamia!F1418</f>
        <v>0</v>
      </c>
      <c r="C1418" t="str">
        <f>IFERROR(VLOOKUP(B1418,Tesaure!$A$2:$B$7000,2),"-")</f>
        <v>-</v>
      </c>
    </row>
    <row r="1419" spans="2:3" x14ac:dyDescent="0.25">
      <c r="B1419">
        <f>Zamia!F1419</f>
        <v>0</v>
      </c>
      <c r="C1419" t="str">
        <f>IFERROR(VLOOKUP(B1419,Tesaure!$A$2:$B$7000,2),"-")</f>
        <v>-</v>
      </c>
    </row>
    <row r="1420" spans="2:3" x14ac:dyDescent="0.25">
      <c r="B1420">
        <f>Zamia!F1420</f>
        <v>0</v>
      </c>
      <c r="C1420" t="str">
        <f>IFERROR(VLOOKUP(B1420,Tesaure!$A$2:$B$7000,2),"-")</f>
        <v>-</v>
      </c>
    </row>
    <row r="1421" spans="2:3" x14ac:dyDescent="0.25">
      <c r="B1421">
        <f>Zamia!F1421</f>
        <v>0</v>
      </c>
      <c r="C1421" t="str">
        <f>IFERROR(VLOOKUP(B1421,Tesaure!$A$2:$B$7000,2),"-")</f>
        <v>-</v>
      </c>
    </row>
    <row r="1422" spans="2:3" x14ac:dyDescent="0.25">
      <c r="B1422">
        <f>Zamia!F1422</f>
        <v>0</v>
      </c>
      <c r="C1422" t="str">
        <f>IFERROR(VLOOKUP(B1422,Tesaure!$A$2:$B$7000,2),"-")</f>
        <v>-</v>
      </c>
    </row>
    <row r="1423" spans="2:3" x14ac:dyDescent="0.25">
      <c r="B1423">
        <f>Zamia!F1423</f>
        <v>0</v>
      </c>
      <c r="C1423" t="str">
        <f>IFERROR(VLOOKUP(B1423,Tesaure!$A$2:$B$7000,2),"-")</f>
        <v>-</v>
      </c>
    </row>
    <row r="1424" spans="2:3" x14ac:dyDescent="0.25">
      <c r="B1424">
        <f>Zamia!F1424</f>
        <v>0</v>
      </c>
      <c r="C1424" t="str">
        <f>IFERROR(VLOOKUP(B1424,Tesaure!$A$2:$B$7000,2),"-")</f>
        <v>-</v>
      </c>
    </row>
    <row r="1425" spans="2:3" x14ac:dyDescent="0.25">
      <c r="B1425">
        <f>Zamia!F1425</f>
        <v>0</v>
      </c>
      <c r="C1425" t="str">
        <f>IFERROR(VLOOKUP(B1425,Tesaure!$A$2:$B$7000,2),"-")</f>
        <v>-</v>
      </c>
    </row>
    <row r="1426" spans="2:3" x14ac:dyDescent="0.25">
      <c r="B1426">
        <f>Zamia!F1426</f>
        <v>0</v>
      </c>
      <c r="C1426" t="str">
        <f>IFERROR(VLOOKUP(B1426,Tesaure!$A$2:$B$7000,2),"-")</f>
        <v>-</v>
      </c>
    </row>
    <row r="1427" spans="2:3" x14ac:dyDescent="0.25">
      <c r="B1427">
        <f>Zamia!F1427</f>
        <v>0</v>
      </c>
      <c r="C1427" t="str">
        <f>IFERROR(VLOOKUP(B1427,Tesaure!$A$2:$B$7000,2),"-")</f>
        <v>-</v>
      </c>
    </row>
    <row r="1428" spans="2:3" x14ac:dyDescent="0.25">
      <c r="B1428">
        <f>Zamia!F1428</f>
        <v>0</v>
      </c>
      <c r="C1428" t="str">
        <f>IFERROR(VLOOKUP(B1428,Tesaure!$A$2:$B$7000,2),"-")</f>
        <v>-</v>
      </c>
    </row>
    <row r="1429" spans="2:3" x14ac:dyDescent="0.25">
      <c r="B1429">
        <f>Zamia!F1429</f>
        <v>0</v>
      </c>
      <c r="C1429" t="str">
        <f>IFERROR(VLOOKUP(B1429,Tesaure!$A$2:$B$7000,2),"-")</f>
        <v>-</v>
      </c>
    </row>
    <row r="1430" spans="2:3" x14ac:dyDescent="0.25">
      <c r="B1430">
        <f>Zamia!F1430</f>
        <v>0</v>
      </c>
      <c r="C1430" t="str">
        <f>IFERROR(VLOOKUP(B1430,Tesaure!$A$2:$B$7000,2),"-")</f>
        <v>-</v>
      </c>
    </row>
    <row r="1431" spans="2:3" x14ac:dyDescent="0.25">
      <c r="B1431">
        <f>Zamia!F1431</f>
        <v>0</v>
      </c>
      <c r="C1431" t="str">
        <f>IFERROR(VLOOKUP(B1431,Tesaure!$A$2:$B$7000,2),"-")</f>
        <v>-</v>
      </c>
    </row>
    <row r="1432" spans="2:3" x14ac:dyDescent="0.25">
      <c r="B1432">
        <f>Zamia!F1432</f>
        <v>0</v>
      </c>
      <c r="C1432" t="str">
        <f>IFERROR(VLOOKUP(B1432,Tesaure!$A$2:$B$7000,2),"-")</f>
        <v>-</v>
      </c>
    </row>
    <row r="1433" spans="2:3" x14ac:dyDescent="0.25">
      <c r="B1433">
        <f>Zamia!F1433</f>
        <v>0</v>
      </c>
      <c r="C1433" t="str">
        <f>IFERROR(VLOOKUP(B1433,Tesaure!$A$2:$B$7000,2),"-")</f>
        <v>-</v>
      </c>
    </row>
    <row r="1434" spans="2:3" x14ac:dyDescent="0.25">
      <c r="B1434">
        <f>Zamia!F1434</f>
        <v>0</v>
      </c>
      <c r="C1434" t="str">
        <f>IFERROR(VLOOKUP(B1434,Tesaure!$A$2:$B$7000,2),"-")</f>
        <v>-</v>
      </c>
    </row>
    <row r="1435" spans="2:3" x14ac:dyDescent="0.25">
      <c r="B1435">
        <f>Zamia!F1435</f>
        <v>0</v>
      </c>
      <c r="C1435" t="str">
        <f>IFERROR(VLOOKUP(B1435,Tesaure!$A$2:$B$7000,2),"-")</f>
        <v>-</v>
      </c>
    </row>
    <row r="1436" spans="2:3" x14ac:dyDescent="0.25">
      <c r="B1436">
        <f>Zamia!F1436</f>
        <v>0</v>
      </c>
      <c r="C1436" t="str">
        <f>IFERROR(VLOOKUP(B1436,Tesaure!$A$2:$B$7000,2),"-")</f>
        <v>-</v>
      </c>
    </row>
    <row r="1437" spans="2:3" x14ac:dyDescent="0.25">
      <c r="B1437">
        <f>Zamia!F1437</f>
        <v>0</v>
      </c>
      <c r="C1437" t="str">
        <f>IFERROR(VLOOKUP(B1437,Tesaure!$A$2:$B$7000,2),"-")</f>
        <v>-</v>
      </c>
    </row>
    <row r="1438" spans="2:3" x14ac:dyDescent="0.25">
      <c r="B1438">
        <f>Zamia!F1438</f>
        <v>0</v>
      </c>
      <c r="C1438" t="str">
        <f>IFERROR(VLOOKUP(B1438,Tesaure!$A$2:$B$7000,2),"-")</f>
        <v>-</v>
      </c>
    </row>
    <row r="1439" spans="2:3" x14ac:dyDescent="0.25">
      <c r="B1439">
        <f>Zamia!F1439</f>
        <v>0</v>
      </c>
      <c r="C1439" t="str">
        <f>IFERROR(VLOOKUP(B1439,Tesaure!$A$2:$B$7000,2),"-")</f>
        <v>-</v>
      </c>
    </row>
    <row r="1440" spans="2:3" x14ac:dyDescent="0.25">
      <c r="B1440">
        <f>Zamia!F1440</f>
        <v>0</v>
      </c>
      <c r="C1440" t="str">
        <f>IFERROR(VLOOKUP(B1440,Tesaure!$A$2:$B$7000,2),"-")</f>
        <v>-</v>
      </c>
    </row>
    <row r="1441" spans="2:3" x14ac:dyDescent="0.25">
      <c r="B1441">
        <f>Zamia!F1441</f>
        <v>0</v>
      </c>
      <c r="C1441" t="str">
        <f>IFERROR(VLOOKUP(B1441,Tesaure!$A$2:$B$7000,2),"-")</f>
        <v>-</v>
      </c>
    </row>
    <row r="1442" spans="2:3" x14ac:dyDescent="0.25">
      <c r="B1442">
        <f>Zamia!F1442</f>
        <v>0</v>
      </c>
      <c r="C1442" t="str">
        <f>IFERROR(VLOOKUP(B1442,Tesaure!$A$2:$B$7000,2),"-")</f>
        <v>-</v>
      </c>
    </row>
    <row r="1443" spans="2:3" x14ac:dyDescent="0.25">
      <c r="B1443">
        <f>Zamia!F1443</f>
        <v>0</v>
      </c>
      <c r="C1443" t="str">
        <f>IFERROR(VLOOKUP(B1443,Tesaure!$A$2:$B$7000,2),"-")</f>
        <v>-</v>
      </c>
    </row>
    <row r="1444" spans="2:3" x14ac:dyDescent="0.25">
      <c r="B1444">
        <f>Zamia!F1444</f>
        <v>0</v>
      </c>
      <c r="C1444" t="str">
        <f>IFERROR(VLOOKUP(B1444,Tesaure!$A$2:$B$7000,2),"-")</f>
        <v>-</v>
      </c>
    </row>
    <row r="1445" spans="2:3" x14ac:dyDescent="0.25">
      <c r="B1445">
        <f>Zamia!F1445</f>
        <v>0</v>
      </c>
      <c r="C1445" t="str">
        <f>IFERROR(VLOOKUP(B1445,Tesaure!$A$2:$B$7000,2),"-")</f>
        <v>-</v>
      </c>
    </row>
    <row r="1446" spans="2:3" x14ac:dyDescent="0.25">
      <c r="B1446">
        <f>Zamia!F1446</f>
        <v>0</v>
      </c>
      <c r="C1446" t="str">
        <f>IFERROR(VLOOKUP(B1446,Tesaure!$A$2:$B$7000,2),"-")</f>
        <v>-</v>
      </c>
    </row>
    <row r="1447" spans="2:3" x14ac:dyDescent="0.25">
      <c r="B1447">
        <f>Zamia!F1447</f>
        <v>0</v>
      </c>
      <c r="C1447" t="str">
        <f>IFERROR(VLOOKUP(B1447,Tesaure!$A$2:$B$7000,2),"-")</f>
        <v>-</v>
      </c>
    </row>
    <row r="1448" spans="2:3" x14ac:dyDescent="0.25">
      <c r="B1448">
        <f>Zamia!F1448</f>
        <v>0</v>
      </c>
      <c r="C1448" t="str">
        <f>IFERROR(VLOOKUP(B1448,Tesaure!$A$2:$B$7000,2),"-")</f>
        <v>-</v>
      </c>
    </row>
    <row r="1449" spans="2:3" x14ac:dyDescent="0.25">
      <c r="B1449">
        <f>Zamia!F1449</f>
        <v>0</v>
      </c>
      <c r="C1449" t="str">
        <f>IFERROR(VLOOKUP(B1449,Tesaure!$A$2:$B$7000,2),"-")</f>
        <v>-</v>
      </c>
    </row>
    <row r="1450" spans="2:3" x14ac:dyDescent="0.25">
      <c r="B1450">
        <f>Zamia!F1450</f>
        <v>0</v>
      </c>
      <c r="C1450" t="str">
        <f>IFERROR(VLOOKUP(B1450,Tesaure!$A$2:$B$7000,2),"-")</f>
        <v>-</v>
      </c>
    </row>
    <row r="1451" spans="2:3" x14ac:dyDescent="0.25">
      <c r="B1451">
        <f>Zamia!F1451</f>
        <v>0</v>
      </c>
      <c r="C1451" t="str">
        <f>IFERROR(VLOOKUP(B1451,Tesaure!$A$2:$B$7000,2),"-")</f>
        <v>-</v>
      </c>
    </row>
    <row r="1452" spans="2:3" x14ac:dyDescent="0.25">
      <c r="B1452">
        <f>Zamia!F1452</f>
        <v>0</v>
      </c>
      <c r="C1452" t="str">
        <f>IFERROR(VLOOKUP(B1452,Tesaure!$A$2:$B$7000,2),"-")</f>
        <v>-</v>
      </c>
    </row>
    <row r="1453" spans="2:3" x14ac:dyDescent="0.25">
      <c r="B1453">
        <f>Zamia!F1453</f>
        <v>0</v>
      </c>
      <c r="C1453" t="str">
        <f>IFERROR(VLOOKUP(B1453,Tesaure!$A$2:$B$7000,2),"-")</f>
        <v>-</v>
      </c>
    </row>
    <row r="1454" spans="2:3" x14ac:dyDescent="0.25">
      <c r="B1454">
        <f>Zamia!F1454</f>
        <v>0</v>
      </c>
      <c r="C1454" t="str">
        <f>IFERROR(VLOOKUP(B1454,Tesaure!$A$2:$B$7000,2),"-")</f>
        <v>-</v>
      </c>
    </row>
    <row r="1455" spans="2:3" x14ac:dyDescent="0.25">
      <c r="B1455">
        <f>Zamia!F1455</f>
        <v>0</v>
      </c>
      <c r="C1455" t="str">
        <f>IFERROR(VLOOKUP(B1455,Tesaure!$A$2:$B$7000,2),"-")</f>
        <v>-</v>
      </c>
    </row>
    <row r="1456" spans="2:3" x14ac:dyDescent="0.25">
      <c r="B1456">
        <f>Zamia!F1456</f>
        <v>0</v>
      </c>
      <c r="C1456" t="str">
        <f>IFERROR(VLOOKUP(B1456,Tesaure!$A$2:$B$7000,2),"-")</f>
        <v>-</v>
      </c>
    </row>
    <row r="1457" spans="2:3" x14ac:dyDescent="0.25">
      <c r="B1457">
        <f>Zamia!F1457</f>
        <v>0</v>
      </c>
      <c r="C1457" t="str">
        <f>IFERROR(VLOOKUP(B1457,Tesaure!$A$2:$B$7000,2),"-")</f>
        <v>-</v>
      </c>
    </row>
    <row r="1458" spans="2:3" x14ac:dyDescent="0.25">
      <c r="B1458">
        <f>Zamia!F1458</f>
        <v>0</v>
      </c>
      <c r="C1458" t="str">
        <f>IFERROR(VLOOKUP(B1458,Tesaure!$A$2:$B$7000,2),"-")</f>
        <v>-</v>
      </c>
    </row>
    <row r="1459" spans="2:3" x14ac:dyDescent="0.25">
      <c r="B1459">
        <f>Zamia!F1459</f>
        <v>0</v>
      </c>
      <c r="C1459" t="str">
        <f>IFERROR(VLOOKUP(B1459,Tesaure!$A$2:$B$7000,2),"-")</f>
        <v>-</v>
      </c>
    </row>
    <row r="1460" spans="2:3" x14ac:dyDescent="0.25">
      <c r="B1460">
        <f>Zamia!F1460</f>
        <v>0</v>
      </c>
      <c r="C1460" t="str">
        <f>IFERROR(VLOOKUP(B1460,Tesaure!$A$2:$B$7000,2),"-")</f>
        <v>-</v>
      </c>
    </row>
    <row r="1461" spans="2:3" x14ac:dyDescent="0.25">
      <c r="B1461">
        <f>Zamia!F1461</f>
        <v>0</v>
      </c>
      <c r="C1461" t="str">
        <f>IFERROR(VLOOKUP(B1461,Tesaure!$A$2:$B$7000,2),"-")</f>
        <v>-</v>
      </c>
    </row>
    <row r="1462" spans="2:3" x14ac:dyDescent="0.25">
      <c r="B1462">
        <f>Zamia!F1462</f>
        <v>0</v>
      </c>
      <c r="C1462" t="str">
        <f>IFERROR(VLOOKUP(B1462,Tesaure!$A$2:$B$7000,2),"-")</f>
        <v>-</v>
      </c>
    </row>
    <row r="1463" spans="2:3" x14ac:dyDescent="0.25">
      <c r="B1463">
        <f>Zamia!F1463</f>
        <v>0</v>
      </c>
      <c r="C1463" t="str">
        <f>IFERROR(VLOOKUP(B1463,Tesaure!$A$2:$B$7000,2),"-")</f>
        <v>-</v>
      </c>
    </row>
    <row r="1464" spans="2:3" x14ac:dyDescent="0.25">
      <c r="B1464">
        <f>Zamia!F1464</f>
        <v>0</v>
      </c>
      <c r="C1464" t="str">
        <f>IFERROR(VLOOKUP(B1464,Tesaure!$A$2:$B$7000,2),"-")</f>
        <v>-</v>
      </c>
    </row>
    <row r="1465" spans="2:3" x14ac:dyDescent="0.25">
      <c r="B1465">
        <f>Zamia!F1465</f>
        <v>0</v>
      </c>
      <c r="C1465" t="str">
        <f>IFERROR(VLOOKUP(B1465,Tesaure!$A$2:$B$7000,2),"-")</f>
        <v>-</v>
      </c>
    </row>
    <row r="1466" spans="2:3" x14ac:dyDescent="0.25">
      <c r="B1466">
        <f>Zamia!F1466</f>
        <v>0</v>
      </c>
      <c r="C1466" t="str">
        <f>IFERROR(VLOOKUP(B1466,Tesaure!$A$2:$B$7000,2),"-")</f>
        <v>-</v>
      </c>
    </row>
    <row r="1467" spans="2:3" x14ac:dyDescent="0.25">
      <c r="B1467">
        <f>Zamia!F1467</f>
        <v>0</v>
      </c>
      <c r="C1467" t="str">
        <f>IFERROR(VLOOKUP(B1467,Tesaure!$A$2:$B$7000,2),"-")</f>
        <v>-</v>
      </c>
    </row>
    <row r="1468" spans="2:3" x14ac:dyDescent="0.25">
      <c r="B1468">
        <f>Zamia!F1468</f>
        <v>0</v>
      </c>
      <c r="C1468" t="str">
        <f>IFERROR(VLOOKUP(B1468,Tesaure!$A$2:$B$7000,2),"-")</f>
        <v>-</v>
      </c>
    </row>
    <row r="1469" spans="2:3" x14ac:dyDescent="0.25">
      <c r="B1469">
        <f>Zamia!F1469</f>
        <v>0</v>
      </c>
      <c r="C1469" t="str">
        <f>IFERROR(VLOOKUP(B1469,Tesaure!$A$2:$B$7000,2),"-")</f>
        <v>-</v>
      </c>
    </row>
    <row r="1470" spans="2:3" x14ac:dyDescent="0.25">
      <c r="B1470">
        <f>Zamia!F1470</f>
        <v>0</v>
      </c>
      <c r="C1470" t="str">
        <f>IFERROR(VLOOKUP(B1470,Tesaure!$A$2:$B$7000,2),"-")</f>
        <v>-</v>
      </c>
    </row>
    <row r="1471" spans="2:3" x14ac:dyDescent="0.25">
      <c r="B1471">
        <f>Zamia!F1471</f>
        <v>0</v>
      </c>
      <c r="C1471" t="str">
        <f>IFERROR(VLOOKUP(B1471,Tesaure!$A$2:$B$7000,2),"-")</f>
        <v>-</v>
      </c>
    </row>
    <row r="1472" spans="2:3" x14ac:dyDescent="0.25">
      <c r="B1472">
        <f>Zamia!F1472</f>
        <v>0</v>
      </c>
      <c r="C1472" t="str">
        <f>IFERROR(VLOOKUP(B1472,Tesaure!$A$2:$B$7000,2),"-")</f>
        <v>-</v>
      </c>
    </row>
    <row r="1473" spans="2:3" x14ac:dyDescent="0.25">
      <c r="B1473">
        <f>Zamia!F1473</f>
        <v>0</v>
      </c>
      <c r="C1473" t="str">
        <f>IFERROR(VLOOKUP(B1473,Tesaure!$A$2:$B$7000,2),"-")</f>
        <v>-</v>
      </c>
    </row>
    <row r="1474" spans="2:3" x14ac:dyDescent="0.25">
      <c r="B1474">
        <f>Zamia!F1474</f>
        <v>0</v>
      </c>
      <c r="C1474" t="str">
        <f>IFERROR(VLOOKUP(B1474,Tesaure!$A$2:$B$7000,2),"-")</f>
        <v>-</v>
      </c>
    </row>
    <row r="1475" spans="2:3" x14ac:dyDescent="0.25">
      <c r="B1475">
        <f>Zamia!F1475</f>
        <v>0</v>
      </c>
      <c r="C1475" t="str">
        <f>IFERROR(VLOOKUP(B1475,Tesaure!$A$2:$B$7000,2),"-")</f>
        <v>-</v>
      </c>
    </row>
    <row r="1476" spans="2:3" x14ac:dyDescent="0.25">
      <c r="B1476">
        <f>Zamia!F1476</f>
        <v>0</v>
      </c>
      <c r="C1476" t="str">
        <f>IFERROR(VLOOKUP(B1476,Tesaure!$A$2:$B$7000,2),"-")</f>
        <v>-</v>
      </c>
    </row>
    <row r="1477" spans="2:3" x14ac:dyDescent="0.25">
      <c r="B1477">
        <f>Zamia!F1477</f>
        <v>0</v>
      </c>
      <c r="C1477" t="str">
        <f>IFERROR(VLOOKUP(B1477,Tesaure!$A$2:$B$7000,2),"-")</f>
        <v>-</v>
      </c>
    </row>
    <row r="1478" spans="2:3" x14ac:dyDescent="0.25">
      <c r="B1478">
        <f>Zamia!F1478</f>
        <v>0</v>
      </c>
      <c r="C1478" t="str">
        <f>IFERROR(VLOOKUP(B1478,Tesaure!$A$2:$B$7000,2),"-")</f>
        <v>-</v>
      </c>
    </row>
    <row r="1479" spans="2:3" x14ac:dyDescent="0.25">
      <c r="B1479">
        <f>Zamia!F1479</f>
        <v>0</v>
      </c>
      <c r="C1479" t="str">
        <f>IFERROR(VLOOKUP(B1479,Tesaure!$A$2:$B$7000,2),"-")</f>
        <v>-</v>
      </c>
    </row>
    <row r="1480" spans="2:3" x14ac:dyDescent="0.25">
      <c r="B1480">
        <f>Zamia!F1480</f>
        <v>0</v>
      </c>
      <c r="C1480" t="str">
        <f>IFERROR(VLOOKUP(B1480,Tesaure!$A$2:$B$7000,2),"-")</f>
        <v>-</v>
      </c>
    </row>
    <row r="1481" spans="2:3" x14ac:dyDescent="0.25">
      <c r="B1481">
        <f>Zamia!F1481</f>
        <v>0</v>
      </c>
      <c r="C1481" t="str">
        <f>IFERROR(VLOOKUP(B1481,Tesaure!$A$2:$B$7000,2),"-")</f>
        <v>-</v>
      </c>
    </row>
    <row r="1482" spans="2:3" x14ac:dyDescent="0.25">
      <c r="B1482">
        <f>Zamia!F1482</f>
        <v>0</v>
      </c>
      <c r="C1482" t="str">
        <f>IFERROR(VLOOKUP(B1482,Tesaure!$A$2:$B$7000,2),"-")</f>
        <v>-</v>
      </c>
    </row>
    <row r="1483" spans="2:3" x14ac:dyDescent="0.25">
      <c r="B1483">
        <f>Zamia!F1483</f>
        <v>0</v>
      </c>
      <c r="C1483" t="str">
        <f>IFERROR(VLOOKUP(B1483,Tesaure!$A$2:$B$7000,2),"-")</f>
        <v>-</v>
      </c>
    </row>
    <row r="1484" spans="2:3" x14ac:dyDescent="0.25">
      <c r="B1484">
        <f>Zamia!F1484</f>
        <v>0</v>
      </c>
      <c r="C1484" t="str">
        <f>IFERROR(VLOOKUP(B1484,Tesaure!$A$2:$B$7000,2),"-")</f>
        <v>-</v>
      </c>
    </row>
    <row r="1485" spans="2:3" x14ac:dyDescent="0.25">
      <c r="B1485">
        <f>Zamia!F1485</f>
        <v>0</v>
      </c>
      <c r="C1485" t="str">
        <f>IFERROR(VLOOKUP(B1485,Tesaure!$A$2:$B$7000,2),"-")</f>
        <v>-</v>
      </c>
    </row>
    <row r="1486" spans="2:3" x14ac:dyDescent="0.25">
      <c r="B1486">
        <f>Zamia!F1486</f>
        <v>0</v>
      </c>
      <c r="C1486" t="str">
        <f>IFERROR(VLOOKUP(B1486,Tesaure!$A$2:$B$7000,2),"-")</f>
        <v>-</v>
      </c>
    </row>
    <row r="1487" spans="2:3" x14ac:dyDescent="0.25">
      <c r="B1487">
        <f>Zamia!F1487</f>
        <v>0</v>
      </c>
      <c r="C1487" t="str">
        <f>IFERROR(VLOOKUP(B1487,Tesaure!$A$2:$B$7000,2),"-")</f>
        <v>-</v>
      </c>
    </row>
    <row r="1488" spans="2:3" x14ac:dyDescent="0.25">
      <c r="B1488">
        <f>Zamia!F1488</f>
        <v>0</v>
      </c>
      <c r="C1488" t="str">
        <f>IFERROR(VLOOKUP(B1488,Tesaure!$A$2:$B$7000,2),"-")</f>
        <v>-</v>
      </c>
    </row>
    <row r="1489" spans="2:3" x14ac:dyDescent="0.25">
      <c r="B1489">
        <f>Zamia!F1489</f>
        <v>0</v>
      </c>
      <c r="C1489" t="str">
        <f>IFERROR(VLOOKUP(B1489,Tesaure!$A$2:$B$7000,2),"-")</f>
        <v>-</v>
      </c>
    </row>
    <row r="1490" spans="2:3" x14ac:dyDescent="0.25">
      <c r="B1490">
        <f>Zamia!F1490</f>
        <v>0</v>
      </c>
      <c r="C1490" t="str">
        <f>IFERROR(VLOOKUP(B1490,Tesaure!$A$2:$B$7000,2),"-")</f>
        <v>-</v>
      </c>
    </row>
    <row r="1491" spans="2:3" x14ac:dyDescent="0.25">
      <c r="B1491">
        <f>Zamia!F1491</f>
        <v>0</v>
      </c>
      <c r="C1491" t="str">
        <f>IFERROR(VLOOKUP(B1491,Tesaure!$A$2:$B$7000,2),"-")</f>
        <v>-</v>
      </c>
    </row>
    <row r="1492" spans="2:3" x14ac:dyDescent="0.25">
      <c r="B1492">
        <f>Zamia!F1492</f>
        <v>0</v>
      </c>
      <c r="C1492" t="str">
        <f>IFERROR(VLOOKUP(B1492,Tesaure!$A$2:$B$7000,2),"-")</f>
        <v>-</v>
      </c>
    </row>
    <row r="1493" spans="2:3" x14ac:dyDescent="0.25">
      <c r="B1493">
        <f>Zamia!F1493</f>
        <v>0</v>
      </c>
      <c r="C1493" t="str">
        <f>IFERROR(VLOOKUP(B1493,Tesaure!$A$2:$B$7000,2),"-")</f>
        <v>-</v>
      </c>
    </row>
    <row r="1494" spans="2:3" x14ac:dyDescent="0.25">
      <c r="B1494">
        <f>Zamia!F1494</f>
        <v>0</v>
      </c>
      <c r="C1494" t="str">
        <f>IFERROR(VLOOKUP(B1494,Tesaure!$A$2:$B$7000,2),"-")</f>
        <v>-</v>
      </c>
    </row>
    <row r="1495" spans="2:3" x14ac:dyDescent="0.25">
      <c r="B1495">
        <f>Zamia!F1495</f>
        <v>0</v>
      </c>
      <c r="C1495" t="str">
        <f>IFERROR(VLOOKUP(B1495,Tesaure!$A$2:$B$7000,2),"-")</f>
        <v>-</v>
      </c>
    </row>
    <row r="1496" spans="2:3" x14ac:dyDescent="0.25">
      <c r="B1496">
        <f>Zamia!F1496</f>
        <v>0</v>
      </c>
      <c r="C1496" t="str">
        <f>IFERROR(VLOOKUP(B1496,Tesaure!$A$2:$B$7000,2),"-")</f>
        <v>-</v>
      </c>
    </row>
    <row r="1497" spans="2:3" x14ac:dyDescent="0.25">
      <c r="B1497">
        <f>Zamia!F1497</f>
        <v>0</v>
      </c>
      <c r="C1497" t="str">
        <f>IFERROR(VLOOKUP(B1497,Tesaure!$A$2:$B$7000,2),"-")</f>
        <v>-</v>
      </c>
    </row>
    <row r="1498" spans="2:3" x14ac:dyDescent="0.25">
      <c r="B1498">
        <f>Zamia!F1498</f>
        <v>0</v>
      </c>
      <c r="C1498" t="str">
        <f>IFERROR(VLOOKUP(B1498,Tesaure!$A$2:$B$7000,2),"-")</f>
        <v>-</v>
      </c>
    </row>
    <row r="1499" spans="2:3" x14ac:dyDescent="0.25">
      <c r="B1499">
        <f>Zamia!F1499</f>
        <v>0</v>
      </c>
      <c r="C1499" t="str">
        <f>IFERROR(VLOOKUP(B1499,Tesaure!$A$2:$B$7000,2),"-")</f>
        <v>-</v>
      </c>
    </row>
    <row r="1500" spans="2:3" x14ac:dyDescent="0.25">
      <c r="B1500">
        <f>Zamia!F1500</f>
        <v>0</v>
      </c>
      <c r="C1500" t="str">
        <f>IFERROR(VLOOKUP(B1500,Tesaure!$A$2:$B$7000,2),"-")</f>
        <v>-</v>
      </c>
    </row>
    <row r="1501" spans="2:3" x14ac:dyDescent="0.25">
      <c r="B1501">
        <f>Zamia!F1501</f>
        <v>0</v>
      </c>
      <c r="C1501" t="str">
        <f>IFERROR(VLOOKUP(B1501,Tesaure!$A$2:$B$7000,2),"-")</f>
        <v>-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J51"/>
  <sheetViews>
    <sheetView workbookViewId="0">
      <selection activeCell="A20" sqref="A20"/>
    </sheetView>
  </sheetViews>
  <sheetFormatPr defaultRowHeight="15" x14ac:dyDescent="0.25"/>
  <cols>
    <col min="2" max="2" width="37.85546875" customWidth="1"/>
    <col min="8" max="8" width="22.140625" bestFit="1" customWidth="1"/>
    <col min="9" max="9" width="132.85546875" bestFit="1" customWidth="1"/>
    <col min="10" max="10" width="53" bestFit="1" customWidth="1"/>
  </cols>
  <sheetData>
    <row r="1" spans="1:10" s="2" customFormat="1" x14ac:dyDescent="0.25">
      <c r="A1" s="2" t="s">
        <v>11039</v>
      </c>
      <c r="B1" s="2" t="s">
        <v>5</v>
      </c>
      <c r="C1" s="11" t="s">
        <v>11034</v>
      </c>
      <c r="D1" s="11" t="s">
        <v>11038</v>
      </c>
      <c r="E1" s="11" t="s">
        <v>11035</v>
      </c>
      <c r="F1" s="11" t="s">
        <v>11036</v>
      </c>
      <c r="G1" s="11" t="s">
        <v>11037</v>
      </c>
      <c r="H1" s="11" t="s">
        <v>11040</v>
      </c>
      <c r="I1" s="11" t="s">
        <v>11041</v>
      </c>
      <c r="J1" s="2" t="s">
        <v>11061</v>
      </c>
    </row>
    <row r="2" spans="1:10" x14ac:dyDescent="0.25">
      <c r="A2">
        <v>1</v>
      </c>
      <c r="B2" t="str">
        <f>IFERROR(VLOOKUP(A2,'Seleccio taxons'!$A$2:$B$1501,2,FALSE),"-")</f>
        <v>Anthemis arvensis L.</v>
      </c>
      <c r="C2" t="s">
        <v>11033</v>
      </c>
      <c r="H2" t="s">
        <v>11123</v>
      </c>
      <c r="I2" t="s">
        <v>11122</v>
      </c>
      <c r="J2" t="str">
        <f>IFERROR(VLOOKUP(A2,'Seleccio taxons'!$A$2:$C$1501,3,FALSE),"-")</f>
        <v>http://floracatalana.net/anthemis-arvensis-l-</v>
      </c>
    </row>
    <row r="3" spans="1:10" x14ac:dyDescent="0.25">
      <c r="A3">
        <f>A2+1</f>
        <v>2</v>
      </c>
      <c r="B3" t="str">
        <f>IFERROR(VLOOKUP(A3,'Seleccio taxons'!$A$2:$B$1501,2,FALSE),"-")</f>
        <v>Apium nodiflorum (L.) Lag.</v>
      </c>
      <c r="D3" t="s">
        <v>11033</v>
      </c>
      <c r="H3" t="s">
        <v>11124</v>
      </c>
      <c r="J3" t="str">
        <f>IFERROR(VLOOKUP(A3,'Seleccio taxons'!$A$2:$C$1501,3,FALSE),"-")</f>
        <v>http://floracatalana.net/apium-nodiflorum-l-lag-</v>
      </c>
    </row>
    <row r="4" spans="1:10" x14ac:dyDescent="0.25">
      <c r="A4">
        <f t="shared" ref="A4:A51" si="0">A3+1</f>
        <v>3</v>
      </c>
      <c r="B4" t="str">
        <f>IFERROR(VLOOKUP(A4,'Seleccio taxons'!$A$2:$B$1501,2,FALSE),"-")</f>
        <v>Arbutus unedo L.</v>
      </c>
      <c r="C4" t="s">
        <v>11033</v>
      </c>
      <c r="H4" t="s">
        <v>11125</v>
      </c>
      <c r="I4" t="s">
        <v>11163</v>
      </c>
      <c r="J4" t="str">
        <f>IFERROR(VLOOKUP(A4,'Seleccio taxons'!$A$2:$C$1501,3,FALSE),"-")</f>
        <v>http://floracatalana.net/arbutus-unedo-l-</v>
      </c>
    </row>
    <row r="5" spans="1:10" x14ac:dyDescent="0.25">
      <c r="A5">
        <f t="shared" si="0"/>
        <v>4</v>
      </c>
      <c r="B5" t="str">
        <f>IFERROR(VLOOKUP(A5,'Seleccio taxons'!$A$2:$B$1501,2,FALSE),"-")</f>
        <v>Asparagus acutifolius L.</v>
      </c>
      <c r="E5" t="s">
        <v>11033</v>
      </c>
      <c r="H5" t="s">
        <v>11126</v>
      </c>
      <c r="J5" t="str">
        <f>IFERROR(VLOOKUP(A5,'Seleccio taxons'!$A$2:$C$1501,3,FALSE),"-")</f>
        <v>http://floracatalana.net/asparagus-acutifolius-l-</v>
      </c>
    </row>
    <row r="6" spans="1:10" x14ac:dyDescent="0.25">
      <c r="A6">
        <f t="shared" si="0"/>
        <v>5</v>
      </c>
      <c r="B6" t="str">
        <f>IFERROR(VLOOKUP(A6,'Seleccio taxons'!$A$2:$B$1501,2,FALSE),"-")</f>
        <v>Avena sativa L.</v>
      </c>
      <c r="C6" t="s">
        <v>11033</v>
      </c>
      <c r="E6" t="s">
        <v>11033</v>
      </c>
      <c r="F6" t="s">
        <v>11033</v>
      </c>
      <c r="H6" t="s">
        <v>11128</v>
      </c>
      <c r="I6" t="s">
        <v>11127</v>
      </c>
      <c r="J6" t="str">
        <f>IFERROR(VLOOKUP(A6,'Seleccio taxons'!$A$2:$C$1501,3,FALSE),"-")</f>
        <v>http://floracatalana.net/avena-sativa-l-</v>
      </c>
    </row>
    <row r="7" spans="1:10" x14ac:dyDescent="0.25">
      <c r="A7">
        <f t="shared" si="0"/>
        <v>6</v>
      </c>
      <c r="B7" t="str">
        <f>IFERROR(VLOOKUP(A7,'Seleccio taxons'!$A$2:$B$1501,2,FALSE),"-")</f>
        <v>Calendula arvensis L.</v>
      </c>
      <c r="C7" t="s">
        <v>11033</v>
      </c>
      <c r="H7" t="s">
        <v>11131</v>
      </c>
      <c r="I7" t="s">
        <v>11129</v>
      </c>
      <c r="J7" t="str">
        <f>IFERROR(VLOOKUP(A7,'Seleccio taxons'!$A$2:$C$1501,3,FALSE),"-")</f>
        <v>http://floracatalana.net/calendula-arvensis-l-</v>
      </c>
    </row>
    <row r="8" spans="1:10" x14ac:dyDescent="0.25">
      <c r="A8">
        <f t="shared" si="0"/>
        <v>7</v>
      </c>
      <c r="B8" t="str">
        <f>IFERROR(VLOOKUP(A8,'Seleccio taxons'!$A$2:$B$1501,2,FALSE),"-")</f>
        <v>Capsella bursa-pastoris (L.) Medic.</v>
      </c>
      <c r="C8" t="s">
        <v>11033</v>
      </c>
      <c r="H8" t="s">
        <v>11132</v>
      </c>
      <c r="I8" t="s">
        <v>11130</v>
      </c>
      <c r="J8" t="str">
        <f>IFERROR(VLOOKUP(A8,'Seleccio taxons'!$A$2:$C$1501,3,FALSE),"-")</f>
        <v>http://floracatalana.net/capsella-bursa-pastoris-l-medik-</v>
      </c>
    </row>
    <row r="9" spans="1:10" x14ac:dyDescent="0.25">
      <c r="A9">
        <f t="shared" si="0"/>
        <v>8</v>
      </c>
      <c r="B9" t="str">
        <f>IFERROR(VLOOKUP(A9,'Seleccio taxons'!$A$2:$B$1501,2,FALSE),"-")</f>
        <v>Cornus sanguinea L.</v>
      </c>
      <c r="C9" t="s">
        <v>11033</v>
      </c>
      <c r="H9" t="s">
        <v>11133</v>
      </c>
      <c r="I9" t="s">
        <v>11162</v>
      </c>
      <c r="J9" t="str">
        <f>IFERROR(VLOOKUP(A9,'Seleccio taxons'!$A$2:$C$1501,3,FALSE),"-")</f>
        <v>http://floracatalana.net/cornus-sanguinea-l-</v>
      </c>
    </row>
    <row r="10" spans="1:10" x14ac:dyDescent="0.25">
      <c r="A10">
        <f t="shared" si="0"/>
        <v>9</v>
      </c>
      <c r="B10" t="str">
        <f>IFERROR(VLOOKUP(A10,'Seleccio taxons'!$A$2:$B$1501,2,FALSE),"-")</f>
        <v>Corylus avellana L.</v>
      </c>
      <c r="C10" t="s">
        <v>11033</v>
      </c>
      <c r="E10" t="s">
        <v>11033</v>
      </c>
      <c r="H10" t="s">
        <v>11134</v>
      </c>
      <c r="I10" t="s">
        <v>11135</v>
      </c>
      <c r="J10" t="str">
        <f>IFERROR(VLOOKUP(A10,'Seleccio taxons'!$A$2:$C$1501,3,FALSE),"-")</f>
        <v>http://floracatalana.net/corylus-avellana-l-</v>
      </c>
    </row>
    <row r="11" spans="1:10" x14ac:dyDescent="0.25">
      <c r="A11">
        <f t="shared" si="0"/>
        <v>10</v>
      </c>
      <c r="B11" t="str">
        <f>IFERROR(VLOOKUP(A11,'Seleccio taxons'!$A$2:$B$1501,2,FALSE),"-")</f>
        <v>Crataegus monogyna Jacq.</v>
      </c>
      <c r="C11" t="s">
        <v>11033</v>
      </c>
      <c r="H11" t="s">
        <v>11136</v>
      </c>
      <c r="I11" t="s">
        <v>11161</v>
      </c>
      <c r="J11" t="str">
        <f>IFERROR(VLOOKUP(A11,'Seleccio taxons'!$A$2:$C$1501,3,FALSE),"-")</f>
        <v>http://floracatalana.net/crataegus-monogyna-jacq-</v>
      </c>
    </row>
    <row r="12" spans="1:10" x14ac:dyDescent="0.25">
      <c r="A12">
        <f t="shared" si="0"/>
        <v>11</v>
      </c>
      <c r="B12" t="str">
        <f>IFERROR(VLOOKUP(A12,'Seleccio taxons'!$A$2:$B$1501,2,FALSE),"-")</f>
        <v>Diplotaxis erucoides (L.) DC.</v>
      </c>
      <c r="F12" t="s">
        <v>11033</v>
      </c>
      <c r="H12" t="s">
        <v>11164</v>
      </c>
      <c r="I12" t="s">
        <v>729</v>
      </c>
      <c r="J12" t="str">
        <f>IFERROR(VLOOKUP(A12,'Seleccio taxons'!$A$2:$C$1501,3,FALSE),"-")</f>
        <v>http://floracatalana.net/diplotaxis-erucoides-l-dc-</v>
      </c>
    </row>
    <row r="13" spans="1:10" x14ac:dyDescent="0.25">
      <c r="A13">
        <f t="shared" si="0"/>
        <v>12</v>
      </c>
      <c r="B13" t="str">
        <f>IFERROR(VLOOKUP(A13,'Seleccio taxons'!$A$2:$B$1501,2,FALSE),"-")</f>
        <v>Eryngium campestre L.</v>
      </c>
      <c r="C13" t="s">
        <v>11033</v>
      </c>
      <c r="H13" t="s">
        <v>11137</v>
      </c>
      <c r="I13" t="s">
        <v>11138</v>
      </c>
      <c r="J13" t="str">
        <f>IFERROR(VLOOKUP(A13,'Seleccio taxons'!$A$2:$C$1501,3,FALSE),"-")</f>
        <v>http://floracatalana.net/eryngium-campestre-l-</v>
      </c>
    </row>
    <row r="14" spans="1:10" x14ac:dyDescent="0.25">
      <c r="A14">
        <f t="shared" si="0"/>
        <v>13</v>
      </c>
      <c r="B14" t="str">
        <f>IFERROR(VLOOKUP(A14,'Seleccio taxons'!$A$2:$B$1501,2,FALSE),"-")</f>
        <v>Foeniculum vulgare Mill.</v>
      </c>
      <c r="C14" t="s">
        <v>11033</v>
      </c>
      <c r="H14" t="s">
        <v>11139</v>
      </c>
      <c r="I14" t="s">
        <v>11159</v>
      </c>
      <c r="J14" t="str">
        <f>IFERROR(VLOOKUP(A14,'Seleccio taxons'!$A$2:$C$1501,3,FALSE),"-")</f>
        <v>http://floracatalana.net/foeniculum-vulgare-mill-</v>
      </c>
    </row>
    <row r="15" spans="1:10" x14ac:dyDescent="0.25">
      <c r="A15">
        <f t="shared" si="0"/>
        <v>14</v>
      </c>
      <c r="B15" t="str">
        <f>IFERROR(VLOOKUP(A15,'Seleccio taxons'!$A$2:$B$1501,2,FALSE),"-")</f>
        <v>Fumaria officinalis L.</v>
      </c>
      <c r="C15" t="s">
        <v>11033</v>
      </c>
      <c r="H15" t="s">
        <v>11140</v>
      </c>
      <c r="I15" t="s">
        <v>11160</v>
      </c>
      <c r="J15" t="str">
        <f>IFERROR(VLOOKUP(A15,'Seleccio taxons'!$A$2:$C$1501,3,FALSE),"-")</f>
        <v>http://floracatalana.net/fumaria-officinalis-l-</v>
      </c>
    </row>
    <row r="16" spans="1:10" x14ac:dyDescent="0.25">
      <c r="A16">
        <f t="shared" si="0"/>
        <v>15</v>
      </c>
      <c r="B16" t="str">
        <f>IFERROR(VLOOKUP(A16,'Seleccio taxons'!$A$2:$B$1501,2,FALSE),"-")</f>
        <v>Hedera helix L.</v>
      </c>
      <c r="C16" t="s">
        <v>11033</v>
      </c>
      <c r="H16" t="s">
        <v>11141</v>
      </c>
      <c r="I16" t="s">
        <v>11158</v>
      </c>
      <c r="J16" t="str">
        <f>IFERROR(VLOOKUP(A16,'Seleccio taxons'!$A$2:$C$1501,3,FALSE),"-")</f>
        <v>http://floracatalana.net/hedera-helix-l-</v>
      </c>
    </row>
    <row r="17" spans="1:10" x14ac:dyDescent="0.25">
      <c r="A17">
        <f t="shared" si="0"/>
        <v>16</v>
      </c>
      <c r="B17" t="str">
        <f>IFERROR(VLOOKUP(A17,'Seleccio taxons'!$A$2:$B$1501,2,FALSE),"-")</f>
        <v>Hypericum perforatum L.</v>
      </c>
      <c r="C17" t="s">
        <v>11033</v>
      </c>
      <c r="H17" t="s">
        <v>11142</v>
      </c>
      <c r="I17" t="s">
        <v>11157</v>
      </c>
      <c r="J17" t="str">
        <f>IFERROR(VLOOKUP(A17,'Seleccio taxons'!$A$2:$C$1501,3,FALSE),"-")</f>
        <v>http://floracatalana.net/hypericum-perforatum-l-</v>
      </c>
    </row>
    <row r="18" spans="1:10" x14ac:dyDescent="0.25">
      <c r="A18">
        <f t="shared" si="0"/>
        <v>17</v>
      </c>
      <c r="B18" t="str">
        <f>IFERROR(VLOOKUP(A18,'Seleccio taxons'!$A$2:$B$1501,2,FALSE),"-")</f>
        <v>Juniperus communis L.</v>
      </c>
      <c r="C18" t="s">
        <v>11033</v>
      </c>
      <c r="H18" t="s">
        <v>11143</v>
      </c>
      <c r="I18" t="s">
        <v>11156</v>
      </c>
      <c r="J18" t="str">
        <f>IFERROR(VLOOKUP(A18,'Seleccio taxons'!$A$2:$C$1501,3,FALSE),"-")</f>
        <v>http://floracatalana.net/juniperus-communis-l-</v>
      </c>
    </row>
    <row r="19" spans="1:10" x14ac:dyDescent="0.25">
      <c r="A19">
        <f t="shared" si="0"/>
        <v>18</v>
      </c>
      <c r="B19" t="str">
        <f>IFERROR(VLOOKUP(A19,'Seleccio taxons'!$A$2:$B$1501,2,FALSE),"-")</f>
        <v>Lamium album L.</v>
      </c>
      <c r="C19" t="s">
        <v>11033</v>
      </c>
      <c r="H19" t="s">
        <v>11144</v>
      </c>
      <c r="I19" t="s">
        <v>11155</v>
      </c>
      <c r="J19" t="str">
        <f>IFERROR(VLOOKUP(A19,'Seleccio taxons'!$A$2:$C$1501,3,FALSE),"-")</f>
        <v>http://floracatalana.net/lamium-album-l-</v>
      </c>
    </row>
    <row r="20" spans="1:10" x14ac:dyDescent="0.25">
      <c r="A20">
        <f t="shared" si="0"/>
        <v>19</v>
      </c>
      <c r="B20" t="str">
        <f>IFERROR(VLOOKUP(A20,'Seleccio taxons'!$A$2:$B$1501,2,FALSE),"-")</f>
        <v>Lepidium draba L.</v>
      </c>
      <c r="C20" t="s">
        <v>11033</v>
      </c>
      <c r="H20" t="s">
        <v>11145</v>
      </c>
      <c r="I20" t="s">
        <v>11146</v>
      </c>
      <c r="J20" t="str">
        <f>IFERROR(VLOOKUP(A20,'Seleccio taxons'!$A$2:$C$1501,3,FALSE),"-")</f>
        <v>-</v>
      </c>
    </row>
    <row r="21" spans="1:10" x14ac:dyDescent="0.25">
      <c r="A21">
        <f t="shared" si="0"/>
        <v>20</v>
      </c>
      <c r="B21" t="str">
        <f>IFERROR(VLOOKUP(A21,'Seleccio taxons'!$A$2:$B$1501,2,FALSE),"-")</f>
        <v>Marrubium vulgare L.</v>
      </c>
      <c r="C21" t="s">
        <v>11033</v>
      </c>
      <c r="H21" t="s">
        <v>11147</v>
      </c>
      <c r="I21" t="s">
        <v>11148</v>
      </c>
      <c r="J21" t="str">
        <f>IFERROR(VLOOKUP(A21,'Seleccio taxons'!$A$2:$C$1501,3,FALSE),"-")</f>
        <v>http://floracatalana.net/marrubium-vulgare-l-</v>
      </c>
    </row>
    <row r="22" spans="1:10" x14ac:dyDescent="0.25">
      <c r="A22">
        <f t="shared" si="0"/>
        <v>21</v>
      </c>
      <c r="B22" t="str">
        <f>IFERROR(VLOOKUP(A22,'Seleccio taxons'!$A$2:$B$1501,2,FALSE),"-")</f>
        <v>Mentha pulegium L.</v>
      </c>
      <c r="C22" t="s">
        <v>11033</v>
      </c>
      <c r="H22" t="s">
        <v>11149</v>
      </c>
      <c r="I22" t="s">
        <v>11154</v>
      </c>
      <c r="J22" t="str">
        <f>IFERROR(VLOOKUP(A22,'Seleccio taxons'!$A$2:$C$1501,3,FALSE),"-")</f>
        <v>http://floracatalana.net/mentha-pulegium-l-</v>
      </c>
    </row>
    <row r="23" spans="1:10" x14ac:dyDescent="0.25">
      <c r="A23">
        <f t="shared" si="0"/>
        <v>22</v>
      </c>
      <c r="B23" t="str">
        <f>IFERROR(VLOOKUP(A23,'Seleccio taxons'!$A$2:$B$1501,2,FALSE),"-")</f>
        <v>Quercus ilex L. subsp. ilex</v>
      </c>
      <c r="C23" t="s">
        <v>11033</v>
      </c>
      <c r="H23" t="s">
        <v>11150</v>
      </c>
      <c r="I23" t="s">
        <v>11151</v>
      </c>
      <c r="J23" t="str">
        <f>IFERROR(VLOOKUP(A23,'Seleccio taxons'!$A$2:$C$1501,3,FALSE),"-")</f>
        <v>http://floracatalana.net/quercus-ilex-l-</v>
      </c>
    </row>
    <row r="24" spans="1:10" x14ac:dyDescent="0.25">
      <c r="A24">
        <f t="shared" si="0"/>
        <v>23</v>
      </c>
      <c r="B24" t="str">
        <f>IFERROR(VLOOKUP(A24,'Seleccio taxons'!$A$2:$B$1501,2,FALSE),"-")</f>
        <v>Urtica urens L.</v>
      </c>
      <c r="C24" t="s">
        <v>11033</v>
      </c>
      <c r="H24" t="s">
        <v>11152</v>
      </c>
      <c r="I24" t="s">
        <v>11153</v>
      </c>
      <c r="J24" t="str">
        <f>IFERROR(VLOOKUP(A24,'Seleccio taxons'!$A$2:$C$1501,3,FALSE),"-")</f>
        <v>http://floracatalana.net/urtica-urens-l-</v>
      </c>
    </row>
    <row r="25" spans="1:10" x14ac:dyDescent="0.25">
      <c r="A25">
        <f t="shared" si="0"/>
        <v>24</v>
      </c>
      <c r="B25" t="str">
        <f>IFERROR(VLOOKUP(A25,'Seleccio taxons'!$A$2:$B$1501,2,FALSE),"-")</f>
        <v>-</v>
      </c>
      <c r="J25" t="str">
        <f>IFERROR(VLOOKUP(A25,'Seleccio taxons'!$A$2:$C$1501,3,FALSE),"-")</f>
        <v>-</v>
      </c>
    </row>
    <row r="26" spans="1:10" x14ac:dyDescent="0.25">
      <c r="A26">
        <f t="shared" si="0"/>
        <v>25</v>
      </c>
      <c r="B26" t="str">
        <f>IFERROR(VLOOKUP(A26,'Seleccio taxons'!$A$2:$B$1501,2,FALSE),"-")</f>
        <v>-</v>
      </c>
      <c r="J26" t="str">
        <f>IFERROR(VLOOKUP(A26,'Seleccio taxons'!$A$2:$C$1501,3,FALSE),"-")</f>
        <v>-</v>
      </c>
    </row>
    <row r="27" spans="1:10" x14ac:dyDescent="0.25">
      <c r="A27">
        <f t="shared" si="0"/>
        <v>26</v>
      </c>
      <c r="B27" t="str">
        <f>IFERROR(VLOOKUP(A27,'Seleccio taxons'!$A$2:$B$1501,2,FALSE),"-")</f>
        <v>-</v>
      </c>
      <c r="J27" t="str">
        <f>IFERROR(VLOOKUP(A27,'Seleccio taxons'!$A$2:$C$1501,3,FALSE),"-")</f>
        <v>-</v>
      </c>
    </row>
    <row r="28" spans="1:10" x14ac:dyDescent="0.25">
      <c r="A28">
        <f t="shared" si="0"/>
        <v>27</v>
      </c>
      <c r="B28" t="str">
        <f>IFERROR(VLOOKUP(A28,'Seleccio taxons'!$A$2:$B$1501,2,FALSE),"-")</f>
        <v>-</v>
      </c>
      <c r="J28" t="str">
        <f>IFERROR(VLOOKUP(A28,'Seleccio taxons'!$A$2:$C$1501,3,FALSE),"-")</f>
        <v>-</v>
      </c>
    </row>
    <row r="29" spans="1:10" x14ac:dyDescent="0.25">
      <c r="A29">
        <f t="shared" si="0"/>
        <v>28</v>
      </c>
      <c r="B29" t="str">
        <f>IFERROR(VLOOKUP(A29,'Seleccio taxons'!$A$2:$B$1501,2,FALSE),"-")</f>
        <v>-</v>
      </c>
      <c r="J29" t="str">
        <f>IFERROR(VLOOKUP(A29,'Seleccio taxons'!$A$2:$C$1501,3,FALSE),"-")</f>
        <v>-</v>
      </c>
    </row>
    <row r="30" spans="1:10" x14ac:dyDescent="0.25">
      <c r="A30">
        <f t="shared" si="0"/>
        <v>29</v>
      </c>
      <c r="B30" t="str">
        <f>IFERROR(VLOOKUP(A30,'Seleccio taxons'!$A$2:$B$1501,2,FALSE),"-")</f>
        <v>-</v>
      </c>
      <c r="J30" t="str">
        <f>IFERROR(VLOOKUP(A30,'Seleccio taxons'!$A$2:$C$1501,3,FALSE),"-")</f>
        <v>-</v>
      </c>
    </row>
    <row r="31" spans="1:10" x14ac:dyDescent="0.25">
      <c r="A31">
        <f t="shared" si="0"/>
        <v>30</v>
      </c>
      <c r="B31" t="str">
        <f>IFERROR(VLOOKUP(A31,'Seleccio taxons'!$A$2:$B$1501,2,FALSE),"-")</f>
        <v>-</v>
      </c>
      <c r="J31" t="str">
        <f>IFERROR(VLOOKUP(A31,'Seleccio taxons'!$A$2:$C$1501,3,FALSE),"-")</f>
        <v>-</v>
      </c>
    </row>
    <row r="32" spans="1:10" x14ac:dyDescent="0.25">
      <c r="A32">
        <f t="shared" si="0"/>
        <v>31</v>
      </c>
      <c r="B32" t="str">
        <f>IFERROR(VLOOKUP(A32,'Seleccio taxons'!$A$2:$B$1501,2,FALSE),"-")</f>
        <v>-</v>
      </c>
      <c r="J32" t="str">
        <f>IFERROR(VLOOKUP(A32,'Seleccio taxons'!$A$2:$C$1501,3,FALSE),"-")</f>
        <v>-</v>
      </c>
    </row>
    <row r="33" spans="1:10" x14ac:dyDescent="0.25">
      <c r="A33">
        <f t="shared" si="0"/>
        <v>32</v>
      </c>
      <c r="B33" t="str">
        <f>IFERROR(VLOOKUP(A33,'Seleccio taxons'!$A$2:$B$1501,2,FALSE),"-")</f>
        <v>-</v>
      </c>
      <c r="J33" t="str">
        <f>IFERROR(VLOOKUP(A33,'Seleccio taxons'!$A$2:$C$1501,3,FALSE),"-")</f>
        <v>-</v>
      </c>
    </row>
    <row r="34" spans="1:10" x14ac:dyDescent="0.25">
      <c r="A34">
        <f t="shared" si="0"/>
        <v>33</v>
      </c>
      <c r="B34" t="str">
        <f>IFERROR(VLOOKUP(A34,'Seleccio taxons'!$A$2:$B$1501,2,FALSE),"-")</f>
        <v>-</v>
      </c>
      <c r="J34" t="str">
        <f>IFERROR(VLOOKUP(A34,'Seleccio taxons'!$A$2:$C$1501,3,FALSE),"-")</f>
        <v>-</v>
      </c>
    </row>
    <row r="35" spans="1:10" x14ac:dyDescent="0.25">
      <c r="A35">
        <f t="shared" si="0"/>
        <v>34</v>
      </c>
      <c r="B35" t="str">
        <f>IFERROR(VLOOKUP(A35,'Seleccio taxons'!$A$2:$B$1501,2,FALSE),"-")</f>
        <v>-</v>
      </c>
      <c r="J35" t="str">
        <f>IFERROR(VLOOKUP(A35,'Seleccio taxons'!$A$2:$C$1501,3,FALSE),"-")</f>
        <v>-</v>
      </c>
    </row>
    <row r="36" spans="1:10" x14ac:dyDescent="0.25">
      <c r="A36">
        <f t="shared" si="0"/>
        <v>35</v>
      </c>
      <c r="B36" t="str">
        <f>IFERROR(VLOOKUP(A36,'Seleccio taxons'!$A$2:$B$1501,2,FALSE),"-")</f>
        <v>-</v>
      </c>
      <c r="J36" t="str">
        <f>IFERROR(VLOOKUP(A36,'Seleccio taxons'!$A$2:$C$1501,3,FALSE),"-")</f>
        <v>-</v>
      </c>
    </row>
    <row r="37" spans="1:10" x14ac:dyDescent="0.25">
      <c r="A37">
        <f t="shared" si="0"/>
        <v>36</v>
      </c>
      <c r="B37" t="str">
        <f>IFERROR(VLOOKUP(A37,'Seleccio taxons'!$A$2:$B$1501,2,FALSE),"-")</f>
        <v>-</v>
      </c>
      <c r="J37" t="str">
        <f>IFERROR(VLOOKUP(A37,'Seleccio taxons'!$A$2:$C$1501,3,FALSE),"-")</f>
        <v>-</v>
      </c>
    </row>
    <row r="38" spans="1:10" x14ac:dyDescent="0.25">
      <c r="A38">
        <f t="shared" si="0"/>
        <v>37</v>
      </c>
      <c r="B38" t="str">
        <f>IFERROR(VLOOKUP(A38,'Seleccio taxons'!$A$2:$B$1501,2,FALSE),"-")</f>
        <v>-</v>
      </c>
      <c r="J38" t="str">
        <f>IFERROR(VLOOKUP(A38,'Seleccio taxons'!$A$2:$C$1501,3,FALSE),"-")</f>
        <v>-</v>
      </c>
    </row>
    <row r="39" spans="1:10" x14ac:dyDescent="0.25">
      <c r="A39">
        <f t="shared" si="0"/>
        <v>38</v>
      </c>
      <c r="B39" t="str">
        <f>IFERROR(VLOOKUP(A39,'Seleccio taxons'!$A$2:$B$1501,2,FALSE),"-")</f>
        <v>-</v>
      </c>
      <c r="J39" t="str">
        <f>IFERROR(VLOOKUP(A39,'Seleccio taxons'!$A$2:$C$1501,3,FALSE),"-")</f>
        <v>-</v>
      </c>
    </row>
    <row r="40" spans="1:10" x14ac:dyDescent="0.25">
      <c r="A40">
        <f t="shared" si="0"/>
        <v>39</v>
      </c>
      <c r="B40" t="str">
        <f>IFERROR(VLOOKUP(A40,'Seleccio taxons'!$A$2:$B$1501,2,FALSE),"-")</f>
        <v>-</v>
      </c>
      <c r="J40" t="str">
        <f>IFERROR(VLOOKUP(A40,'Seleccio taxons'!$A$2:$C$1501,3,FALSE),"-")</f>
        <v>-</v>
      </c>
    </row>
    <row r="41" spans="1:10" x14ac:dyDescent="0.25">
      <c r="A41">
        <f t="shared" si="0"/>
        <v>40</v>
      </c>
      <c r="B41" t="str">
        <f>IFERROR(VLOOKUP(A41,'Seleccio taxons'!$A$2:$B$1501,2,FALSE),"-")</f>
        <v>-</v>
      </c>
      <c r="J41" t="str">
        <f>IFERROR(VLOOKUP(A41,'Seleccio taxons'!$A$2:$C$1501,3,FALSE),"-")</f>
        <v>-</v>
      </c>
    </row>
    <row r="42" spans="1:10" x14ac:dyDescent="0.25">
      <c r="A42">
        <f t="shared" si="0"/>
        <v>41</v>
      </c>
      <c r="B42" t="str">
        <f>IFERROR(VLOOKUP(A42,'Seleccio taxons'!$A$2:$B$1501,2,FALSE),"-")</f>
        <v>-</v>
      </c>
      <c r="J42" t="str">
        <f>IFERROR(VLOOKUP(A42,'Seleccio taxons'!$A$2:$C$1501,3,FALSE),"-")</f>
        <v>-</v>
      </c>
    </row>
    <row r="43" spans="1:10" x14ac:dyDescent="0.25">
      <c r="A43">
        <f t="shared" si="0"/>
        <v>42</v>
      </c>
      <c r="B43" t="str">
        <f>IFERROR(VLOOKUP(A43,'Seleccio taxons'!$A$2:$B$1501,2,FALSE),"-")</f>
        <v>-</v>
      </c>
      <c r="J43" t="str">
        <f>IFERROR(VLOOKUP(A43,'Seleccio taxons'!$A$2:$C$1501,3,FALSE),"-")</f>
        <v>-</v>
      </c>
    </row>
    <row r="44" spans="1:10" x14ac:dyDescent="0.25">
      <c r="A44">
        <f t="shared" si="0"/>
        <v>43</v>
      </c>
      <c r="B44" t="str">
        <f>IFERROR(VLOOKUP(A44,'Seleccio taxons'!$A$2:$B$1501,2,FALSE),"-")</f>
        <v>-</v>
      </c>
      <c r="J44" t="str">
        <f>IFERROR(VLOOKUP(A44,'Seleccio taxons'!$A$2:$C$1501,3,FALSE),"-")</f>
        <v>-</v>
      </c>
    </row>
    <row r="45" spans="1:10" x14ac:dyDescent="0.25">
      <c r="A45">
        <f t="shared" si="0"/>
        <v>44</v>
      </c>
      <c r="B45" t="str">
        <f>IFERROR(VLOOKUP(A45,'Seleccio taxons'!$A$2:$B$1501,2,FALSE),"-")</f>
        <v>-</v>
      </c>
      <c r="J45" t="str">
        <f>IFERROR(VLOOKUP(A45,'Seleccio taxons'!$A$2:$C$1501,3,FALSE),"-")</f>
        <v>-</v>
      </c>
    </row>
    <row r="46" spans="1:10" x14ac:dyDescent="0.25">
      <c r="A46">
        <f t="shared" si="0"/>
        <v>45</v>
      </c>
      <c r="B46" t="str">
        <f>IFERROR(VLOOKUP(A46,'Seleccio taxons'!$A$2:$B$1501,2,FALSE),"-")</f>
        <v>-</v>
      </c>
      <c r="J46" t="str">
        <f>IFERROR(VLOOKUP(A46,'Seleccio taxons'!$A$2:$C$1501,3,FALSE),"-")</f>
        <v>-</v>
      </c>
    </row>
    <row r="47" spans="1:10" x14ac:dyDescent="0.25">
      <c r="A47">
        <f t="shared" si="0"/>
        <v>46</v>
      </c>
      <c r="B47" t="str">
        <f>IFERROR(VLOOKUP(A47,'Seleccio taxons'!$A$2:$B$1501,2,FALSE),"-")</f>
        <v>-</v>
      </c>
      <c r="J47" t="str">
        <f>IFERROR(VLOOKUP(A47,'Seleccio taxons'!$A$2:$C$1501,3,FALSE),"-")</f>
        <v>-</v>
      </c>
    </row>
    <row r="48" spans="1:10" x14ac:dyDescent="0.25">
      <c r="A48">
        <f t="shared" si="0"/>
        <v>47</v>
      </c>
      <c r="B48" t="str">
        <f>IFERROR(VLOOKUP(A48,'Seleccio taxons'!$A$2:$B$1501,2,FALSE),"-")</f>
        <v>-</v>
      </c>
      <c r="J48" t="str">
        <f>IFERROR(VLOOKUP(A48,'Seleccio taxons'!$A$2:$C$1501,3,FALSE),"-")</f>
        <v>-</v>
      </c>
    </row>
    <row r="49" spans="1:10" x14ac:dyDescent="0.25">
      <c r="A49">
        <f t="shared" si="0"/>
        <v>48</v>
      </c>
      <c r="B49" t="str">
        <f>IFERROR(VLOOKUP(A49,'Seleccio taxons'!$A$2:$B$1501,2,FALSE),"-")</f>
        <v>-</v>
      </c>
      <c r="J49" t="str">
        <f>IFERROR(VLOOKUP(A49,'Seleccio taxons'!$A$2:$C$1501,3,FALSE),"-")</f>
        <v>-</v>
      </c>
    </row>
    <row r="50" spans="1:10" x14ac:dyDescent="0.25">
      <c r="A50">
        <f t="shared" si="0"/>
        <v>49</v>
      </c>
      <c r="B50" t="str">
        <f>IFERROR(VLOOKUP(A50,'Seleccio taxons'!$A$2:$B$1501,2,FALSE),"-")</f>
        <v>-</v>
      </c>
      <c r="J50" t="str">
        <f>IFERROR(VLOOKUP(A50,'Seleccio taxons'!$A$2:$C$1501,3,FALSE),"-")</f>
        <v>-</v>
      </c>
    </row>
    <row r="51" spans="1:10" x14ac:dyDescent="0.25">
      <c r="A51">
        <f t="shared" si="0"/>
        <v>50</v>
      </c>
      <c r="B51" t="str">
        <f>IFERROR(VLOOKUP(A51,'Seleccio taxons'!$A$2:$B$1501,2,FALSE),"-")</f>
        <v>-</v>
      </c>
      <c r="J51" t="str">
        <f>IFERROR(VLOOKUP(A51,'Seleccio taxons'!$A$2:$C$1501,3,FALSE),"-")</f>
        <v>-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F51"/>
  <sheetViews>
    <sheetView workbookViewId="0">
      <selection activeCell="A51" sqref="A51"/>
    </sheetView>
  </sheetViews>
  <sheetFormatPr defaultRowHeight="15" x14ac:dyDescent="0.25"/>
  <cols>
    <col min="1" max="1" width="31" bestFit="1" customWidth="1"/>
    <col min="2" max="2" width="107.28515625" bestFit="1" customWidth="1"/>
    <col min="3" max="3" width="239.85546875" customWidth="1"/>
    <col min="4" max="4" width="148" bestFit="1" customWidth="1"/>
  </cols>
  <sheetData>
    <row r="1" spans="1:6" s="2" customFormat="1" x14ac:dyDescent="0.25">
      <c r="A1" s="2" t="s">
        <v>11042</v>
      </c>
      <c r="B1" s="2" t="s">
        <v>11043</v>
      </c>
      <c r="C1" s="2" t="s">
        <v>11049</v>
      </c>
      <c r="D1" s="2" t="s">
        <v>11050</v>
      </c>
      <c r="F1" s="2" t="s">
        <v>11055</v>
      </c>
    </row>
    <row r="2" spans="1:6" x14ac:dyDescent="0.25">
      <c r="A2" t="str">
        <f>IF('Introduccio dades'!B2&lt;&gt;"-",CONCATENATE("&lt;td&gt;",'Introduccio dades'!H2,"&lt;/td&gt;"),"")</f>
        <v>&lt;td&gt;Camamilla borda&lt;/td&gt;</v>
      </c>
      <c r="B2" t="str">
        <f>IF('Introduccio dades'!B2&lt;&gt;"-",CONCATENATE("&lt;td&gt;","&lt;a href=",CHAR(34),'Introduccio dades'!J2,CHAR(34),"&gt;",'Introduccio dades'!B2,"&lt;/a&gt;&lt;/td&gt;"),"")</f>
        <v>&lt;td&gt;&lt;a href="http://floracatalana.net/anthemis-arvensis-l-"&gt;Anthemis arvensis L.&lt;/a&gt;&lt;/td&gt;</v>
      </c>
      <c r="C2" t="str">
        <f>CONCATENATE(IF('Introduccio dades'!C2="x",Variables!$B$1,""),IF('Introduccio dades'!D2="x",Variables!$B$2,""),IF('Introduccio dades'!E2="x",Variables!$B$3,""),IF('Introduccio dades'!F2="x",Variables!$B$4,""),IF('Introduccio dades'!G2="x",Variables!$B$5,""))</f>
        <v>&lt;div align="center" style="float:left; width:60px;"&gt;&lt;img src="/drupal843/sites/default/files/inline-images/usmedicinal.jpg"&gt;&lt;/img&gt;&lt;/div&gt;</v>
      </c>
      <c r="D2" t="str">
        <f>CONCATENATE("&lt;td&gt;",'Introduccio dades'!I2,"&lt;/td&gt;")</f>
        <v>&lt;td&gt;Propietats digestives similars a les de la camamilla (Matricaria chamomilla), febrífuga&lt;/td&gt;</v>
      </c>
      <c r="F2" t="str">
        <f>IF('Introduccio dades'!B2&lt;&gt;"-",CONCATENATE("&lt;tr&gt;",A2,B2,"&lt;td&gt;",C2,"&lt;/td&gt;",D2,"&lt;/tr&gt;"),"")</f>
        <v>&lt;tr&gt;&lt;td&gt;Camamilla borda&lt;/td&gt;&lt;td&gt;&lt;a href="http://floracatalana.net/anthemis-arvensis-l-"&gt;Anthemis arvensis L.&lt;/a&gt;&lt;/td&gt;&lt;td&gt;&lt;div align="center" style="float:left; width:60px;"&gt;&lt;img src="/drupal843/sites/default/files/inline-images/usmedicinal.jpg"&gt;&lt;/img&gt;&lt;/div&gt;&lt;/td&gt;&lt;td&gt;Propietats digestives similars a les de la camamilla (Matricaria chamomilla), febrífuga&lt;/td&gt;&lt;/tr&gt;</v>
      </c>
    </row>
    <row r="3" spans="1:6" x14ac:dyDescent="0.25">
      <c r="A3" t="str">
        <f>IF('Introduccio dades'!B3&lt;&gt;"-",CONCATENATE("&lt;td&gt;",'Introduccio dades'!H3,"&lt;/td&gt;"),"")</f>
        <v>&lt;td&gt;Creixen bord&lt;/td&gt;</v>
      </c>
      <c r="B3" t="str">
        <f>IF('Introduccio dades'!B3&lt;&gt;"-",CONCATENATE("&lt;td&gt;","&lt;a href=",CHAR(34),'Introduccio dades'!J3,CHAR(34),"&gt;",'Introduccio dades'!B3,"&lt;/a&gt;&lt;/td&gt;"),"")</f>
        <v>&lt;td&gt;&lt;a href="http://floracatalana.net/apium-nodiflorum-l-lag-"&gt;Apium nodiflorum (L.) Lag.&lt;/a&gt;&lt;/td&gt;</v>
      </c>
      <c r="C3" t="str">
        <f>CONCATENATE(IF('Introduccio dades'!C3="x",Variables!$B$1,""),IF('Introduccio dades'!D3="x",Variables!$B$2,""),IF('Introduccio dades'!E3="x",Variables!$B$3,""),IF('Introduccio dades'!F3="x",Variables!$B$4,""),IF('Introduccio dades'!G3="x",Variables!$B$5,""))</f>
        <v>&lt;div align="center" style="float:left; width:60px;"&gt;&lt;img src="/drupal843/sites/default/files/inline-images/ustoxic.png"&gt;&lt;/img&gt;&lt;/div&gt;</v>
      </c>
      <c r="D3" t="str">
        <f>CONCATENATE("&lt;td&gt;",'Introduccio dades'!I3,"&lt;/td&gt;")</f>
        <v>&lt;td&gt;&lt;/td&gt;</v>
      </c>
      <c r="F3" t="str">
        <f>IF('Introduccio dades'!B3&lt;&gt;"-",CONCATENATE("&lt;tr&gt;",A3,B3,"&lt;td&gt;",C3,"&lt;/td&gt;",D3,"&lt;/tr&gt;"),"")</f>
        <v>&lt;tr&gt;&lt;td&gt;Creixen bord&lt;/td&gt;&lt;td&gt;&lt;a href="http://floracatalana.net/apium-nodiflorum-l-lag-"&gt;Apium nodiflorum (L.) Lag.&lt;/a&gt;&lt;/td&gt;&lt;td&gt;&lt;div align="center" style="float:left; width:60px;"&gt;&lt;img src="/drupal843/sites/default/files/inline-images/ustoxic.png"&gt;&lt;/img&gt;&lt;/div&gt;&lt;/td&gt;&lt;td&gt;&lt;/td&gt;&lt;/tr&gt;</v>
      </c>
    </row>
    <row r="4" spans="1:6" x14ac:dyDescent="0.25">
      <c r="A4" t="str">
        <f>IF('Introduccio dades'!B4&lt;&gt;"-",CONCATENATE("&lt;td&gt;",'Introduccio dades'!H4,"&lt;/td&gt;"),"")</f>
        <v>&lt;td&gt;Arboç, cirerer de pastor&lt;/td&gt;</v>
      </c>
      <c r="B4" t="str">
        <f>IF('Introduccio dades'!B4&lt;&gt;"-",CONCATENATE("&lt;td&gt;","&lt;a href=",CHAR(34),'Introduccio dades'!J4,CHAR(34),"&gt;",'Introduccio dades'!B4,"&lt;/a&gt;&lt;/td&gt;"),"")</f>
        <v>&lt;td&gt;&lt;a href="http://floracatalana.net/arbutus-unedo-l-"&gt;Arbutus unedo L.&lt;/a&gt;&lt;/td&gt;</v>
      </c>
      <c r="C4" t="str">
        <f>CONCATENATE(IF('Introduccio dades'!C4="x",Variables!$B$1,""),IF('Introduccio dades'!D4="x",Variables!$B$2,""),IF('Introduccio dades'!E4="x",Variables!$B$3,""),IF('Introduccio dades'!F4="x",Variables!$B$4,""),IF('Introduccio dades'!G4="x",Variables!$B$5,""))</f>
        <v>&lt;div align="center" style="float:left; width:60px;"&gt;&lt;img src="/drupal843/sites/default/files/inline-images/usmedicinal.jpg"&gt;&lt;/img&gt;&lt;/div&gt;</v>
      </c>
      <c r="D4" t="str">
        <f>CONCATENATE("&lt;td&gt;",'Introduccio dades'!I4,"&lt;/td&gt;")</f>
        <v>&lt;td&gt;Indicat en infeccions urinàries (efecte antibiòtic i diürètic)&lt;/td&gt;</v>
      </c>
      <c r="F4" t="str">
        <f>IF('Introduccio dades'!B4&lt;&gt;"-",CONCATENATE("&lt;tr&gt;",A4,B4,"&lt;td&gt;",C4,"&lt;/td&gt;",D4,"&lt;/tr&gt;"),"")</f>
        <v>&lt;tr&gt;&lt;td&gt;Arboç, cirerer de pastor&lt;/td&gt;&lt;td&gt;&lt;a href="http://floracatalana.net/arbutus-unedo-l-"&gt;Arbutus unedo L.&lt;/a&gt;&lt;/td&gt;&lt;td&gt;&lt;div align="center" style="float:left; width:60px;"&gt;&lt;img src="/drupal843/sites/default/files/inline-images/usmedicinal.jpg"&gt;&lt;/img&gt;&lt;/div&gt;&lt;/td&gt;&lt;td&gt;Indicat en infeccions urinàries (efecte antibiòtic i diürètic)&lt;/td&gt;&lt;/tr&gt;</v>
      </c>
    </row>
    <row r="5" spans="1:6" x14ac:dyDescent="0.25">
      <c r="A5" t="str">
        <f>IF('Introduccio dades'!B5&lt;&gt;"-",CONCATENATE("&lt;td&gt;",'Introduccio dades'!H5,"&lt;/td&gt;"),"")</f>
        <v>&lt;td&gt;Esparreguera boscana&lt;/td&gt;</v>
      </c>
      <c r="B5" t="str">
        <f>IF('Introduccio dades'!B5&lt;&gt;"-",CONCATENATE("&lt;td&gt;","&lt;a href=",CHAR(34),'Introduccio dades'!J5,CHAR(34),"&gt;",'Introduccio dades'!B5,"&lt;/a&gt;&lt;/td&gt;"),"")</f>
        <v>&lt;td&gt;&lt;a href="http://floracatalana.net/asparagus-acutifolius-l-"&gt;Asparagus acutifolius L.&lt;/a&gt;&lt;/td&gt;</v>
      </c>
      <c r="C5" t="str">
        <f>CONCATENATE(IF('Introduccio dades'!C5="x",Variables!$B$1,""),IF('Introduccio dades'!D5="x",Variables!$B$2,""),IF('Introduccio dades'!E5="x",Variables!$B$3,""),IF('Introduccio dades'!F5="x",Variables!$B$4,""),IF('Introduccio dades'!G5="x",Variables!$B$5,""))</f>
        <v>&lt;div align="center" style="float:left; width:60px;"&gt;&lt;img src="/drupal843/sites/default/files/inline-images/uscuina.png"&gt;&lt;/img&gt;&lt;/div&gt;</v>
      </c>
      <c r="D5" t="str">
        <f>CONCATENATE("&lt;td&gt;",'Introduccio dades'!I5,"&lt;/td&gt;")</f>
        <v>&lt;td&gt;&lt;/td&gt;</v>
      </c>
      <c r="F5" t="str">
        <f>IF('Introduccio dades'!B5&lt;&gt;"-",CONCATENATE("&lt;tr&gt;",A5,B5,"&lt;td&gt;",C5,"&lt;/td&gt;",D5,"&lt;/tr&gt;"),"")</f>
        <v>&lt;tr&gt;&lt;td&gt;Esparreguera boscana&lt;/td&gt;&lt;td&gt;&lt;a href="http://floracatalana.net/asparagus-acutifolius-l-"&gt;Asparagus acutifolius L.&lt;/a&gt;&lt;/td&gt;&lt;td&gt;&lt;div align="center" style="float:left; width:60px;"&gt;&lt;img src="/drupal843/sites/default/files/inline-images/uscuina.png"&gt;&lt;/img&gt;&lt;/div&gt;&lt;/td&gt;&lt;td&gt;&lt;/td&gt;&lt;/tr&gt;</v>
      </c>
    </row>
    <row r="6" spans="1:6" x14ac:dyDescent="0.25">
      <c r="A6" t="str">
        <f>IF('Introduccio dades'!B6&lt;&gt;"-",CONCATENATE("&lt;td&gt;",'Introduccio dades'!H6,"&lt;/td&gt;"),"")</f>
        <v>&lt;td&gt;Civada&lt;/td&gt;</v>
      </c>
      <c r="B6" t="str">
        <f>IF('Introduccio dades'!B6&lt;&gt;"-",CONCATENATE("&lt;td&gt;","&lt;a href=",CHAR(34),'Introduccio dades'!J6,CHAR(34),"&gt;",'Introduccio dades'!B6,"&lt;/a&gt;&lt;/td&gt;"),"")</f>
        <v>&lt;td&gt;&lt;a href="http://floracatalana.net/avena-sativa-l-"&gt;Avena sativa L.&lt;/a&gt;&lt;/td&gt;</v>
      </c>
      <c r="C6" t="str">
        <f>CONCATENATE(IF('Introduccio dades'!C6="x",Variables!$B$1,""),IF('Introduccio dades'!D6="x",Variables!$B$2,""),IF('Introduccio dades'!E6="x",Variables!$B$3,""),IF('Introduccio dades'!F6="x",Variables!$B$4,""),IF('Introduccio dades'!G6="x",Variables!$B$5,""))</f>
        <v>&lt;div align="center" style="float:left; width:60px;"&gt;&lt;img src="/drupal843/sites/default/files/inline-images/usmedicinal.jpg"&gt;&lt;/img&gt;&lt;/div&gt;&lt;div align="center" style="float:left; width:60px;"&gt;&lt;img src="/drupal843/sites/default/files/inline-images/uscuina.png"&gt;&lt;/img&gt;&lt;/div&gt;&lt;div align="center" style="float:left; width:60px;"&gt;&lt;img src="/drupal843/sites/default/files/inline-images/usanimal.png"&gt;&lt;/img&gt;&lt;/div&gt;</v>
      </c>
      <c r="D6" t="str">
        <f>CONCATENATE("&lt;td&gt;",'Introduccio dades'!I6,"&lt;/td&gt;")</f>
        <v>&lt;td&gt;Remineralitzant, vitamínic i laxant&lt;/td&gt;</v>
      </c>
      <c r="F6" t="str">
        <f>IF('Introduccio dades'!B6&lt;&gt;"-",CONCATENATE("&lt;tr&gt;",A6,B6,"&lt;td&gt;",C6,"&lt;/td&gt;",D6,"&lt;/tr&gt;"),"")</f>
        <v>&lt;tr&gt;&lt;td&gt;Civada&lt;/td&gt;&lt;td&gt;&lt;a href="http://floracatalana.net/avena-sativa-l-"&gt;Avena sativa L.&lt;/a&gt;&lt;/td&gt;&lt;td&gt;&lt;div align="center" style="float:left; width:60px;"&gt;&lt;img src="/drupal843/sites/default/files/inline-images/usmedicinal.jpg"&gt;&lt;/img&gt;&lt;/div&gt;&lt;div align="center" style="float:left; width:60px;"&gt;&lt;img src="/drupal843/sites/default/files/inline-images/uscuina.png"&gt;&lt;/img&gt;&lt;/div&gt;&lt;div align="center" style="float:left; width:60px;"&gt;&lt;img src="/drupal843/sites/default/files/inline-images/usanimal.png"&gt;&lt;/img&gt;&lt;/div&gt;&lt;/td&gt;&lt;td&gt;Remineralitzant, vitamínic i laxant&lt;/td&gt;&lt;/tr&gt;</v>
      </c>
    </row>
    <row r="7" spans="1:6" x14ac:dyDescent="0.25">
      <c r="A7" t="str">
        <f>IF('Introduccio dades'!B7&lt;&gt;"-",CONCATENATE("&lt;td&gt;",'Introduccio dades'!H7,"&lt;/td&gt;"),"")</f>
        <v>&lt;td&gt;Llevamà&lt;/td&gt;</v>
      </c>
      <c r="B7" t="str">
        <f>IF('Introduccio dades'!B7&lt;&gt;"-",CONCATENATE("&lt;td&gt;","&lt;a href=",CHAR(34),'Introduccio dades'!J7,CHAR(34),"&gt;",'Introduccio dades'!B7,"&lt;/a&gt;&lt;/td&gt;"),"")</f>
        <v>&lt;td&gt;&lt;a href="http://floracatalana.net/calendula-arvensis-l-"&gt;Calendula arvensis L.&lt;/a&gt;&lt;/td&gt;</v>
      </c>
      <c r="C7" t="str">
        <f>CONCATENATE(IF('Introduccio dades'!C7="x",Variables!$B$1,""),IF('Introduccio dades'!D7="x",Variables!$B$2,""),IF('Introduccio dades'!E7="x",Variables!$B$3,""),IF('Introduccio dades'!F7="x",Variables!$B$4,""),IF('Introduccio dades'!G7="x",Variables!$B$5,""))</f>
        <v>&lt;div align="center" style="float:left; width:60px;"&gt;&lt;img src="/drupal843/sites/default/files/inline-images/usmedicinal.jpg"&gt;&lt;/img&gt;&lt;/div&gt;</v>
      </c>
      <c r="D7" t="str">
        <f>CONCATENATE("&lt;td&gt;",'Introduccio dades'!I7,"&lt;/td&gt;")</f>
        <v>&lt;td&gt;Indicat per a cosmètica, és vasodilatador perifèric i vulnerari. També indicat en problemes digestius (antiinflamatori, antisèptic i antiespasmòdic)&lt;/td&gt;</v>
      </c>
      <c r="F7" t="str">
        <f>IF('Introduccio dades'!B7&lt;&gt;"-",CONCATENATE("&lt;tr&gt;",A7,B7,"&lt;td&gt;",C7,"&lt;/td&gt;",D7,"&lt;/tr&gt;"),"")</f>
        <v>&lt;tr&gt;&lt;td&gt;Llevamà&lt;/td&gt;&lt;td&gt;&lt;a href="http://floracatalana.net/calendula-arvensis-l-"&gt;Calendula arvensis L.&lt;/a&gt;&lt;/td&gt;&lt;td&gt;&lt;div align="center" style="float:left; width:60px;"&gt;&lt;img src="/drupal843/sites/default/files/inline-images/usmedicinal.jpg"&gt;&lt;/img&gt;&lt;/div&gt;&lt;/td&gt;&lt;td&gt;Indicat per a cosmètica, és vasodilatador perifèric i vulnerari. També indicat en problemes digestius (antiinflamatori, antisèptic i antiespasmòdic)&lt;/td&gt;&lt;/tr&gt;</v>
      </c>
    </row>
    <row r="8" spans="1:6" x14ac:dyDescent="0.25">
      <c r="A8" t="str">
        <f>IF('Introduccio dades'!B8&lt;&gt;"-",CONCATENATE("&lt;td&gt;",'Introduccio dades'!H8,"&lt;/td&gt;"),"")</f>
        <v>&lt;td&gt;Sarronets de pastor&lt;/td&gt;</v>
      </c>
      <c r="B8" t="str">
        <f>IF('Introduccio dades'!B8&lt;&gt;"-",CONCATENATE("&lt;td&gt;","&lt;a href=",CHAR(34),'Introduccio dades'!J8,CHAR(34),"&gt;",'Introduccio dades'!B8,"&lt;/a&gt;&lt;/td&gt;"),"")</f>
        <v>&lt;td&gt;&lt;a href="http://floracatalana.net/capsella-bursa-pastoris-l-medik-"&gt;Capsella bursa-pastoris (L.) Medic.&lt;/a&gt;&lt;/td&gt;</v>
      </c>
      <c r="C8" t="str">
        <f>CONCATENATE(IF('Introduccio dades'!C8="x",Variables!$B$1,""),IF('Introduccio dades'!D8="x",Variables!$B$2,""),IF('Introduccio dades'!E8="x",Variables!$B$3,""),IF('Introduccio dades'!F8="x",Variables!$B$4,""),IF('Introduccio dades'!G8="x",Variables!$B$5,""))</f>
        <v>&lt;div align="center" style="float:left; width:60px;"&gt;&lt;img src="/drupal843/sites/default/files/inline-images/usmedicinal.jpg"&gt;&lt;/img&gt;&lt;/div&gt;</v>
      </c>
      <c r="D8" t="str">
        <f>CONCATENATE("&lt;td&gt;",'Introduccio dades'!I8,"&lt;/td&gt;")</f>
        <v>&lt;td&gt;Hemostàtica i cicatritzant. És una planta útil per frenar hemorràgies.&lt;/td&gt;</v>
      </c>
      <c r="F8" t="str">
        <f>IF('Introduccio dades'!B8&lt;&gt;"-",CONCATENATE("&lt;tr&gt;",A8,B8,"&lt;td&gt;",C8,"&lt;/td&gt;",D8,"&lt;/tr&gt;"),"")</f>
        <v>&lt;tr&gt;&lt;td&gt;Sarronets de pastor&lt;/td&gt;&lt;td&gt;&lt;a href="http://floracatalana.net/capsella-bursa-pastoris-l-medik-"&gt;Capsella bursa-pastoris (L.) Medic.&lt;/a&gt;&lt;/td&gt;&lt;td&gt;&lt;div align="center" style="float:left; width:60px;"&gt;&lt;img src="/drupal843/sites/default/files/inline-images/usmedicinal.jpg"&gt;&lt;/img&gt;&lt;/div&gt;&lt;/td&gt;&lt;td&gt;Hemostàtica i cicatritzant. És una planta útil per frenar hemorràgies.&lt;/td&gt;&lt;/tr&gt;</v>
      </c>
    </row>
    <row r="9" spans="1:6" x14ac:dyDescent="0.25">
      <c r="A9" t="str">
        <f>IF('Introduccio dades'!B9&lt;&gt;"-",CONCATENATE("&lt;td&gt;",'Introduccio dades'!H9,"&lt;/td&gt;"),"")</f>
        <v>&lt;td&gt;Sanguinyol&lt;/td&gt;</v>
      </c>
      <c r="B9" t="str">
        <f>IF('Introduccio dades'!B9&lt;&gt;"-",CONCATENATE("&lt;td&gt;","&lt;a href=",CHAR(34),'Introduccio dades'!J9,CHAR(34),"&gt;",'Introduccio dades'!B9,"&lt;/a&gt;&lt;/td&gt;"),"")</f>
        <v>&lt;td&gt;&lt;a href="http://floracatalana.net/cornus-sanguinea-l-"&gt;Cornus sanguinea L.&lt;/a&gt;&lt;/td&gt;</v>
      </c>
      <c r="C9" t="str">
        <f>CONCATENATE(IF('Introduccio dades'!C9="x",Variables!$B$1,""),IF('Introduccio dades'!D9="x",Variables!$B$2,""),IF('Introduccio dades'!E9="x",Variables!$B$3,""),IF('Introduccio dades'!F9="x",Variables!$B$4,""),IF('Introduccio dades'!G9="x",Variables!$B$5,""))</f>
        <v>&lt;div align="center" style="float:left; width:60px;"&gt;&lt;img src="/drupal843/sites/default/files/inline-images/usmedicinal.jpg"&gt;&lt;/img&gt;&lt;/div&gt;</v>
      </c>
      <c r="D9" t="str">
        <f>CONCATENATE("&lt;td&gt;",'Introduccio dades'!I9,"&lt;/td&gt;")</f>
        <v>&lt;td&gt;Febrífug i analgèsic (les fulles, pel seu contingut en àcid salicílic).&lt;/td&gt;</v>
      </c>
      <c r="F9" t="str">
        <f>IF('Introduccio dades'!B9&lt;&gt;"-",CONCATENATE("&lt;tr&gt;",A9,B9,"&lt;td&gt;",C9,"&lt;/td&gt;",D9,"&lt;/tr&gt;"),"")</f>
        <v>&lt;tr&gt;&lt;td&gt;Sanguinyol&lt;/td&gt;&lt;td&gt;&lt;a href="http://floracatalana.net/cornus-sanguinea-l-"&gt;Cornus sanguinea L.&lt;/a&gt;&lt;/td&gt;&lt;td&gt;&lt;div align="center" style="float:left; width:60px;"&gt;&lt;img src="/drupal843/sites/default/files/inline-images/usmedicinal.jpg"&gt;&lt;/img&gt;&lt;/div&gt;&lt;/td&gt;&lt;td&gt;Febrífug i analgèsic (les fulles, pel seu contingut en àcid salicílic).&lt;/td&gt;&lt;/tr&gt;</v>
      </c>
    </row>
    <row r="10" spans="1:6" x14ac:dyDescent="0.25">
      <c r="A10" t="str">
        <f>IF('Introduccio dades'!B10&lt;&gt;"-",CONCATENATE("&lt;td&gt;",'Introduccio dades'!H10,"&lt;/td&gt;"),"")</f>
        <v>&lt;td&gt;Avellaner&lt;/td&gt;</v>
      </c>
      <c r="B10" t="str">
        <f>IF('Introduccio dades'!B10&lt;&gt;"-",CONCATENATE("&lt;td&gt;","&lt;a href=",CHAR(34),'Introduccio dades'!J10,CHAR(34),"&gt;",'Introduccio dades'!B10,"&lt;/a&gt;&lt;/td&gt;"),"")</f>
        <v>&lt;td&gt;&lt;a href="http://floracatalana.net/corylus-avellana-l-"&gt;Corylus avellana L.&lt;/a&gt;&lt;/td&gt;</v>
      </c>
      <c r="C10" t="str">
        <f>CONCATENATE(IF('Introduccio dades'!C10="x",Variables!$B$1,""),IF('Introduccio dades'!D10="x",Variables!$B$2,""),IF('Introduccio dades'!E10="x",Variables!$B$3,""),IF('Introduccio dades'!F10="x",Variables!$B$4,""),IF('Introduccio dades'!G10="x",Variables!$B$5,""))</f>
        <v>&lt;div align="center" style="float:left; width:60px;"&gt;&lt;img src="/drupal843/sites/default/files/inline-images/usmedicinal.jpg"&gt;&lt;/img&gt;&lt;/div&gt;&lt;div align="center" style="float:left; width:60px;"&gt;&lt;img src="/drupal843/sites/default/files/inline-images/uscuina.png"&gt;&lt;/img&gt;&lt;/div&gt;</v>
      </c>
      <c r="D10" t="str">
        <f>CONCATENATE("&lt;td&gt;",'Introduccio dades'!I10,"&lt;/td&gt;")</f>
        <v>&lt;td&gt;Astringent, venotònic, vasoprotector i antiedematós (fulles). Astringent I cicatritzant (escorça).&lt;/td&gt;</v>
      </c>
      <c r="F10" t="str">
        <f>IF('Introduccio dades'!B10&lt;&gt;"-",CONCATENATE("&lt;tr&gt;",A10,B10,"&lt;td&gt;",C10,"&lt;/td&gt;",D10,"&lt;/tr&gt;"),"")</f>
        <v>&lt;tr&gt;&lt;td&gt;Avellaner&lt;/td&gt;&lt;td&gt;&lt;a href="http://floracatalana.net/corylus-avellana-l-"&gt;Corylus avellana L.&lt;/a&gt;&lt;/td&gt;&lt;td&gt;&lt;div align="center" style="float:left; width:60px;"&gt;&lt;img src="/drupal843/sites/default/files/inline-images/usmedicinal.jpg"&gt;&lt;/img&gt;&lt;/div&gt;&lt;div align="center" style="float:left; width:60px;"&gt;&lt;img src="/drupal843/sites/default/files/inline-images/uscuina.png"&gt;&lt;/img&gt;&lt;/div&gt;&lt;/td&gt;&lt;td&gt;Astringent, venotònic, vasoprotector i antiedematós (fulles). Astringent I cicatritzant (escorça).&lt;/td&gt;&lt;/tr&gt;</v>
      </c>
    </row>
    <row r="11" spans="1:6" x14ac:dyDescent="0.25">
      <c r="A11" t="str">
        <f>IF('Introduccio dades'!B11&lt;&gt;"-",CONCATENATE("&lt;td&gt;",'Introduccio dades'!H11,"&lt;/td&gt;"),"")</f>
        <v>&lt;td&gt;Arç blanc&lt;/td&gt;</v>
      </c>
      <c r="B11" t="str">
        <f>IF('Introduccio dades'!B11&lt;&gt;"-",CONCATENATE("&lt;td&gt;","&lt;a href=",CHAR(34),'Introduccio dades'!J11,CHAR(34),"&gt;",'Introduccio dades'!B11,"&lt;/a&gt;&lt;/td&gt;"),"")</f>
        <v>&lt;td&gt;&lt;a href="http://floracatalana.net/crataegus-monogyna-jacq-"&gt;Crataegus monogyna Jacq.&lt;/a&gt;&lt;/td&gt;</v>
      </c>
      <c r="C11" t="str">
        <f>CONCATENATE(IF('Introduccio dades'!C11="x",Variables!$B$1,""),IF('Introduccio dades'!D11="x",Variables!$B$2,""),IF('Introduccio dades'!E11="x",Variables!$B$3,""),IF('Introduccio dades'!F11="x",Variables!$B$4,""),IF('Introduccio dades'!G11="x",Variables!$B$5,""))</f>
        <v>&lt;div align="center" style="float:left; width:60px;"&gt;&lt;img src="/drupal843/sites/default/files/inline-images/usmedicinal.jpg"&gt;&lt;/img&gt;&lt;/div&gt;</v>
      </c>
      <c r="D11" t="str">
        <f>CONCATENATE("&lt;td&gt;",'Introduccio dades'!I11,"&lt;/td&gt;")</f>
        <v>&lt;td&gt;Cardiotònic i antiarítmic.&lt;/td&gt;</v>
      </c>
      <c r="F11" t="str">
        <f>IF('Introduccio dades'!B11&lt;&gt;"-",CONCATENATE("&lt;tr&gt;",A11,B11,"&lt;td&gt;",C11,"&lt;/td&gt;",D11,"&lt;/tr&gt;"),"")</f>
        <v>&lt;tr&gt;&lt;td&gt;Arç blanc&lt;/td&gt;&lt;td&gt;&lt;a href="http://floracatalana.net/crataegus-monogyna-jacq-"&gt;Crataegus monogyna Jacq.&lt;/a&gt;&lt;/td&gt;&lt;td&gt;&lt;div align="center" style="float:left; width:60px;"&gt;&lt;img src="/drupal843/sites/default/files/inline-images/usmedicinal.jpg"&gt;&lt;/img&gt;&lt;/div&gt;&lt;/td&gt;&lt;td&gt;Cardiotònic i antiarítmic.&lt;/td&gt;&lt;/tr&gt;</v>
      </c>
    </row>
    <row r="12" spans="1:6" x14ac:dyDescent="0.25">
      <c r="A12" t="str">
        <f>IF('Introduccio dades'!B12&lt;&gt;"-",CONCATENATE("&lt;td&gt;",'Introduccio dades'!H12,"&lt;/td&gt;"),"")</f>
        <v>&lt;td&gt;Ravenissa blanca&lt;/td&gt;</v>
      </c>
      <c r="B12" t="str">
        <f>IF('Introduccio dades'!B12&lt;&gt;"-",CONCATENATE("&lt;td&gt;","&lt;a href=",CHAR(34),'Introduccio dades'!J12,CHAR(34),"&gt;",'Introduccio dades'!B12,"&lt;/a&gt;&lt;/td&gt;"),"")</f>
        <v>&lt;td&gt;&lt;a href="http://floracatalana.net/diplotaxis-erucoides-l-dc-"&gt;Diplotaxis erucoides (L.) DC.&lt;/a&gt;&lt;/td&gt;</v>
      </c>
      <c r="C12" t="str">
        <f>CONCATENATE(IF('Introduccio dades'!C12="x",Variables!$B$1,""),IF('Introduccio dades'!D12="x",Variables!$B$2,""),IF('Introduccio dades'!E12="x",Variables!$B$3,""),IF('Introduccio dades'!F12="x",Variables!$B$4,""),IF('Introduccio dades'!G12="x",Variables!$B$5,""))</f>
        <v>&lt;div align="center" style="float:left; width:60px;"&gt;&lt;img src="/drupal843/sites/default/files/inline-images/usanimal.png"&gt;&lt;/img&gt;&lt;/div&gt;</v>
      </c>
      <c r="D12" t="str">
        <f>CONCATENATE("&lt;td&gt;",'Introduccio dades'!I12,"&lt;/td&gt;")</f>
        <v>&lt;td&gt;-&lt;/td&gt;</v>
      </c>
      <c r="F12" t="str">
        <f>IF('Introduccio dades'!B12&lt;&gt;"-",CONCATENATE("&lt;tr&gt;",A12,B12,"&lt;td&gt;",C12,"&lt;/td&gt;",D12,"&lt;/tr&gt;"),"")</f>
        <v>&lt;tr&gt;&lt;td&gt;Ravenissa blanca&lt;/td&gt;&lt;td&gt;&lt;a href="http://floracatalana.net/diplotaxis-erucoides-l-dc-"&gt;Diplotaxis erucoides (L.) DC.&lt;/a&gt;&lt;/td&gt;&lt;td&gt;&lt;div align="center" style="float:left; width:60px;"&gt;&lt;img src="/drupal843/sites/default/files/inline-images/usanimal.png"&gt;&lt;/img&gt;&lt;/div&gt;&lt;/td&gt;&lt;td&gt;-&lt;/td&gt;&lt;/tr&gt;</v>
      </c>
    </row>
    <row r="13" spans="1:6" x14ac:dyDescent="0.25">
      <c r="A13" t="str">
        <f>IF('Introduccio dades'!B13&lt;&gt;"-",CONCATENATE("&lt;td&gt;",'Introduccio dades'!H13,"&lt;/td&gt;"),"")</f>
        <v>&lt;td&gt;Panical&lt;/td&gt;</v>
      </c>
      <c r="B13" t="str">
        <f>IF('Introduccio dades'!B13&lt;&gt;"-",CONCATENATE("&lt;td&gt;","&lt;a href=",CHAR(34),'Introduccio dades'!J13,CHAR(34),"&gt;",'Introduccio dades'!B13,"&lt;/a&gt;&lt;/td&gt;"),"")</f>
        <v>&lt;td&gt;&lt;a href="http://floracatalana.net/eryngium-campestre-l-"&gt;Eryngium campestre L.&lt;/a&gt;&lt;/td&gt;</v>
      </c>
      <c r="C13" t="str">
        <f>CONCATENATE(IF('Introduccio dades'!C13="x",Variables!$B$1,""),IF('Introduccio dades'!D13="x",Variables!$B$2,""),IF('Introduccio dades'!E13="x",Variables!$B$3,""),IF('Introduccio dades'!F13="x",Variables!$B$4,""),IF('Introduccio dades'!G13="x",Variables!$B$5,""))</f>
        <v>&lt;div align="center" style="float:left; width:60px;"&gt;&lt;img src="/drupal843/sites/default/files/inline-images/usmedicinal.jpg"&gt;&lt;/img&gt;&lt;/div&gt;</v>
      </c>
      <c r="D13" t="str">
        <f>CONCATENATE("&lt;td&gt;",'Introduccio dades'!I13,"&lt;/td&gt;")</f>
        <v>&lt;td&gt;Diurètic, expectorant, diaforètic, analgèsic i antiinflamatori.&lt;/td&gt;</v>
      </c>
      <c r="F13" t="str">
        <f>IF('Introduccio dades'!B13&lt;&gt;"-",CONCATENATE("&lt;tr&gt;",A13,B13,"&lt;td&gt;",C13,"&lt;/td&gt;",D13,"&lt;/tr&gt;"),"")</f>
        <v>&lt;tr&gt;&lt;td&gt;Panical&lt;/td&gt;&lt;td&gt;&lt;a href="http://floracatalana.net/eryngium-campestre-l-"&gt;Eryngium campestre L.&lt;/a&gt;&lt;/td&gt;&lt;td&gt;&lt;div align="center" style="float:left; width:60px;"&gt;&lt;img src="/drupal843/sites/default/files/inline-images/usmedicinal.jpg"&gt;&lt;/img&gt;&lt;/div&gt;&lt;/td&gt;&lt;td&gt;Diurètic, expectorant, diaforètic, analgèsic i antiinflamatori.&lt;/td&gt;&lt;/tr&gt;</v>
      </c>
    </row>
    <row r="14" spans="1:6" x14ac:dyDescent="0.25">
      <c r="A14" t="str">
        <f>IF('Introduccio dades'!B14&lt;&gt;"-",CONCATENATE("&lt;td&gt;",'Introduccio dades'!H14,"&lt;/td&gt;"),"")</f>
        <v>&lt;td&gt;Fonoll&lt;/td&gt;</v>
      </c>
      <c r="B14" t="str">
        <f>IF('Introduccio dades'!B14&lt;&gt;"-",CONCATENATE("&lt;td&gt;","&lt;a href=",CHAR(34),'Introduccio dades'!J14,CHAR(34),"&gt;",'Introduccio dades'!B14,"&lt;/a&gt;&lt;/td&gt;"),"")</f>
        <v>&lt;td&gt;&lt;a href="http://floracatalana.net/foeniculum-vulgare-mill-"&gt;Foeniculum vulgare Mill.&lt;/a&gt;&lt;/td&gt;</v>
      </c>
      <c r="C14" t="str">
        <f>CONCATENATE(IF('Introduccio dades'!C14="x",Variables!$B$1,""),IF('Introduccio dades'!D14="x",Variables!$B$2,""),IF('Introduccio dades'!E14="x",Variables!$B$3,""),IF('Introduccio dades'!F14="x",Variables!$B$4,""),IF('Introduccio dades'!G14="x",Variables!$B$5,""))</f>
        <v>&lt;div align="center" style="float:left; width:60px;"&gt;&lt;img src="/drupal843/sites/default/files/inline-images/usmedicinal.jpg"&gt;&lt;/img&gt;&lt;/div&gt;</v>
      </c>
      <c r="D14" t="str">
        <f>CONCATENATE("&lt;td&gt;",'Introduccio dades'!I14,"&lt;/td&gt;")</f>
        <v>&lt;td&gt;Tractament simptomàtic dels trastorns digestius espasmòdics lleus. Expectorant.&lt;/td&gt;</v>
      </c>
      <c r="F14" t="str">
        <f>IF('Introduccio dades'!B14&lt;&gt;"-",CONCATENATE("&lt;tr&gt;",A14,B14,"&lt;td&gt;",C14,"&lt;/td&gt;",D14,"&lt;/tr&gt;"),"")</f>
        <v>&lt;tr&gt;&lt;td&gt;Fonoll&lt;/td&gt;&lt;td&gt;&lt;a href="http://floracatalana.net/foeniculum-vulgare-mill-"&gt;Foeniculum vulgare Mill.&lt;/a&gt;&lt;/td&gt;&lt;td&gt;&lt;div align="center" style="float:left; width:60px;"&gt;&lt;img src="/drupal843/sites/default/files/inline-images/usmedicinal.jpg"&gt;&lt;/img&gt;&lt;/div&gt;&lt;/td&gt;&lt;td&gt;Tractament simptomàtic dels trastorns digestius espasmòdics lleus. Expectorant.&lt;/td&gt;&lt;/tr&gt;</v>
      </c>
    </row>
    <row r="15" spans="1:6" x14ac:dyDescent="0.25">
      <c r="A15" t="str">
        <f>IF('Introduccio dades'!B15&lt;&gt;"-",CONCATENATE("&lt;td&gt;",'Introduccio dades'!H15,"&lt;/td&gt;"),"")</f>
        <v>&lt;td&gt;Angelets&lt;/td&gt;</v>
      </c>
      <c r="B15" t="str">
        <f>IF('Introduccio dades'!B15&lt;&gt;"-",CONCATENATE("&lt;td&gt;","&lt;a href=",CHAR(34),'Introduccio dades'!J15,CHAR(34),"&gt;",'Introduccio dades'!B15,"&lt;/a&gt;&lt;/td&gt;"),"")</f>
        <v>&lt;td&gt;&lt;a href="http://floracatalana.net/fumaria-officinalis-l-"&gt;Fumaria officinalis L.&lt;/a&gt;&lt;/td&gt;</v>
      </c>
      <c r="C15" t="str">
        <f>CONCATENATE(IF('Introduccio dades'!C15="x",Variables!$B$1,""),IF('Introduccio dades'!D15="x",Variables!$B$2,""),IF('Introduccio dades'!E15="x",Variables!$B$3,""),IF('Introduccio dades'!F15="x",Variables!$B$4,""),IF('Introduccio dades'!G15="x",Variables!$B$5,""))</f>
        <v>&lt;div align="center" style="float:left; width:60px;"&gt;&lt;img src="/drupal843/sites/default/files/inline-images/usmedicinal.jpg"&gt;&lt;/img&gt;&lt;/div&gt;</v>
      </c>
      <c r="D15" t="str">
        <f>CONCATENATE("&lt;td&gt;",'Introduccio dades'!I15,"&lt;/td&gt;")</f>
        <v>&lt;td&gt;Estimula la secreció biliar. Antiespasmòdica del tracte digestiu alt. Propietats diürètiques i depuratives&lt;/td&gt;</v>
      </c>
      <c r="F15" t="str">
        <f>IF('Introduccio dades'!B15&lt;&gt;"-",CONCATENATE("&lt;tr&gt;",A15,B15,"&lt;td&gt;",C15,"&lt;/td&gt;",D15,"&lt;/tr&gt;"),"")</f>
        <v>&lt;tr&gt;&lt;td&gt;Angelets&lt;/td&gt;&lt;td&gt;&lt;a href="http://floracatalana.net/fumaria-officinalis-l-"&gt;Fumaria officinalis L.&lt;/a&gt;&lt;/td&gt;&lt;td&gt;&lt;div align="center" style="float:left; width:60px;"&gt;&lt;img src="/drupal843/sites/default/files/inline-images/usmedicinal.jpg"&gt;&lt;/img&gt;&lt;/div&gt;&lt;/td&gt;&lt;td&gt;Estimula la secreció biliar. Antiespasmòdica del tracte digestiu alt. Propietats diürètiques i depuratives&lt;/td&gt;&lt;/tr&gt;</v>
      </c>
    </row>
    <row r="16" spans="1:6" x14ac:dyDescent="0.25">
      <c r="A16" t="str">
        <f>IF('Introduccio dades'!B16&lt;&gt;"-",CONCATENATE("&lt;td&gt;",'Introduccio dades'!H16,"&lt;/td&gt;"),"")</f>
        <v>&lt;td&gt;Heura&lt;/td&gt;</v>
      </c>
      <c r="B16" t="str">
        <f>IF('Introduccio dades'!B16&lt;&gt;"-",CONCATENATE("&lt;td&gt;","&lt;a href=",CHAR(34),'Introduccio dades'!J16,CHAR(34),"&gt;",'Introduccio dades'!B16,"&lt;/a&gt;&lt;/td&gt;"),"")</f>
        <v>&lt;td&gt;&lt;a href="http://floracatalana.net/hedera-helix-l-"&gt;Hedera helix L.&lt;/a&gt;&lt;/td&gt;</v>
      </c>
      <c r="C16" t="str">
        <f>CONCATENATE(IF('Introduccio dades'!C16="x",Variables!$B$1,""),IF('Introduccio dades'!D16="x",Variables!$B$2,""),IF('Introduccio dades'!E16="x",Variables!$B$3,""),IF('Introduccio dades'!F16="x",Variables!$B$4,""),IF('Introduccio dades'!G16="x",Variables!$B$5,""))</f>
        <v>&lt;div align="center" style="float:left; width:60px;"&gt;&lt;img src="/drupal843/sites/default/files/inline-images/usmedicinal.jpg"&gt;&lt;/img&gt;&lt;/div&gt;</v>
      </c>
      <c r="D16" t="str">
        <f>CONCATENATE("&lt;td&gt;",'Introduccio dades'!I16,"&lt;/td&gt;")</f>
        <v>&lt;td&gt;Les fulles tenen activitat secretolítica, espasmolítica, broncodilatadora, antiinflamatòria, antioxidant i antimicrobiana.&lt;/td&gt;</v>
      </c>
      <c r="F16" t="str">
        <f>IF('Introduccio dades'!B16&lt;&gt;"-",CONCATENATE("&lt;tr&gt;",A16,B16,"&lt;td&gt;",C16,"&lt;/td&gt;",D16,"&lt;/tr&gt;"),"")</f>
        <v>&lt;tr&gt;&lt;td&gt;Heura&lt;/td&gt;&lt;td&gt;&lt;a href="http://floracatalana.net/hedera-helix-l-"&gt;Hedera helix L.&lt;/a&gt;&lt;/td&gt;&lt;td&gt;&lt;div align="center" style="float:left; width:60px;"&gt;&lt;img src="/drupal843/sites/default/files/inline-images/usmedicinal.jpg"&gt;&lt;/img&gt;&lt;/div&gt;&lt;/td&gt;&lt;td&gt;Les fulles tenen activitat secretolítica, espasmolítica, broncodilatadora, antiinflamatòria, antioxidant i antimicrobiana.&lt;/td&gt;&lt;/tr&gt;</v>
      </c>
    </row>
    <row r="17" spans="1:6" x14ac:dyDescent="0.25">
      <c r="A17" t="str">
        <f>IF('Introduccio dades'!B17&lt;&gt;"-",CONCATENATE("&lt;td&gt;",'Introduccio dades'!H17,"&lt;/td&gt;"),"")</f>
        <v>&lt;td&gt;Pericó&lt;/td&gt;</v>
      </c>
      <c r="B17" t="str">
        <f>IF('Introduccio dades'!B17&lt;&gt;"-",CONCATENATE("&lt;td&gt;","&lt;a href=",CHAR(34),'Introduccio dades'!J17,CHAR(34),"&gt;",'Introduccio dades'!B17,"&lt;/a&gt;&lt;/td&gt;"),"")</f>
        <v>&lt;td&gt;&lt;a href="http://floracatalana.net/hypericum-perforatum-l-"&gt;Hypericum perforatum L.&lt;/a&gt;&lt;/td&gt;</v>
      </c>
      <c r="C17" t="str">
        <f>CONCATENATE(IF('Introduccio dades'!C17="x",Variables!$B$1,""),IF('Introduccio dades'!D17="x",Variables!$B$2,""),IF('Introduccio dades'!E17="x",Variables!$B$3,""),IF('Introduccio dades'!F17="x",Variables!$B$4,""),IF('Introduccio dades'!G17="x",Variables!$B$5,""))</f>
        <v>&lt;div align="center" style="float:left; width:60px;"&gt;&lt;img src="/drupal843/sites/default/files/inline-images/usmedicinal.jpg"&gt;&lt;/img&gt;&lt;/div&gt;</v>
      </c>
      <c r="D17" t="str">
        <f>CONCATENATE("&lt;td&gt;",'Introduccio dades'!I17,"&lt;/td&gt;")</f>
        <v>&lt;td&gt;Antidepressiu. Tradicionalment s'ha usat com a cicatritzant i antibacterià. També té activitat antifúngica, antiinflamatòria i antiviral.&lt;/td&gt;</v>
      </c>
      <c r="F17" t="str">
        <f>IF('Introduccio dades'!B17&lt;&gt;"-",CONCATENATE("&lt;tr&gt;",A17,B17,"&lt;td&gt;",C17,"&lt;/td&gt;",D17,"&lt;/tr&gt;"),"")</f>
        <v>&lt;tr&gt;&lt;td&gt;Pericó&lt;/td&gt;&lt;td&gt;&lt;a href="http://floracatalana.net/hypericum-perforatum-l-"&gt;Hypericum perforatum L.&lt;/a&gt;&lt;/td&gt;&lt;td&gt;&lt;div align="center" style="float:left; width:60px;"&gt;&lt;img src="/drupal843/sites/default/files/inline-images/usmedicinal.jpg"&gt;&lt;/img&gt;&lt;/div&gt;&lt;/td&gt;&lt;td&gt;Antidepressiu. Tradicionalment s'ha usat com a cicatritzant i antibacterià. També té activitat antifúngica, antiinflamatòria i antiviral.&lt;/td&gt;&lt;/tr&gt;</v>
      </c>
    </row>
    <row r="18" spans="1:6" x14ac:dyDescent="0.25">
      <c r="A18" t="str">
        <f>IF('Introduccio dades'!B18&lt;&gt;"-",CONCATENATE("&lt;td&gt;",'Introduccio dades'!H18,"&lt;/td&gt;"),"")</f>
        <v>&lt;td&gt;Ginebre&lt;/td&gt;</v>
      </c>
      <c r="B18" t="str">
        <f>IF('Introduccio dades'!B18&lt;&gt;"-",CONCATENATE("&lt;td&gt;","&lt;a href=",CHAR(34),'Introduccio dades'!J18,CHAR(34),"&gt;",'Introduccio dades'!B18,"&lt;/a&gt;&lt;/td&gt;"),"")</f>
        <v>&lt;td&gt;&lt;a href="http://floracatalana.net/juniperus-communis-l-"&gt;Juniperus communis L.&lt;/a&gt;&lt;/td&gt;</v>
      </c>
      <c r="C18" t="str">
        <f>CONCATENATE(IF('Introduccio dades'!C18="x",Variables!$B$1,""),IF('Introduccio dades'!D18="x",Variables!$B$2,""),IF('Introduccio dades'!E18="x",Variables!$B$3,""),IF('Introduccio dades'!F18="x",Variables!$B$4,""),IF('Introduccio dades'!G18="x",Variables!$B$5,""))</f>
        <v>&lt;div align="center" style="float:left; width:60px;"&gt;&lt;img src="/drupal843/sites/default/files/inline-images/usmedicinal.jpg"&gt;&lt;/img&gt;&lt;/div&gt;</v>
      </c>
      <c r="D18" t="str">
        <f>CONCATENATE("&lt;td&gt;",'Introduccio dades'!I18,"&lt;/td&gt;")</f>
        <v>&lt;td&gt;Diürètic i antissèptic urinari, també inidicat en casos de dispèpsia i flatulència  (gàlbuls). &lt;/td&gt;</v>
      </c>
      <c r="F18" t="str">
        <f>IF('Introduccio dades'!B18&lt;&gt;"-",CONCATENATE("&lt;tr&gt;",A18,B18,"&lt;td&gt;",C18,"&lt;/td&gt;",D18,"&lt;/tr&gt;"),"")</f>
        <v>&lt;tr&gt;&lt;td&gt;Ginebre&lt;/td&gt;&lt;td&gt;&lt;a href="http://floracatalana.net/juniperus-communis-l-"&gt;Juniperus communis L.&lt;/a&gt;&lt;/td&gt;&lt;td&gt;&lt;div align="center" style="float:left; width:60px;"&gt;&lt;img src="/drupal843/sites/default/files/inline-images/usmedicinal.jpg"&gt;&lt;/img&gt;&lt;/div&gt;&lt;/td&gt;&lt;td&gt;Diürètic i antissèptic urinari, també inidicat en casos de dispèpsia i flatulència  (gàlbuls). &lt;/td&gt;&lt;/tr&gt;</v>
      </c>
    </row>
    <row r="19" spans="1:6" x14ac:dyDescent="0.25">
      <c r="A19" t="str">
        <f>IF('Introduccio dades'!B19&lt;&gt;"-",CONCATENATE("&lt;td&gt;",'Introduccio dades'!H19,"&lt;/td&gt;"),"")</f>
        <v>&lt;td&gt;Ortiga morta&lt;/td&gt;</v>
      </c>
      <c r="B19" t="str">
        <f>IF('Introduccio dades'!B19&lt;&gt;"-",CONCATENATE("&lt;td&gt;","&lt;a href=",CHAR(34),'Introduccio dades'!J19,CHAR(34),"&gt;",'Introduccio dades'!B19,"&lt;/a&gt;&lt;/td&gt;"),"")</f>
        <v>&lt;td&gt;&lt;a href="http://floracatalana.net/lamium-album-l-"&gt;Lamium album L.&lt;/a&gt;&lt;/td&gt;</v>
      </c>
      <c r="C19" t="str">
        <f>CONCATENATE(IF('Introduccio dades'!C19="x",Variables!$B$1,""),IF('Introduccio dades'!D19="x",Variables!$B$2,""),IF('Introduccio dades'!E19="x",Variables!$B$3,""),IF('Introduccio dades'!F19="x",Variables!$B$4,""),IF('Introduccio dades'!G19="x",Variables!$B$5,""))</f>
        <v>&lt;div align="center" style="float:left; width:60px;"&gt;&lt;img src="/drupal843/sites/default/files/inline-images/usmedicinal.jpg"&gt;&lt;/img&gt;&lt;/div&gt;</v>
      </c>
      <c r="D19" t="str">
        <f>CONCATENATE("&lt;td&gt;",'Introduccio dades'!I19,"&lt;/td&gt;")</f>
        <v>&lt;td&gt;Digestiu, depuratiu, expectorant, diürètic, antihipertensiu I antiinflamatori.&lt;/td&gt;</v>
      </c>
      <c r="F19" t="str">
        <f>IF('Introduccio dades'!B19&lt;&gt;"-",CONCATENATE("&lt;tr&gt;",A19,B19,"&lt;td&gt;",C19,"&lt;/td&gt;",D19,"&lt;/tr&gt;"),"")</f>
        <v>&lt;tr&gt;&lt;td&gt;Ortiga morta&lt;/td&gt;&lt;td&gt;&lt;a href="http://floracatalana.net/lamium-album-l-"&gt;Lamium album L.&lt;/a&gt;&lt;/td&gt;&lt;td&gt;&lt;div align="center" style="float:left; width:60px;"&gt;&lt;img src="/drupal843/sites/default/files/inline-images/usmedicinal.jpg"&gt;&lt;/img&gt;&lt;/div&gt;&lt;/td&gt;&lt;td&gt;Digestiu, depuratiu, expectorant, diürètic, antihipertensiu I antiinflamatori.&lt;/td&gt;&lt;/tr&gt;</v>
      </c>
    </row>
    <row r="20" spans="1:6" x14ac:dyDescent="0.25">
      <c r="A20" t="str">
        <f>IF('Introduccio dades'!B20&lt;&gt;"-",CONCATENATE("&lt;td&gt;",'Introduccio dades'!H20,"&lt;/td&gt;"),"")</f>
        <v>&lt;td&gt;Draba&lt;/td&gt;</v>
      </c>
      <c r="B20" t="str">
        <f>IF('Introduccio dades'!B20&lt;&gt;"-",CONCATENATE("&lt;td&gt;","&lt;a href=",CHAR(34),'Introduccio dades'!J20,CHAR(34),"&gt;",'Introduccio dades'!B20,"&lt;/a&gt;&lt;/td&gt;"),"")</f>
        <v>&lt;td&gt;&lt;a href="-"&gt;Lepidium draba L.&lt;/a&gt;&lt;/td&gt;</v>
      </c>
      <c r="C20" t="str">
        <f>CONCATENATE(IF('Introduccio dades'!C20="x",Variables!$B$1,""),IF('Introduccio dades'!D20="x",Variables!$B$2,""),IF('Introduccio dades'!E20="x",Variables!$B$3,""),IF('Introduccio dades'!F20="x",Variables!$B$4,""),IF('Introduccio dades'!G20="x",Variables!$B$5,""))</f>
        <v>&lt;div align="center" style="float:left; width:60px;"&gt;&lt;img src="/drupal843/sites/default/files/inline-images/usmedicinal.jpg"&gt;&lt;/img&gt;&lt;/div&gt;</v>
      </c>
      <c r="D20" t="str">
        <f>CONCATENATE("&lt;td&gt;",'Introduccio dades'!I20,"&lt;/td&gt;")</f>
        <v>&lt;td&gt;Antiinflamatori, rubefaent.&lt;/td&gt;</v>
      </c>
      <c r="F20" t="str">
        <f>IF('Introduccio dades'!B20&lt;&gt;"-",CONCATENATE("&lt;tr&gt;",A20,B20,"&lt;td&gt;",C20,"&lt;/td&gt;",D20,"&lt;/tr&gt;"),"")</f>
        <v>&lt;tr&gt;&lt;td&gt;Draba&lt;/td&gt;&lt;td&gt;&lt;a href="-"&gt;Lepidium draba L.&lt;/a&gt;&lt;/td&gt;&lt;td&gt;&lt;div align="center" style="float:left; width:60px;"&gt;&lt;img src="/drupal843/sites/default/files/inline-images/usmedicinal.jpg"&gt;&lt;/img&gt;&lt;/div&gt;&lt;/td&gt;&lt;td&gt;Antiinflamatori, rubefaent.&lt;/td&gt;&lt;/tr&gt;</v>
      </c>
    </row>
    <row r="21" spans="1:6" x14ac:dyDescent="0.25">
      <c r="A21" t="str">
        <f>IF('Introduccio dades'!B21&lt;&gt;"-",CONCATENATE("&lt;td&gt;",'Introduccio dades'!H21,"&lt;/td&gt;"),"")</f>
        <v>&lt;td&gt;Malrubí&lt;/td&gt;</v>
      </c>
      <c r="B21" t="str">
        <f>IF('Introduccio dades'!B21&lt;&gt;"-",CONCATENATE("&lt;td&gt;","&lt;a href=",CHAR(34),'Introduccio dades'!J21,CHAR(34),"&gt;",'Introduccio dades'!B21,"&lt;/a&gt;&lt;/td&gt;"),"")</f>
        <v>&lt;td&gt;&lt;a href="http://floracatalana.net/marrubium-vulgare-l-"&gt;Marrubium vulgare L.&lt;/a&gt;&lt;/td&gt;</v>
      </c>
      <c r="C21" t="str">
        <f>CONCATENATE(IF('Introduccio dades'!C21="x",Variables!$B$1,""),IF('Introduccio dades'!D21="x",Variables!$B$2,""),IF('Introduccio dades'!E21="x",Variables!$B$3,""),IF('Introduccio dades'!F21="x",Variables!$B$4,""),IF('Introduccio dades'!G21="x",Variables!$B$5,""))</f>
        <v>&lt;div align="center" style="float:left; width:60px;"&gt;&lt;img src="/drupal843/sites/default/files/inline-images/usmedicinal.jpg"&gt;&lt;/img&gt;&lt;/div&gt;</v>
      </c>
      <c r="D21" t="str">
        <f>CONCATENATE("&lt;td&gt;",'Introduccio dades'!I21,"&lt;/td&gt;")</f>
        <v>&lt;td&gt;Propietats aperitives, digestives i colerètiques. També antiespasmòdica, antibacteriana, cicatritzant, hepatoprotectora, hipoglucemiant i hipolipemiant.&lt;/td&gt;</v>
      </c>
      <c r="F21" t="str">
        <f>IF('Introduccio dades'!B21&lt;&gt;"-",CONCATENATE("&lt;tr&gt;",A21,B21,"&lt;td&gt;",C21,"&lt;/td&gt;",D21,"&lt;/tr&gt;"),"")</f>
        <v>&lt;tr&gt;&lt;td&gt;Malrubí&lt;/td&gt;&lt;td&gt;&lt;a href="http://floracatalana.net/marrubium-vulgare-l-"&gt;Marrubium vulgare L.&lt;/a&gt;&lt;/td&gt;&lt;td&gt;&lt;div align="center" style="float:left; width:60px;"&gt;&lt;img src="/drupal843/sites/default/files/inline-images/usmedicinal.jpg"&gt;&lt;/img&gt;&lt;/div&gt;&lt;/td&gt;&lt;td&gt;Propietats aperitives, digestives i colerètiques. També antiespasmòdica, antibacteriana, cicatritzant, hepatoprotectora, hipoglucemiant i hipolipemiant.&lt;/td&gt;&lt;/tr&gt;</v>
      </c>
    </row>
    <row r="22" spans="1:6" x14ac:dyDescent="0.25">
      <c r="A22" t="str">
        <f>IF('Introduccio dades'!B22&lt;&gt;"-",CONCATENATE("&lt;td&gt;",'Introduccio dades'!H22,"&lt;/td&gt;"),"")</f>
        <v>&lt;td&gt;Poliol&lt;/td&gt;</v>
      </c>
      <c r="B22" t="str">
        <f>IF('Introduccio dades'!B22&lt;&gt;"-",CONCATENATE("&lt;td&gt;","&lt;a href=",CHAR(34),'Introduccio dades'!J22,CHAR(34),"&gt;",'Introduccio dades'!B22,"&lt;/a&gt;&lt;/td&gt;"),"")</f>
        <v>&lt;td&gt;&lt;a href="http://floracatalana.net/mentha-pulegium-l-"&gt;Mentha pulegium L.&lt;/a&gt;&lt;/td&gt;</v>
      </c>
      <c r="C22" t="str">
        <f>CONCATENATE(IF('Introduccio dades'!C22="x",Variables!$B$1,""),IF('Introduccio dades'!D22="x",Variables!$B$2,""),IF('Introduccio dades'!E22="x",Variables!$B$3,""),IF('Introduccio dades'!F22="x",Variables!$B$4,""),IF('Introduccio dades'!G22="x",Variables!$B$5,""))</f>
        <v>&lt;div align="center" style="float:left; width:60px;"&gt;&lt;img src="/drupal843/sites/default/files/inline-images/usmedicinal.jpg"&gt;&lt;/img&gt;&lt;/div&gt;</v>
      </c>
      <c r="D22" t="str">
        <f>CONCATENATE("&lt;td&gt;",'Introduccio dades'!I22,"&lt;/td&gt;")</f>
        <v>&lt;td&gt;Digestiu, carminatiu, colagog, espasmolític, expectorant, diürètic, antisèptic, cicatritzant i repel·lent d'insectes.&lt;/td&gt;</v>
      </c>
      <c r="F22" t="str">
        <f>IF('Introduccio dades'!B22&lt;&gt;"-",CONCATENATE("&lt;tr&gt;",A22,B22,"&lt;td&gt;",C22,"&lt;/td&gt;",D22,"&lt;/tr&gt;"),"")</f>
        <v>&lt;tr&gt;&lt;td&gt;Poliol&lt;/td&gt;&lt;td&gt;&lt;a href="http://floracatalana.net/mentha-pulegium-l-"&gt;Mentha pulegium L.&lt;/a&gt;&lt;/td&gt;&lt;td&gt;&lt;div align="center" style="float:left; width:60px;"&gt;&lt;img src="/drupal843/sites/default/files/inline-images/usmedicinal.jpg"&gt;&lt;/img&gt;&lt;/div&gt;&lt;/td&gt;&lt;td&gt;Digestiu, carminatiu, colagog, espasmolític, expectorant, diürètic, antisèptic, cicatritzant i repel·lent d'insectes.&lt;/td&gt;&lt;/tr&gt;</v>
      </c>
    </row>
    <row r="23" spans="1:6" x14ac:dyDescent="0.25">
      <c r="A23" t="str">
        <f>IF('Introduccio dades'!B23&lt;&gt;"-",CONCATENATE("&lt;td&gt;",'Introduccio dades'!H23,"&lt;/td&gt;"),"")</f>
        <v>&lt;td&gt;Alzina&lt;/td&gt;</v>
      </c>
      <c r="B23" t="str">
        <f>IF('Introduccio dades'!B23&lt;&gt;"-",CONCATENATE("&lt;td&gt;","&lt;a href=",CHAR(34),'Introduccio dades'!J23,CHAR(34),"&gt;",'Introduccio dades'!B23,"&lt;/a&gt;&lt;/td&gt;"),"")</f>
        <v>&lt;td&gt;&lt;a href="http://floracatalana.net/quercus-ilex-l-"&gt;Quercus ilex L. subsp. ilex&lt;/a&gt;&lt;/td&gt;</v>
      </c>
      <c r="C23" t="str">
        <f>CONCATENATE(IF('Introduccio dades'!C23="x",Variables!$B$1,""),IF('Introduccio dades'!D23="x",Variables!$B$2,""),IF('Introduccio dades'!E23="x",Variables!$B$3,""),IF('Introduccio dades'!F23="x",Variables!$B$4,""),IF('Introduccio dades'!G23="x",Variables!$B$5,""))</f>
        <v>&lt;div align="center" style="float:left; width:60px;"&gt;&lt;img src="/drupal843/sites/default/files/inline-images/usmedicinal.jpg"&gt;&lt;/img&gt;&lt;/div&gt;</v>
      </c>
      <c r="D23" t="str">
        <f>CONCATENATE("&lt;td&gt;",'Introduccio dades'!I23,"&lt;/td&gt;")</f>
        <v>&lt;td&gt;Antidiarreic, hemostàtic, cicatritzant i antiinflamatori.&lt;/td&gt;</v>
      </c>
      <c r="F23" t="str">
        <f>IF('Introduccio dades'!B23&lt;&gt;"-",CONCATENATE("&lt;tr&gt;",A23,B23,"&lt;td&gt;",C23,"&lt;/td&gt;",D23,"&lt;/tr&gt;"),"")</f>
        <v>&lt;tr&gt;&lt;td&gt;Alzina&lt;/td&gt;&lt;td&gt;&lt;a href="http://floracatalana.net/quercus-ilex-l-"&gt;Quercus ilex L. subsp. ilex&lt;/a&gt;&lt;/td&gt;&lt;td&gt;&lt;div align="center" style="float:left; width:60px;"&gt;&lt;img src="/drupal843/sites/default/files/inline-images/usmedicinal.jpg"&gt;&lt;/img&gt;&lt;/div&gt;&lt;/td&gt;&lt;td&gt;Antidiarreic, hemostàtic, cicatritzant i antiinflamatori.&lt;/td&gt;&lt;/tr&gt;</v>
      </c>
    </row>
    <row r="24" spans="1:6" x14ac:dyDescent="0.25">
      <c r="A24" t="str">
        <f>IF('Introduccio dades'!B24&lt;&gt;"-",CONCATENATE("&lt;td&gt;",'Introduccio dades'!H24,"&lt;/td&gt;"),"")</f>
        <v>&lt;td&gt;Ortiga&lt;/td&gt;</v>
      </c>
      <c r="B24" t="str">
        <f>IF('Introduccio dades'!B24&lt;&gt;"-",CONCATENATE("&lt;td&gt;","&lt;a href=",CHAR(34),'Introduccio dades'!J24,CHAR(34),"&gt;",'Introduccio dades'!B24,"&lt;/a&gt;&lt;/td&gt;"),"")</f>
        <v>&lt;td&gt;&lt;a href="http://floracatalana.net/urtica-urens-l-"&gt;Urtica urens L.&lt;/a&gt;&lt;/td&gt;</v>
      </c>
      <c r="C24" t="str">
        <f>CONCATENATE(IF('Introduccio dades'!C24="x",Variables!$B$1,""),IF('Introduccio dades'!D24="x",Variables!$B$2,""),IF('Introduccio dades'!E24="x",Variables!$B$3,""),IF('Introduccio dades'!F24="x",Variables!$B$4,""),IF('Introduccio dades'!G24="x",Variables!$B$5,""))</f>
        <v>&lt;div align="center" style="float:left; width:60px;"&gt;&lt;img src="/drupal843/sites/default/files/inline-images/usmedicinal.jpg"&gt;&lt;/img&gt;&lt;/div&gt;</v>
      </c>
      <c r="D24" t="str">
        <f>CONCATENATE("&lt;td&gt;",'Introduccio dades'!I24,"&lt;/td&gt;")</f>
        <v>&lt;td&gt;Diürètic i lleugerament hipoglucemiant (fulla). Diürètic I antiinflamatori amb acció específica sobre el teixit prostàtic (arrel).&lt;/td&gt;</v>
      </c>
      <c r="F24" t="str">
        <f>IF('Introduccio dades'!B24&lt;&gt;"-",CONCATENATE("&lt;tr&gt;",A24,B24,"&lt;td&gt;",C24,"&lt;/td&gt;",D24,"&lt;/tr&gt;"),"")</f>
        <v>&lt;tr&gt;&lt;td&gt;Ortiga&lt;/td&gt;&lt;td&gt;&lt;a href="http://floracatalana.net/urtica-urens-l-"&gt;Urtica urens L.&lt;/a&gt;&lt;/td&gt;&lt;td&gt;&lt;div align="center" style="float:left; width:60px;"&gt;&lt;img src="/drupal843/sites/default/files/inline-images/usmedicinal.jpg"&gt;&lt;/img&gt;&lt;/div&gt;&lt;/td&gt;&lt;td&gt;Diürètic i lleugerament hipoglucemiant (fulla). Diürètic I antiinflamatori amb acció específica sobre el teixit prostàtic (arrel).&lt;/td&gt;&lt;/tr&gt;</v>
      </c>
    </row>
    <row r="25" spans="1:6" x14ac:dyDescent="0.25">
      <c r="A25" t="str">
        <f>IF('Introduccio dades'!B25&lt;&gt;"-",CONCATENATE("&lt;td&gt;",'Introduccio dades'!H25,"&lt;/td&gt;"),"")</f>
        <v/>
      </c>
      <c r="B25" t="str">
        <f>IF('Introduccio dades'!B25&lt;&gt;"-",CONCATENATE("&lt;td&gt;","&lt;a href=",CHAR(34),'Introduccio dades'!J25,CHAR(34),"&gt;",'Introduccio dades'!B25,"&lt;/a&gt;&lt;/td&gt;"),"")</f>
        <v/>
      </c>
      <c r="C25" t="str">
        <f>CONCATENATE(IF('Introduccio dades'!C25="x",Variables!$B$1,""),IF('Introduccio dades'!D25="x",Variables!$B$2,""),IF('Introduccio dades'!E25="x",Variables!$B$3,""),IF('Introduccio dades'!F25="x",Variables!$B$4,""),IF('Introduccio dades'!G25="x",Variables!$B$5,""))</f>
        <v/>
      </c>
      <c r="D25" t="str">
        <f>CONCATENATE("&lt;td&gt;",'Introduccio dades'!I25,"&lt;/td&gt;")</f>
        <v>&lt;td&gt;&lt;/td&gt;</v>
      </c>
      <c r="F25" t="str">
        <f>IF('Introduccio dades'!B25&lt;&gt;"-",CONCATENATE("&lt;tr&gt;",A25,B25,"&lt;td&gt;",C25,"&lt;/td&gt;",D25,"&lt;/tr&gt;"),"")</f>
        <v/>
      </c>
    </row>
    <row r="26" spans="1:6" x14ac:dyDescent="0.25">
      <c r="A26" t="str">
        <f>IF('Introduccio dades'!B26&lt;&gt;"-",CONCATENATE("&lt;td&gt;",'Introduccio dades'!H26,"&lt;/td&gt;"),"")</f>
        <v/>
      </c>
      <c r="B26" t="str">
        <f>IF('Introduccio dades'!B26&lt;&gt;"-",CONCATENATE("&lt;td&gt;","&lt;a href=",CHAR(34),'Introduccio dades'!J26,CHAR(34),"&gt;",'Introduccio dades'!B26,"&lt;/a&gt;&lt;/td&gt;"),"")</f>
        <v/>
      </c>
      <c r="C26" t="str">
        <f>CONCATENATE(IF('Introduccio dades'!C26="x",Variables!$B$1,""),IF('Introduccio dades'!D26="x",Variables!$B$2,""),IF('Introduccio dades'!E26="x",Variables!$B$3,""),IF('Introduccio dades'!F26="x",Variables!$B$4,""),IF('Introduccio dades'!G26="x",Variables!$B$5,""))</f>
        <v/>
      </c>
      <c r="D26" t="str">
        <f>CONCATENATE("&lt;td&gt;",'Introduccio dades'!I26,"&lt;/td&gt;")</f>
        <v>&lt;td&gt;&lt;/td&gt;</v>
      </c>
      <c r="F26" t="str">
        <f>IF('Introduccio dades'!B26&lt;&gt;"-",CONCATENATE("&lt;tr&gt;",A26,B26,"&lt;td&gt;",C26,"&lt;/td&gt;",D26,"&lt;/tr&gt;"),"")</f>
        <v/>
      </c>
    </row>
    <row r="27" spans="1:6" x14ac:dyDescent="0.25">
      <c r="A27" t="str">
        <f>IF('Introduccio dades'!B27&lt;&gt;"-",CONCATENATE("&lt;td&gt;",'Introduccio dades'!H27,"&lt;/td&gt;"),"")</f>
        <v/>
      </c>
      <c r="B27" t="str">
        <f>IF('Introduccio dades'!B27&lt;&gt;"-",CONCATENATE("&lt;td&gt;","&lt;a href=",CHAR(34),'Introduccio dades'!J27,CHAR(34),"&gt;",'Introduccio dades'!B27,"&lt;/a&gt;&lt;/td&gt;"),"")</f>
        <v/>
      </c>
      <c r="C27" t="str">
        <f>CONCATENATE(IF('Introduccio dades'!C27="x",Variables!$B$1,""),IF('Introduccio dades'!D27="x",Variables!$B$2,""),IF('Introduccio dades'!E27="x",Variables!$B$3,""),IF('Introduccio dades'!F27="x",Variables!$B$4,""),IF('Introduccio dades'!G27="x",Variables!$B$5,""))</f>
        <v/>
      </c>
      <c r="D27" t="str">
        <f>CONCATENATE("&lt;td&gt;",'Introduccio dades'!I27,"&lt;/td&gt;")</f>
        <v>&lt;td&gt;&lt;/td&gt;</v>
      </c>
      <c r="F27" t="str">
        <f>IF('Introduccio dades'!B27&lt;&gt;"-",CONCATENATE("&lt;tr&gt;",A27,B27,"&lt;td&gt;",C27,"&lt;/td&gt;",D27,"&lt;/tr&gt;"),"")</f>
        <v/>
      </c>
    </row>
    <row r="28" spans="1:6" x14ac:dyDescent="0.25">
      <c r="A28" t="str">
        <f>IF('Introduccio dades'!B28&lt;&gt;"-",CONCATENATE("&lt;td&gt;",'Introduccio dades'!H28,"&lt;/td&gt;"),"")</f>
        <v/>
      </c>
      <c r="B28" t="str">
        <f>IF('Introduccio dades'!B28&lt;&gt;"-",CONCATENATE("&lt;td&gt;","&lt;a href=",CHAR(34),'Introduccio dades'!J28,CHAR(34),"&gt;",'Introduccio dades'!B28,"&lt;/a&gt;&lt;/td&gt;"),"")</f>
        <v/>
      </c>
      <c r="C28" t="str">
        <f>CONCATENATE(IF('Introduccio dades'!C28="x",Variables!$B$1,""),IF('Introduccio dades'!D28="x",Variables!$B$2,""),IF('Introduccio dades'!E28="x",Variables!$B$3,""),IF('Introduccio dades'!F28="x",Variables!$B$4,""),IF('Introduccio dades'!G28="x",Variables!$B$5,""))</f>
        <v/>
      </c>
      <c r="D28" t="str">
        <f>CONCATENATE("&lt;td&gt;",'Introduccio dades'!I28,"&lt;/td&gt;")</f>
        <v>&lt;td&gt;&lt;/td&gt;</v>
      </c>
      <c r="F28" t="str">
        <f>IF('Introduccio dades'!B28&lt;&gt;"-",CONCATENATE("&lt;tr&gt;",A28,B28,"&lt;td&gt;",C28,"&lt;/td&gt;",D28,"&lt;/tr&gt;"),"")</f>
        <v/>
      </c>
    </row>
    <row r="29" spans="1:6" x14ac:dyDescent="0.25">
      <c r="A29" t="str">
        <f>IF('Introduccio dades'!B29&lt;&gt;"-",CONCATENATE("&lt;td&gt;",'Introduccio dades'!H29,"&lt;/td&gt;"),"")</f>
        <v/>
      </c>
      <c r="B29" t="str">
        <f>IF('Introduccio dades'!B29&lt;&gt;"-",CONCATENATE("&lt;td&gt;","&lt;a href=",CHAR(34),'Introduccio dades'!J29,CHAR(34),"&gt;",'Introduccio dades'!B29,"&lt;/a&gt;&lt;/td&gt;"),"")</f>
        <v/>
      </c>
      <c r="C29" t="str">
        <f>CONCATENATE(IF('Introduccio dades'!C29="x",Variables!$B$1,""),IF('Introduccio dades'!D29="x",Variables!$B$2,""),IF('Introduccio dades'!E29="x",Variables!$B$3,""),IF('Introduccio dades'!F29="x",Variables!$B$4,""),IF('Introduccio dades'!G29="x",Variables!$B$5,""))</f>
        <v/>
      </c>
      <c r="D29" t="str">
        <f>CONCATENATE("&lt;td&gt;",'Introduccio dades'!I29,"&lt;/td&gt;")</f>
        <v>&lt;td&gt;&lt;/td&gt;</v>
      </c>
      <c r="F29" t="str">
        <f>IF('Introduccio dades'!B29&lt;&gt;"-",CONCATENATE("&lt;tr&gt;",A29,B29,"&lt;td&gt;",C29,"&lt;/td&gt;",D29,"&lt;/tr&gt;"),"")</f>
        <v/>
      </c>
    </row>
    <row r="30" spans="1:6" x14ac:dyDescent="0.25">
      <c r="A30" t="str">
        <f>IF('Introduccio dades'!B30&lt;&gt;"-",CONCATENATE("&lt;td&gt;",'Introduccio dades'!H30,"&lt;/td&gt;"),"")</f>
        <v/>
      </c>
      <c r="B30" t="str">
        <f>IF('Introduccio dades'!B30&lt;&gt;"-",CONCATENATE("&lt;td&gt;","&lt;a href=",CHAR(34),'Introduccio dades'!J30,CHAR(34),"&gt;",'Introduccio dades'!B30,"&lt;/a&gt;&lt;/td&gt;"),"")</f>
        <v/>
      </c>
      <c r="C30" t="str">
        <f>CONCATENATE(IF('Introduccio dades'!C30="x",Variables!$B$1,""),IF('Introduccio dades'!D30="x",Variables!$B$2,""),IF('Introduccio dades'!E30="x",Variables!$B$3,""),IF('Introduccio dades'!F30="x",Variables!$B$4,""),IF('Introduccio dades'!G30="x",Variables!$B$5,""))</f>
        <v/>
      </c>
      <c r="D30" t="str">
        <f>CONCATENATE("&lt;td&gt;",'Introduccio dades'!I30,"&lt;/td&gt;")</f>
        <v>&lt;td&gt;&lt;/td&gt;</v>
      </c>
      <c r="F30" t="str">
        <f>IF('Introduccio dades'!B30&lt;&gt;"-",CONCATENATE("&lt;tr&gt;",A30,B30,"&lt;td&gt;",C30,"&lt;/td&gt;",D30,"&lt;/tr&gt;"),"")</f>
        <v/>
      </c>
    </row>
    <row r="31" spans="1:6" x14ac:dyDescent="0.25">
      <c r="A31" t="str">
        <f>IF('Introduccio dades'!B31&lt;&gt;"-",CONCATENATE("&lt;td&gt;",'Introduccio dades'!H31,"&lt;/td&gt;"),"")</f>
        <v/>
      </c>
      <c r="B31" t="str">
        <f>IF('Introduccio dades'!B31&lt;&gt;"-",CONCATENATE("&lt;td&gt;","&lt;a href=",CHAR(34),'Introduccio dades'!J31,CHAR(34),"&gt;",'Introduccio dades'!B31,"&lt;/a&gt;&lt;/td&gt;"),"")</f>
        <v/>
      </c>
      <c r="C31" t="str">
        <f>CONCATENATE(IF('Introduccio dades'!C31="x",Variables!$B$1,""),IF('Introduccio dades'!D31="x",Variables!$B$2,""),IF('Introduccio dades'!E31="x",Variables!$B$3,""),IF('Introduccio dades'!F31="x",Variables!$B$4,""),IF('Introduccio dades'!G31="x",Variables!$B$5,""))</f>
        <v/>
      </c>
      <c r="D31" t="str">
        <f>CONCATENATE("&lt;td&gt;",'Introduccio dades'!I31,"&lt;/td&gt;")</f>
        <v>&lt;td&gt;&lt;/td&gt;</v>
      </c>
      <c r="F31" t="str">
        <f>IF('Introduccio dades'!B31&lt;&gt;"-",CONCATENATE("&lt;tr&gt;",A31,B31,"&lt;td&gt;",C31,"&lt;/td&gt;",D31,"&lt;/tr&gt;"),"")</f>
        <v/>
      </c>
    </row>
    <row r="32" spans="1:6" x14ac:dyDescent="0.25">
      <c r="A32" t="str">
        <f>IF('Introduccio dades'!B32&lt;&gt;"-",CONCATENATE("&lt;td&gt;",'Introduccio dades'!H32,"&lt;/td&gt;"),"")</f>
        <v/>
      </c>
      <c r="B32" t="str">
        <f>IF('Introduccio dades'!B32&lt;&gt;"-",CONCATENATE("&lt;td&gt;","&lt;a href=",CHAR(34),'Introduccio dades'!J32,CHAR(34),"&gt;",'Introduccio dades'!B32,"&lt;/a&gt;&lt;/td&gt;"),"")</f>
        <v/>
      </c>
      <c r="C32" t="str">
        <f>CONCATENATE(IF('Introduccio dades'!C32="x",Variables!$B$1,""),IF('Introduccio dades'!D32="x",Variables!$B$2,""),IF('Introduccio dades'!E32="x",Variables!$B$3,""),IF('Introduccio dades'!F32="x",Variables!$B$4,""),IF('Introduccio dades'!G32="x",Variables!$B$5,""))</f>
        <v/>
      </c>
      <c r="D32" t="str">
        <f>CONCATENATE("&lt;td&gt;",'Introduccio dades'!I32,"&lt;/td&gt;")</f>
        <v>&lt;td&gt;&lt;/td&gt;</v>
      </c>
      <c r="F32" t="str">
        <f>IF('Introduccio dades'!B32&lt;&gt;"-",CONCATENATE("&lt;tr&gt;",A32,B32,"&lt;td&gt;",C32,"&lt;/td&gt;",D32,"&lt;/tr&gt;"),"")</f>
        <v/>
      </c>
    </row>
    <row r="33" spans="1:6" x14ac:dyDescent="0.25">
      <c r="A33" t="str">
        <f>IF('Introduccio dades'!B33&lt;&gt;"-",CONCATENATE("&lt;td&gt;",'Introduccio dades'!H33,"&lt;/td&gt;"),"")</f>
        <v/>
      </c>
      <c r="B33" t="str">
        <f>IF('Introduccio dades'!B33&lt;&gt;"-",CONCATENATE("&lt;td&gt;","&lt;a href=",CHAR(34),'Introduccio dades'!J33,CHAR(34),"&gt;",'Introduccio dades'!B33,"&lt;/a&gt;&lt;/td&gt;"),"")</f>
        <v/>
      </c>
      <c r="C33" t="str">
        <f>CONCATENATE(IF('Introduccio dades'!C33="x",Variables!$B$1,""),IF('Introduccio dades'!D33="x",Variables!$B$2,""),IF('Introduccio dades'!E33="x",Variables!$B$3,""),IF('Introduccio dades'!F33="x",Variables!$B$4,""),IF('Introduccio dades'!G33="x",Variables!$B$5,""))</f>
        <v/>
      </c>
      <c r="D33" t="str">
        <f>CONCATENATE("&lt;td&gt;",'Introduccio dades'!I33,"&lt;/td&gt;")</f>
        <v>&lt;td&gt;&lt;/td&gt;</v>
      </c>
      <c r="F33" t="str">
        <f>IF('Introduccio dades'!B33&lt;&gt;"-",CONCATENATE("&lt;tr&gt;",A33,B33,"&lt;td&gt;",C33,"&lt;/td&gt;",D33,"&lt;/tr&gt;"),"")</f>
        <v/>
      </c>
    </row>
    <row r="34" spans="1:6" x14ac:dyDescent="0.25">
      <c r="A34" t="str">
        <f>IF('Introduccio dades'!B34&lt;&gt;"-",CONCATENATE("&lt;td&gt;",'Introduccio dades'!H34,"&lt;/td&gt;"),"")</f>
        <v/>
      </c>
      <c r="B34" t="str">
        <f>IF('Introduccio dades'!B34&lt;&gt;"-",CONCATENATE("&lt;td&gt;","&lt;a href=",CHAR(34),'Introduccio dades'!J34,CHAR(34),"&gt;",'Introduccio dades'!B34,"&lt;/a&gt;&lt;/td&gt;"),"")</f>
        <v/>
      </c>
      <c r="C34" t="str">
        <f>CONCATENATE(IF('Introduccio dades'!C34="x",Variables!$B$1,""),IF('Introduccio dades'!D34="x",Variables!$B$2,""),IF('Introduccio dades'!E34="x",Variables!$B$3,""),IF('Introduccio dades'!F34="x",Variables!$B$4,""),IF('Introduccio dades'!G34="x",Variables!$B$5,""))</f>
        <v/>
      </c>
      <c r="D34" t="str">
        <f>CONCATENATE("&lt;td&gt;",'Introduccio dades'!I34,"&lt;/td&gt;")</f>
        <v>&lt;td&gt;&lt;/td&gt;</v>
      </c>
      <c r="F34" t="str">
        <f>IF('Introduccio dades'!B34&lt;&gt;"-",CONCATENATE("&lt;tr&gt;",A34,B34,"&lt;td&gt;",C34,"&lt;/td&gt;",D34,"&lt;/tr&gt;"),"")</f>
        <v/>
      </c>
    </row>
    <row r="35" spans="1:6" x14ac:dyDescent="0.25">
      <c r="A35" t="str">
        <f>IF('Introduccio dades'!B35&lt;&gt;"-",CONCATENATE("&lt;td&gt;",'Introduccio dades'!H35,"&lt;/td&gt;"),"")</f>
        <v/>
      </c>
      <c r="B35" t="str">
        <f>IF('Introduccio dades'!B35&lt;&gt;"-",CONCATENATE("&lt;td&gt;","&lt;a href=",CHAR(34),'Introduccio dades'!J35,CHAR(34),"&gt;",'Introduccio dades'!B35,"&lt;/a&gt;&lt;/td&gt;"),"")</f>
        <v/>
      </c>
      <c r="C35" t="str">
        <f>CONCATENATE(IF('Introduccio dades'!C35="x",Variables!$B$1,""),IF('Introduccio dades'!D35="x",Variables!$B$2,""),IF('Introduccio dades'!E35="x",Variables!$B$3,""),IF('Introduccio dades'!F35="x",Variables!$B$4,""),IF('Introduccio dades'!G35="x",Variables!$B$5,""))</f>
        <v/>
      </c>
      <c r="D35" t="str">
        <f>CONCATENATE("&lt;td&gt;",'Introduccio dades'!I35,"&lt;/td&gt;")</f>
        <v>&lt;td&gt;&lt;/td&gt;</v>
      </c>
      <c r="F35" t="str">
        <f>IF('Introduccio dades'!B35&lt;&gt;"-",CONCATENATE("&lt;tr&gt;",A35,B35,"&lt;td&gt;",C35,"&lt;/td&gt;",D35,"&lt;/tr&gt;"),"")</f>
        <v/>
      </c>
    </row>
    <row r="36" spans="1:6" x14ac:dyDescent="0.25">
      <c r="A36" t="str">
        <f>IF('Introduccio dades'!B36&lt;&gt;"-",CONCATENATE("&lt;td&gt;",'Introduccio dades'!H36,"&lt;/td&gt;"),"")</f>
        <v/>
      </c>
      <c r="B36" t="str">
        <f>IF('Introduccio dades'!B36&lt;&gt;"-",CONCATENATE("&lt;td&gt;","&lt;a href=",CHAR(34),'Introduccio dades'!J36,CHAR(34),"&gt;",'Introduccio dades'!B36,"&lt;/a&gt;&lt;/td&gt;"),"")</f>
        <v/>
      </c>
      <c r="C36" t="str">
        <f>CONCATENATE(IF('Introduccio dades'!C36="x",Variables!$B$1,""),IF('Introduccio dades'!D36="x",Variables!$B$2,""),IF('Introduccio dades'!E36="x",Variables!$B$3,""),IF('Introduccio dades'!F36="x",Variables!$B$4,""),IF('Introduccio dades'!G36="x",Variables!$B$5,""))</f>
        <v/>
      </c>
      <c r="D36" t="str">
        <f>CONCATENATE("&lt;td&gt;",'Introduccio dades'!I36,"&lt;/td&gt;")</f>
        <v>&lt;td&gt;&lt;/td&gt;</v>
      </c>
      <c r="F36" t="str">
        <f>IF('Introduccio dades'!B36&lt;&gt;"-",CONCATENATE("&lt;tr&gt;",A36,B36,"&lt;td&gt;",C36,"&lt;/td&gt;",D36,"&lt;/tr&gt;"),"")</f>
        <v/>
      </c>
    </row>
    <row r="37" spans="1:6" x14ac:dyDescent="0.25">
      <c r="A37" t="str">
        <f>IF('Introduccio dades'!B37&lt;&gt;"-",CONCATENATE("&lt;td&gt;",'Introduccio dades'!H37,"&lt;/td&gt;"),"")</f>
        <v/>
      </c>
      <c r="B37" t="str">
        <f>IF('Introduccio dades'!B37&lt;&gt;"-",CONCATENATE("&lt;td&gt;","&lt;a href=",CHAR(34),'Introduccio dades'!J37,CHAR(34),"&gt;",'Introduccio dades'!B37,"&lt;/a&gt;&lt;/td&gt;"),"")</f>
        <v/>
      </c>
      <c r="C37" t="str">
        <f>CONCATENATE(IF('Introduccio dades'!C37="x",Variables!$B$1,""),IF('Introduccio dades'!D37="x",Variables!$B$2,""),IF('Introduccio dades'!E37="x",Variables!$B$3,""),IF('Introduccio dades'!F37="x",Variables!$B$4,""),IF('Introduccio dades'!G37="x",Variables!$B$5,""))</f>
        <v/>
      </c>
      <c r="D37" t="str">
        <f>CONCATENATE("&lt;td&gt;",'Introduccio dades'!I37,"&lt;/td&gt;")</f>
        <v>&lt;td&gt;&lt;/td&gt;</v>
      </c>
      <c r="F37" t="str">
        <f>IF('Introduccio dades'!B37&lt;&gt;"-",CONCATENATE("&lt;tr&gt;",A37,B37,"&lt;td&gt;",C37,"&lt;/td&gt;",D37,"&lt;/tr&gt;"),"")</f>
        <v/>
      </c>
    </row>
    <row r="38" spans="1:6" x14ac:dyDescent="0.25">
      <c r="A38" t="str">
        <f>IF('Introduccio dades'!B38&lt;&gt;"-",CONCATENATE("&lt;td&gt;",'Introduccio dades'!H38,"&lt;/td&gt;"),"")</f>
        <v/>
      </c>
      <c r="B38" t="str">
        <f>IF('Introduccio dades'!B38&lt;&gt;"-",CONCATENATE("&lt;td&gt;","&lt;a href=",CHAR(34),'Introduccio dades'!J38,CHAR(34),"&gt;",'Introduccio dades'!B38,"&lt;/a&gt;&lt;/td&gt;"),"")</f>
        <v/>
      </c>
      <c r="C38" t="str">
        <f>CONCATENATE(IF('Introduccio dades'!C38="x",Variables!$B$1,""),IF('Introduccio dades'!D38="x",Variables!$B$2,""),IF('Introduccio dades'!E38="x",Variables!$B$3,""),IF('Introduccio dades'!F38="x",Variables!$B$4,""),IF('Introduccio dades'!G38="x",Variables!$B$5,""))</f>
        <v/>
      </c>
      <c r="D38" t="str">
        <f>CONCATENATE("&lt;td&gt;",'Introduccio dades'!I38,"&lt;/td&gt;")</f>
        <v>&lt;td&gt;&lt;/td&gt;</v>
      </c>
      <c r="F38" t="str">
        <f>IF('Introduccio dades'!B38&lt;&gt;"-",CONCATENATE("&lt;tr&gt;",A38,B38,"&lt;td&gt;",C38,"&lt;/td&gt;",D38,"&lt;/tr&gt;"),"")</f>
        <v/>
      </c>
    </row>
    <row r="39" spans="1:6" x14ac:dyDescent="0.25">
      <c r="A39" t="str">
        <f>IF('Introduccio dades'!B39&lt;&gt;"-",CONCATENATE("&lt;td&gt;",'Introduccio dades'!H39,"&lt;/td&gt;"),"")</f>
        <v/>
      </c>
      <c r="B39" t="str">
        <f>IF('Introduccio dades'!B39&lt;&gt;"-",CONCATENATE("&lt;td&gt;","&lt;a href=",CHAR(34),'Introduccio dades'!J39,CHAR(34),"&gt;",'Introduccio dades'!B39,"&lt;/a&gt;&lt;/td&gt;"),"")</f>
        <v/>
      </c>
      <c r="C39" t="str">
        <f>CONCATENATE(IF('Introduccio dades'!C39="x",Variables!$B$1,""),IF('Introduccio dades'!D39="x",Variables!$B$2,""),IF('Introduccio dades'!E39="x",Variables!$B$3,""),IF('Introduccio dades'!F39="x",Variables!$B$4,""),IF('Introduccio dades'!G39="x",Variables!$B$5,""))</f>
        <v/>
      </c>
      <c r="D39" t="str">
        <f>CONCATENATE("&lt;td&gt;",'Introduccio dades'!I39,"&lt;/td&gt;")</f>
        <v>&lt;td&gt;&lt;/td&gt;</v>
      </c>
      <c r="F39" t="str">
        <f>IF('Introduccio dades'!B39&lt;&gt;"-",CONCATENATE("&lt;tr&gt;",A39,B39,"&lt;td&gt;",C39,"&lt;/td&gt;",D39,"&lt;/tr&gt;"),"")</f>
        <v/>
      </c>
    </row>
    <row r="40" spans="1:6" x14ac:dyDescent="0.25">
      <c r="A40" t="str">
        <f>IF('Introduccio dades'!B40&lt;&gt;"-",CONCATENATE("&lt;td&gt;",'Introduccio dades'!H40,"&lt;/td&gt;"),"")</f>
        <v/>
      </c>
      <c r="B40" t="str">
        <f>IF('Introduccio dades'!B40&lt;&gt;"-",CONCATENATE("&lt;td&gt;","&lt;a href=",CHAR(34),'Introduccio dades'!J40,CHAR(34),"&gt;",'Introduccio dades'!B40,"&lt;/a&gt;&lt;/td&gt;"),"")</f>
        <v/>
      </c>
      <c r="C40" t="str">
        <f>CONCATENATE(IF('Introduccio dades'!C40="x",Variables!$B$1,""),IF('Introduccio dades'!D40="x",Variables!$B$2,""),IF('Introduccio dades'!E40="x",Variables!$B$3,""),IF('Introduccio dades'!F40="x",Variables!$B$4,""),IF('Introduccio dades'!G40="x",Variables!$B$5,""))</f>
        <v/>
      </c>
      <c r="D40" t="str">
        <f>CONCATENATE("&lt;td&gt;",'Introduccio dades'!I40,"&lt;/td&gt;")</f>
        <v>&lt;td&gt;&lt;/td&gt;</v>
      </c>
      <c r="F40" t="str">
        <f>IF('Introduccio dades'!B40&lt;&gt;"-",CONCATENATE("&lt;tr&gt;",A40,B40,"&lt;td&gt;",C40,"&lt;/td&gt;",D40,"&lt;/tr&gt;"),"")</f>
        <v/>
      </c>
    </row>
    <row r="41" spans="1:6" x14ac:dyDescent="0.25">
      <c r="A41" t="str">
        <f>IF('Introduccio dades'!B41&lt;&gt;"-",CONCATENATE("&lt;td&gt;",'Introduccio dades'!H41,"&lt;/td&gt;"),"")</f>
        <v/>
      </c>
      <c r="B41" t="str">
        <f>IF('Introduccio dades'!B41&lt;&gt;"-",CONCATENATE("&lt;td&gt;","&lt;a href=",CHAR(34),'Introduccio dades'!J41,CHAR(34),"&gt;",'Introduccio dades'!B41,"&lt;/a&gt;&lt;/td&gt;"),"")</f>
        <v/>
      </c>
      <c r="C41" t="str">
        <f>CONCATENATE(IF('Introduccio dades'!C41="x",Variables!$B$1,""),IF('Introduccio dades'!D41="x",Variables!$B$2,""),IF('Introduccio dades'!E41="x",Variables!$B$3,""),IF('Introduccio dades'!F41="x",Variables!$B$4,""),IF('Introduccio dades'!G41="x",Variables!$B$5,""))</f>
        <v/>
      </c>
      <c r="D41" t="str">
        <f>CONCATENATE("&lt;td&gt;",'Introduccio dades'!I41,"&lt;/td&gt;")</f>
        <v>&lt;td&gt;&lt;/td&gt;</v>
      </c>
      <c r="F41" t="str">
        <f>IF('Introduccio dades'!B41&lt;&gt;"-",CONCATENATE("&lt;tr&gt;",A41,B41,"&lt;td&gt;",C41,"&lt;/td&gt;",D41,"&lt;/tr&gt;"),"")</f>
        <v/>
      </c>
    </row>
    <row r="42" spans="1:6" x14ac:dyDescent="0.25">
      <c r="A42" t="str">
        <f>IF('Introduccio dades'!B42&lt;&gt;"-",CONCATENATE("&lt;td&gt;",'Introduccio dades'!H42,"&lt;/td&gt;"),"")</f>
        <v/>
      </c>
      <c r="B42" t="str">
        <f>IF('Introduccio dades'!B42&lt;&gt;"-",CONCATENATE("&lt;td&gt;","&lt;a href=",CHAR(34),'Introduccio dades'!J42,CHAR(34),"&gt;",'Introduccio dades'!B42,"&lt;/a&gt;&lt;/td&gt;"),"")</f>
        <v/>
      </c>
      <c r="C42" t="str">
        <f>CONCATENATE(IF('Introduccio dades'!C42="x",Variables!$B$1,""),IF('Introduccio dades'!D42="x",Variables!$B$2,""),IF('Introduccio dades'!E42="x",Variables!$B$3,""),IF('Introduccio dades'!F42="x",Variables!$B$4,""),IF('Introduccio dades'!G42="x",Variables!$B$5,""))</f>
        <v/>
      </c>
      <c r="D42" t="str">
        <f>CONCATENATE("&lt;td&gt;",'Introduccio dades'!I42,"&lt;/td&gt;")</f>
        <v>&lt;td&gt;&lt;/td&gt;</v>
      </c>
      <c r="F42" t="str">
        <f>IF('Introduccio dades'!B42&lt;&gt;"-",CONCATENATE("&lt;tr&gt;",A42,B42,"&lt;td&gt;",C42,"&lt;/td&gt;",D42,"&lt;/tr&gt;"),"")</f>
        <v/>
      </c>
    </row>
    <row r="43" spans="1:6" x14ac:dyDescent="0.25">
      <c r="A43" t="str">
        <f>IF('Introduccio dades'!B43&lt;&gt;"-",CONCATENATE("&lt;td&gt;",'Introduccio dades'!H43,"&lt;/td&gt;"),"")</f>
        <v/>
      </c>
      <c r="B43" t="str">
        <f>IF('Introduccio dades'!B43&lt;&gt;"-",CONCATENATE("&lt;td&gt;","&lt;a href=",CHAR(34),'Introduccio dades'!J43,CHAR(34),"&gt;",'Introduccio dades'!B43,"&lt;/a&gt;&lt;/td&gt;"),"")</f>
        <v/>
      </c>
      <c r="C43" t="str">
        <f>CONCATENATE(IF('Introduccio dades'!C43="x",Variables!$B$1,""),IF('Introduccio dades'!D43="x",Variables!$B$2,""),IF('Introduccio dades'!E43="x",Variables!$B$3,""),IF('Introduccio dades'!F43="x",Variables!$B$4,""),IF('Introduccio dades'!G43="x",Variables!$B$5,""))</f>
        <v/>
      </c>
      <c r="D43" t="str">
        <f>CONCATENATE("&lt;td&gt;",'Introduccio dades'!I43,"&lt;/td&gt;")</f>
        <v>&lt;td&gt;&lt;/td&gt;</v>
      </c>
      <c r="F43" t="str">
        <f>IF('Introduccio dades'!B43&lt;&gt;"-",CONCATENATE("&lt;tr&gt;",A43,B43,"&lt;td&gt;",C43,"&lt;/td&gt;",D43,"&lt;/tr&gt;"),"")</f>
        <v/>
      </c>
    </row>
    <row r="44" spans="1:6" x14ac:dyDescent="0.25">
      <c r="A44" t="str">
        <f>IF('Introduccio dades'!B44&lt;&gt;"-",CONCATENATE("&lt;td&gt;",'Introduccio dades'!H44,"&lt;/td&gt;"),"")</f>
        <v/>
      </c>
      <c r="B44" t="str">
        <f>IF('Introduccio dades'!B44&lt;&gt;"-",CONCATENATE("&lt;td&gt;","&lt;a href=",CHAR(34),'Introduccio dades'!J44,CHAR(34),"&gt;",'Introduccio dades'!B44,"&lt;/a&gt;&lt;/td&gt;"),"")</f>
        <v/>
      </c>
      <c r="C44" t="str">
        <f>CONCATENATE(IF('Introduccio dades'!C44="x",Variables!$B$1,""),IF('Introduccio dades'!D44="x",Variables!$B$2,""),IF('Introduccio dades'!E44="x",Variables!$B$3,""),IF('Introduccio dades'!F44="x",Variables!$B$4,""),IF('Introduccio dades'!G44="x",Variables!$B$5,""))</f>
        <v/>
      </c>
      <c r="D44" t="str">
        <f>CONCATENATE("&lt;td&gt;",'Introduccio dades'!I44,"&lt;/td&gt;")</f>
        <v>&lt;td&gt;&lt;/td&gt;</v>
      </c>
      <c r="F44" t="str">
        <f>IF('Introduccio dades'!B44&lt;&gt;"-",CONCATENATE("&lt;tr&gt;",A44,B44,"&lt;td&gt;",C44,"&lt;/td&gt;",D44,"&lt;/tr&gt;"),"")</f>
        <v/>
      </c>
    </row>
    <row r="45" spans="1:6" x14ac:dyDescent="0.25">
      <c r="A45" t="str">
        <f>IF('Introduccio dades'!B45&lt;&gt;"-",CONCATENATE("&lt;td&gt;",'Introduccio dades'!H45,"&lt;/td&gt;"),"")</f>
        <v/>
      </c>
      <c r="B45" t="str">
        <f>IF('Introduccio dades'!B45&lt;&gt;"-",CONCATENATE("&lt;td&gt;","&lt;a href=",CHAR(34),'Introduccio dades'!J45,CHAR(34),"&gt;",'Introduccio dades'!B45,"&lt;/a&gt;&lt;/td&gt;"),"")</f>
        <v/>
      </c>
      <c r="C45" t="str">
        <f>CONCATENATE(IF('Introduccio dades'!C45="x",Variables!$B$1,""),IF('Introduccio dades'!D45="x",Variables!$B$2,""),IF('Introduccio dades'!E45="x",Variables!$B$3,""),IF('Introduccio dades'!F45="x",Variables!$B$4,""),IF('Introduccio dades'!G45="x",Variables!$B$5,""))</f>
        <v/>
      </c>
      <c r="D45" t="str">
        <f>CONCATENATE("&lt;td&gt;",'Introduccio dades'!I45,"&lt;/td&gt;")</f>
        <v>&lt;td&gt;&lt;/td&gt;</v>
      </c>
      <c r="F45" t="str">
        <f>IF('Introduccio dades'!B45&lt;&gt;"-",CONCATENATE("&lt;tr&gt;",A45,B45,"&lt;td&gt;",C45,"&lt;/td&gt;",D45,"&lt;/tr&gt;"),"")</f>
        <v/>
      </c>
    </row>
    <row r="46" spans="1:6" x14ac:dyDescent="0.25">
      <c r="A46" t="str">
        <f>IF('Introduccio dades'!B46&lt;&gt;"-",CONCATENATE("&lt;td&gt;",'Introduccio dades'!H46,"&lt;/td&gt;"),"")</f>
        <v/>
      </c>
      <c r="B46" t="str">
        <f>IF('Introduccio dades'!B46&lt;&gt;"-",CONCATENATE("&lt;td&gt;","&lt;a href=",CHAR(34),'Introduccio dades'!J46,CHAR(34),"&gt;",'Introduccio dades'!B46,"&lt;/a&gt;&lt;/td&gt;"),"")</f>
        <v/>
      </c>
      <c r="C46" t="str">
        <f>CONCATENATE(IF('Introduccio dades'!C46="x",Variables!$B$1,""),IF('Introduccio dades'!D46="x",Variables!$B$2,""),IF('Introduccio dades'!E46="x",Variables!$B$3,""),IF('Introduccio dades'!F46="x",Variables!$B$4,""),IF('Introduccio dades'!G46="x",Variables!$B$5,""))</f>
        <v/>
      </c>
      <c r="D46" t="str">
        <f>CONCATENATE("&lt;td&gt;",'Introduccio dades'!I46,"&lt;/td&gt;")</f>
        <v>&lt;td&gt;&lt;/td&gt;</v>
      </c>
      <c r="F46" t="str">
        <f>IF('Introduccio dades'!B46&lt;&gt;"-",CONCATENATE("&lt;tr&gt;",A46,B46,"&lt;td&gt;",C46,"&lt;/td&gt;",D46,"&lt;/tr&gt;"),"")</f>
        <v/>
      </c>
    </row>
    <row r="47" spans="1:6" x14ac:dyDescent="0.25">
      <c r="A47" t="str">
        <f>IF('Introduccio dades'!B47&lt;&gt;"-",CONCATENATE("&lt;td&gt;",'Introduccio dades'!H47,"&lt;/td&gt;"),"")</f>
        <v/>
      </c>
      <c r="B47" t="str">
        <f>IF('Introduccio dades'!B47&lt;&gt;"-",CONCATENATE("&lt;td&gt;","&lt;a href=",CHAR(34),'Introduccio dades'!J47,CHAR(34),"&gt;",'Introduccio dades'!B47,"&lt;/a&gt;&lt;/td&gt;"),"")</f>
        <v/>
      </c>
      <c r="C47" t="str">
        <f>CONCATENATE(IF('Introduccio dades'!C47="x",Variables!$B$1,""),IF('Introduccio dades'!D47="x",Variables!$B$2,""),IF('Introduccio dades'!E47="x",Variables!$B$3,""),IF('Introduccio dades'!F47="x",Variables!$B$4,""),IF('Introduccio dades'!G47="x",Variables!$B$5,""))</f>
        <v/>
      </c>
      <c r="D47" t="str">
        <f>CONCATENATE("&lt;td&gt;",'Introduccio dades'!I47,"&lt;/td&gt;")</f>
        <v>&lt;td&gt;&lt;/td&gt;</v>
      </c>
      <c r="F47" t="str">
        <f>IF('Introduccio dades'!B47&lt;&gt;"-",CONCATENATE("&lt;tr&gt;",A47,B47,"&lt;td&gt;",C47,"&lt;/td&gt;",D47,"&lt;/tr&gt;"),"")</f>
        <v/>
      </c>
    </row>
    <row r="48" spans="1:6" x14ac:dyDescent="0.25">
      <c r="A48" t="str">
        <f>IF('Introduccio dades'!B48&lt;&gt;"-",CONCATENATE("&lt;td&gt;",'Introduccio dades'!H48,"&lt;/td&gt;"),"")</f>
        <v/>
      </c>
      <c r="B48" t="str">
        <f>IF('Introduccio dades'!B48&lt;&gt;"-",CONCATENATE("&lt;td&gt;","&lt;a href=",CHAR(34),'Introduccio dades'!J48,CHAR(34),"&gt;",'Introduccio dades'!B48,"&lt;/a&gt;&lt;/td&gt;"),"")</f>
        <v/>
      </c>
      <c r="C48" t="str">
        <f>CONCATENATE(IF('Introduccio dades'!C48="x",Variables!$B$1,""),IF('Introduccio dades'!D48="x",Variables!$B$2,""),IF('Introduccio dades'!E48="x",Variables!$B$3,""),IF('Introduccio dades'!F48="x",Variables!$B$4,""),IF('Introduccio dades'!G48="x",Variables!$B$5,""))</f>
        <v/>
      </c>
      <c r="D48" t="str">
        <f>CONCATENATE("&lt;td&gt;",'Introduccio dades'!I48,"&lt;/td&gt;")</f>
        <v>&lt;td&gt;&lt;/td&gt;</v>
      </c>
      <c r="F48" t="str">
        <f>IF('Introduccio dades'!B48&lt;&gt;"-",CONCATENATE("&lt;tr&gt;",A48,B48,"&lt;td&gt;",C48,"&lt;/td&gt;",D48,"&lt;/tr&gt;"),"")</f>
        <v/>
      </c>
    </row>
    <row r="49" spans="1:6" x14ac:dyDescent="0.25">
      <c r="A49" t="str">
        <f>IF('Introduccio dades'!B49&lt;&gt;"-",CONCATENATE("&lt;td&gt;",'Introduccio dades'!H49,"&lt;/td&gt;"),"")</f>
        <v/>
      </c>
      <c r="B49" t="str">
        <f>IF('Introduccio dades'!B49&lt;&gt;"-",CONCATENATE("&lt;td&gt;","&lt;a href=",CHAR(34),'Introduccio dades'!J49,CHAR(34),"&gt;",'Introduccio dades'!B49,"&lt;/a&gt;&lt;/td&gt;"),"")</f>
        <v/>
      </c>
      <c r="C49" t="str">
        <f>CONCATENATE(IF('Introduccio dades'!C49="x",Variables!$B$1,""),IF('Introduccio dades'!D49="x",Variables!$B$2,""),IF('Introduccio dades'!E49="x",Variables!$B$3,""),IF('Introduccio dades'!F49="x",Variables!$B$4,""),IF('Introduccio dades'!G49="x",Variables!$B$5,""))</f>
        <v/>
      </c>
      <c r="D49" t="str">
        <f>CONCATENATE("&lt;td&gt;",'Introduccio dades'!I49,"&lt;/td&gt;")</f>
        <v>&lt;td&gt;&lt;/td&gt;</v>
      </c>
      <c r="F49" t="str">
        <f>IF('Introduccio dades'!B49&lt;&gt;"-",CONCATENATE("&lt;tr&gt;",A49,B49,"&lt;td&gt;",C49,"&lt;/td&gt;",D49,"&lt;/tr&gt;"),"")</f>
        <v/>
      </c>
    </row>
    <row r="50" spans="1:6" x14ac:dyDescent="0.25">
      <c r="A50" t="str">
        <f>IF('Introduccio dades'!B50&lt;&gt;"-",CONCATENATE("&lt;td&gt;",'Introduccio dades'!H50,"&lt;/td&gt;"),"")</f>
        <v/>
      </c>
      <c r="B50" t="str">
        <f>IF('Introduccio dades'!B50&lt;&gt;"-",CONCATENATE("&lt;td&gt;","&lt;a href=",CHAR(34),'Introduccio dades'!J50,CHAR(34),"&gt;",'Introduccio dades'!B50,"&lt;/a&gt;&lt;/td&gt;"),"")</f>
        <v/>
      </c>
      <c r="C50" t="str">
        <f>CONCATENATE(IF('Introduccio dades'!C50="x",Variables!$B$1,""),IF('Introduccio dades'!D50="x",Variables!$B$2,""),IF('Introduccio dades'!E50="x",Variables!$B$3,""),IF('Introduccio dades'!F50="x",Variables!$B$4,""),IF('Introduccio dades'!G50="x",Variables!$B$5,""))</f>
        <v/>
      </c>
      <c r="D50" t="str">
        <f>CONCATENATE("&lt;td&gt;",'Introduccio dades'!I50,"&lt;/td&gt;")</f>
        <v>&lt;td&gt;&lt;/td&gt;</v>
      </c>
      <c r="F50" t="str">
        <f>IF('Introduccio dades'!B50&lt;&gt;"-",CONCATENATE("&lt;tr&gt;",A50,B50,"&lt;td&gt;",C50,"&lt;/td&gt;",D50,"&lt;/tr&gt;"),"")</f>
        <v/>
      </c>
    </row>
    <row r="51" spans="1:6" x14ac:dyDescent="0.25">
      <c r="A51" t="str">
        <f>IF('Introduccio dades'!B51&lt;&gt;"-",CONCATENATE("&lt;td&gt;",'Introduccio dades'!H51,"&lt;/td&gt;"),"")</f>
        <v/>
      </c>
      <c r="B51" t="str">
        <f>IF('Introduccio dades'!B51&lt;&gt;"-",CONCATENATE("&lt;td&gt;","&lt;a href=",CHAR(34),'Introduccio dades'!J51,CHAR(34),"&gt;",'Introduccio dades'!B51,"&lt;/a&gt;&lt;/td&gt;"),"")</f>
        <v/>
      </c>
      <c r="C51" t="str">
        <f>CONCATENATE(IF('Introduccio dades'!C51="x",Variables!$B$1,""),IF('Introduccio dades'!D51="x",Variables!$B$2,""),IF('Introduccio dades'!E51="x",Variables!$B$3,""),IF('Introduccio dades'!F51="x",Variables!$B$4,""),IF('Introduccio dades'!G51="x",Variables!$B$5,""))</f>
        <v/>
      </c>
      <c r="D51" t="str">
        <f>CONCATENATE("&lt;td&gt;",'Introduccio dades'!I51,"&lt;/td&gt;")</f>
        <v>&lt;td&gt;&lt;/td&gt;</v>
      </c>
      <c r="F51" t="str">
        <f>IF('Introduccio dades'!B51&lt;&gt;"-",CONCATENATE("&lt;tr&gt;",A51,B51,"&lt;td&gt;",C51,"&lt;/td&gt;",D51,"&lt;/tr&gt;"),"")</f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1:D1514"/>
  <sheetViews>
    <sheetView workbookViewId="0">
      <selection activeCell="M30" sqref="M30"/>
    </sheetView>
  </sheetViews>
  <sheetFormatPr defaultColWidth="11.5703125" defaultRowHeight="15" x14ac:dyDescent="0.25"/>
  <cols>
    <col min="1" max="1" width="6.5703125" customWidth="1"/>
    <col min="2" max="2" width="5.85546875" customWidth="1"/>
    <col min="3" max="3" width="5.140625" customWidth="1"/>
  </cols>
  <sheetData>
    <row r="1" spans="1:4" x14ac:dyDescent="0.25">
      <c r="A1" t="s">
        <v>11011</v>
      </c>
    </row>
    <row r="2" spans="1:4" x14ac:dyDescent="0.25">
      <c r="B2" t="s">
        <v>11012</v>
      </c>
    </row>
    <row r="3" spans="1:4" x14ac:dyDescent="0.25">
      <c r="C3" t="s">
        <v>11013</v>
      </c>
    </row>
    <row r="4" spans="1:4" x14ac:dyDescent="0.25">
      <c r="D4" t="s">
        <v>11019</v>
      </c>
    </row>
    <row r="5" spans="1:4" x14ac:dyDescent="0.25">
      <c r="D5" t="s">
        <v>11020</v>
      </c>
    </row>
    <row r="6" spans="1:4" x14ac:dyDescent="0.25">
      <c r="D6" t="s">
        <v>11021</v>
      </c>
    </row>
    <row r="7" spans="1:4" x14ac:dyDescent="0.25">
      <c r="D7" t="s">
        <v>11022</v>
      </c>
    </row>
    <row r="8" spans="1:4" x14ac:dyDescent="0.25">
      <c r="D8" t="s">
        <v>11023</v>
      </c>
    </row>
    <row r="9" spans="1:4" x14ac:dyDescent="0.25">
      <c r="D9" t="s">
        <v>11024</v>
      </c>
    </row>
    <row r="10" spans="1:4" x14ac:dyDescent="0.25">
      <c r="C10" t="s">
        <v>11014</v>
      </c>
    </row>
    <row r="11" spans="1:4" x14ac:dyDescent="0.25">
      <c r="B11" t="s">
        <v>11015</v>
      </c>
    </row>
    <row r="12" spans="1:4" x14ac:dyDescent="0.25">
      <c r="B12" t="s">
        <v>11016</v>
      </c>
    </row>
    <row r="13" spans="1:4" x14ac:dyDescent="0.25">
      <c r="C13" t="str">
        <f>'Tractament Nom'!Q2</f>
        <v>&lt;tr&gt;&lt;td&gt;&lt;a target="_blank" href="http://floracatalana.net/acanthus-mollis-l-"&gt;Acanthus mollis L.&lt;/a&gt;&lt;/td&gt;&lt;td&gt;41.91093134664 3.0934316828479664&lt;/td&gt;&lt;td&gt;212&lt;/td&gt;&lt;td&gt;11/02/2017&lt;/td&gt;&lt;td&gt;&lt;/td&gt;&lt;td&gt;&lt;/td&gt;&lt;/tr&gt;</v>
      </c>
    </row>
    <row r="14" spans="1:4" x14ac:dyDescent="0.25">
      <c r="C14" t="str">
        <f>'Tractament Nom'!Q3</f>
        <v>&lt;tr&gt;&lt;td&gt;&lt;a target="_blank" href="http://floracatalana.net/agrostis-stolonifera-l-"&gt;Agrostis stolonifera L.&lt;/a&gt;&lt;/td&gt;&lt;td&gt;41.914818360966514 3.08155282343999&lt;/td&gt;&lt;td&gt;157&lt;/td&gt;&lt;td&gt;05/05/2017&lt;/td&gt;&lt;td&gt;&lt;/td&gt;&lt;td&gt;&lt;/td&gt;&lt;/tr&gt;</v>
      </c>
    </row>
    <row r="15" spans="1:4" x14ac:dyDescent="0.25">
      <c r="C15" t="str">
        <f>'Tractament Nom'!Q4</f>
        <v>&lt;tr&gt;&lt;td&gt;&lt;a target="_blank" href="http://floracatalana.net/ajuga-reptans-l-"&gt;Ajuga reptans L.&lt;/a&gt;&lt;/td&gt;&lt;td&gt;41.90992616576217 3.0884440427502065&lt;/td&gt;&lt;td&gt;146&lt;/td&gt;&lt;td&gt;16/04/2017&lt;/td&gt;&lt;td&gt;&lt;/td&gt;&lt;td&gt;&lt;/td&gt;&lt;/tr&gt;</v>
      </c>
    </row>
    <row r="16" spans="1:4" x14ac:dyDescent="0.25">
      <c r="C16" t="str">
        <f>'Tractament Nom'!Q5</f>
        <v>&lt;tr&gt;&lt;td&gt;&lt;a target="_blank" href="http://floracatalana.net/alnus-glutinosa-l-gaertn-"&gt;Alnus glutinosa (L.) Gaertn.&lt;/a&gt;&lt;/td&gt;&lt;td&gt;41.91158088541514 3.0858505631868605&lt;/td&gt;&lt;td&gt;223&lt;/td&gt;&lt;td&gt;11/02/2017&lt;/td&gt;&lt;td&gt;&lt;/td&gt;&lt;td&gt;&lt;/td&gt;&lt;/tr&gt;</v>
      </c>
    </row>
    <row r="17" spans="3:3" x14ac:dyDescent="0.25">
      <c r="C17" t="str">
        <f>'Tractament Nom'!Q6</f>
        <v>&lt;tr&gt;&lt;td&gt;&lt;a target="_blank" href="http://floracatalana.net/anagallis-arvensis-l-subsp-arvensis"&gt;Anagallis arvensis L. subsp. arvensis&lt;/a&gt;&lt;/td&gt;&lt;td&gt;41.914622933987545 3.078382531228846&lt;/td&gt;&lt;td&gt;151&lt;/td&gt;&lt;td&gt;09/04/2017&lt;/td&gt;&lt;td&gt;&lt;/td&gt;&lt;td&gt;&lt;/td&gt;&lt;/tr&gt;</v>
      </c>
    </row>
    <row r="18" spans="3:3" x14ac:dyDescent="0.25">
      <c r="C18" t="str">
        <f>'Tractament Nom'!Q7</f>
        <v>&lt;tr&gt;&lt;td&gt;&lt;a target="_blank" href="http://floracatalana.net/anchusa-arvensis-l-m-bieb-"&gt;Anchusa arvensis (L.) Bieb.&lt;/a&gt;&lt;/td&gt;&lt;td&gt;41.911855633894405 3.0943240627223485&lt;/td&gt;&lt;td&gt;210&lt;/td&gt;&lt;td&gt;16/04/2017&lt;/td&gt;&lt;td&gt;&lt;/td&gt;&lt;td&gt;&lt;/td&gt;&lt;/tr&gt;</v>
      </c>
    </row>
    <row r="19" spans="3:3" x14ac:dyDescent="0.25">
      <c r="C19" t="str">
        <f>'Tractament Nom'!Q8</f>
        <v>&lt;tr&gt;&lt;td&gt;&lt;a target="_blank" href="http://floracatalana.net/anthemis-arvensis-l-"&gt;Anthemis arvensis L.&lt;/a&gt;&lt;/td&gt;&lt;td&gt;41.914827087843506 3.090492691050505&lt;/td&gt;&lt;td&gt;191&lt;/td&gt;&lt;td&gt;09/04/2017&lt;/td&gt;&lt;td&gt;&lt;/td&gt;&lt;td&gt;&lt;/td&gt;&lt;/tr&gt;</v>
      </c>
    </row>
    <row r="20" spans="3:3" x14ac:dyDescent="0.25">
      <c r="C20" t="str">
        <f>'Tractament Nom'!Q9</f>
        <v>&lt;tr&gt;&lt;td&gt;&lt;a target="_blank" href="http://floracatalana.net/antirrhinum-orontium-l-"&gt;Antirrhinum orontium L.&lt;/a&gt;&lt;/td&gt;&lt;td&gt;41.910507477254136 3.0936675616242035&lt;/td&gt;&lt;td&gt;214&lt;/td&gt;&lt;td&gt;16/04/2017&lt;/td&gt;&lt;td&gt;&lt;/td&gt;&lt;td&gt;&lt;/td&gt;&lt;/tr&gt;</v>
      </c>
    </row>
    <row r="21" spans="3:3" x14ac:dyDescent="0.25">
      <c r="C21" t="str">
        <f>'Tractament Nom'!Q10</f>
        <v>&lt;tr&gt;&lt;td&gt;&lt;a target="_blank" href="http://floracatalana.net/apium-nodiflorum-l-lag-"&gt;Apium nodiflorum (L.) Lag.&lt;/a&gt;&lt;/td&gt;&lt;td&gt;41.90948990936428 3.094180316347396&lt;/td&gt;&lt;td&gt;201&lt;/td&gt;&lt;td&gt;30/01/2017&lt;/td&gt;&lt;td&gt;&lt;/td&gt;&lt;td&gt;&lt;/td&gt;&lt;/tr&gt;</v>
      </c>
    </row>
    <row r="22" spans="3:3" x14ac:dyDescent="0.25">
      <c r="C22" t="str">
        <f>'Tractament Nom'!Q11</f>
        <v>&lt;tr&gt;&lt;td&gt;&lt;a target="_blank" href="http://floracatalana.net/aquilegia-vulgaris-l-"&gt;Aquilegia vulgaris L.&lt;/a&gt;&lt;/td&gt;&lt;td&gt;41.9115782475813 3.0859114355959014&lt;/td&gt;&lt;td&gt;190&lt;/td&gt;&lt;td&gt;11/02/2017&lt;/td&gt;&lt;td&gt;&lt;/td&gt;&lt;td&gt;&lt;/td&gt;&lt;/tr&gt;</v>
      </c>
    </row>
    <row r="23" spans="3:3" x14ac:dyDescent="0.25">
      <c r="C23" t="str">
        <f>'Tractament Nom'!Q12</f>
        <v>&lt;tr&gt;&lt;td&gt;&lt;a target="_blank" href="http://floracatalana.net/arabidopsis-thaliana-l-heynh-in-holl-et-heynh-"&gt;Arabidopsis thaliana (L.) Heynh. in Holl et Heynh.&lt;/a&gt;&lt;/td&gt;&lt;td&gt;41.90939113525775 3.0888665551209824&lt;/td&gt;&lt;td&gt;201&lt;/td&gt;&lt;td&gt;16/04/2017&lt;/td&gt;&lt;td&gt;&lt;/td&gt;&lt;td&gt;&lt;/td&gt;&lt;/tr&gt;</v>
      </c>
    </row>
    <row r="24" spans="3:3" x14ac:dyDescent="0.25">
      <c r="C24" t="str">
        <f>'Tractament Nom'!Q13</f>
        <v>&lt;tr&gt;&lt;td&gt;&lt;a target="_blank" href="http://floracatalana.net/arbutus-unedo-l-"&gt;Arbutus unedo L.&lt;/a&gt;&lt;/td&gt;&lt;td&gt;41.91350816441514 3.091809109683415&lt;/td&gt;&lt;td&gt;219&lt;/td&gt;&lt;td&gt;30/01/2017&lt;/td&gt;&lt;td&gt;&lt;/td&gt;&lt;td&gt;&lt;/td&gt;&lt;/tr&gt;</v>
      </c>
    </row>
    <row r="25" spans="3:3" x14ac:dyDescent="0.25">
      <c r="C25" t="str">
        <f>'Tractament Nom'!Q14</f>
        <v>&lt;tr&gt;&lt;td&gt;&lt;a target="_blank" href="http://floracatalana.net/aristolochia-rotunda-l-"&gt;Aristolochia rotunda L.&lt;/a&gt;&lt;/td&gt;&lt;td&gt;41.910303778363904 3.0866653860630016&lt;/td&gt;&lt;td&gt;172&lt;/td&gt;&lt;td&gt;16/04/2017&lt;/td&gt;&lt;td&gt;&lt;/td&gt;&lt;td&gt;&lt;/td&gt;&lt;/tr&gt;</v>
      </c>
    </row>
    <row r="26" spans="3:3" x14ac:dyDescent="0.25">
      <c r="C26" t="str">
        <f>'Tractament Nom'!Q15</f>
        <v>&lt;tr&gt;&lt;td&gt;Arum italicum Mill.&lt;/td&gt;&lt;td&gt;41.91053886092787 3.086427031707628&lt;/td&gt;&lt;td&gt;229&lt;/td&gt;&lt;td&gt;11/02/2017&lt;/td&gt;&lt;td&gt;&lt;/td&gt;&lt;td&gt;&lt;/td&gt;&lt;/tr&gt;</v>
      </c>
    </row>
    <row r="27" spans="3:3" x14ac:dyDescent="0.25">
      <c r="C27" t="str">
        <f>'Tractament Nom'!Q16</f>
        <v>&lt;tr&gt;&lt;td&gt;&lt;a target="_blank" href="http://floracatalana.net/asparagus-acutifolius-l-"&gt;Asparagus acutifolius L.&lt;/a&gt;&lt;/td&gt;&lt;td&gt;41.911735543640546 3.0926094962376007&lt;/td&gt;&lt;td&gt;215&lt;/td&gt;&lt;td&gt;30/01/2017&lt;/td&gt;&lt;td&gt;&lt;/td&gt;&lt;td&gt;&lt;/td&gt;&lt;/tr&gt;</v>
      </c>
    </row>
    <row r="28" spans="3:3" x14ac:dyDescent="0.25">
      <c r="C28" t="str">
        <f>'Tractament Nom'!Q17</f>
        <v>&lt;tr&gt;&lt;td&gt;&lt;a target="_blank" href="http://floracatalana.net/asplenium-adiantum-nigrum-l-"&gt;Asplenium adiantum-nigrum L.&lt;/a&gt;&lt;/td&gt;&lt;td&gt;41.91189003810987 3.094432054629539&lt;/td&gt;&lt;td&gt;171&lt;/td&gt;&lt;td&gt;30/01/2017&lt;/td&gt;&lt;td&gt;&lt;/td&gt;&lt;td&gt;&lt;/td&gt;&lt;/tr&gt;</v>
      </c>
    </row>
    <row r="29" spans="3:3" x14ac:dyDescent="0.25">
      <c r="C29" t="str">
        <f>'Tractament Nom'!Q18</f>
        <v>&lt;tr&gt;&lt;td&gt;&lt;a target="_blank" href="http://floracatalana.net/asplenium-trichomanes-l-"&gt;Asplenium trichomanes L.&lt;/a&gt;&lt;/td&gt;&lt;td&gt;41.91064862637975 3.086509643536106&lt;/td&gt;&lt;td&gt;179&lt;/td&gt;&lt;td&gt;11/02/2017&lt;/td&gt;&lt;td&gt;&lt;/td&gt;&lt;td&gt;&lt;/td&gt;&lt;/tr&gt;</v>
      </c>
    </row>
    <row r="30" spans="3:3" x14ac:dyDescent="0.25">
      <c r="C30" t="str">
        <f>'Tractament Nom'!Q19</f>
        <v>&lt;tr&gt;&lt;td&gt;&lt;a target="_blank" href="http://floracatalana.net/aster-pilosus-willd-"&gt;Aster pilosus Willd.&lt;/a&gt;&lt;/td&gt;&lt;td&gt;41.91459596157074 3.0912190675735474&lt;/td&gt;&lt;td&gt;226&lt;/td&gt;&lt;td&gt;13/10/2017&lt;/td&gt;&lt;td&gt;&lt;/td&gt;&lt;td&gt;&lt;/td&gt;&lt;/tr&gt;</v>
      </c>
    </row>
    <row r="31" spans="3:3" x14ac:dyDescent="0.25">
      <c r="C31" t="str">
        <f>'Tractament Nom'!Q20</f>
        <v>&lt;tr&gt;&lt;td&gt;&lt;a target="_blank" href="http://floracatalana.net/aster-squamatus-spreng-hieron-"&gt;Aster squamatus (Spreng.) Hieron.&lt;/a&gt;&lt;/td&gt;&lt;td&gt;41.91451715 3.09105605&lt;/td&gt;&lt;td&gt;217&lt;/td&gt;&lt;td&gt;13/10/2017&lt;/td&gt;&lt;td&gt;&lt;/td&gt;&lt;td&gt;&lt;/td&gt;&lt;/tr&gt;</v>
      </c>
    </row>
    <row r="32" spans="3:3" x14ac:dyDescent="0.25">
      <c r="C32" t="str">
        <f>'Tractament Nom'!Q21</f>
        <v>&lt;tr&gt;&lt;td&gt;&lt;a target="_blank" href="http://floracatalana.net/avena-sativa-l-"&gt;Avena sativa L.&lt;/a&gt;&lt;/td&gt;&lt;td&gt;41.913996557226795 3.0909430010337875&lt;/td&gt;&lt;td&gt;211&lt;/td&gt;&lt;td&gt;14/05/2017&lt;/td&gt;&lt;td&gt;&lt;/td&gt;&lt;td&gt;&lt;/td&gt;&lt;/tr&gt;</v>
      </c>
    </row>
    <row r="33" spans="3:3" x14ac:dyDescent="0.25">
      <c r="C33" t="str">
        <f>'Tractament Nom'!Q22</f>
        <v>&lt;tr&gt;&lt;td&gt;&lt;a target="_blank" href="http://floracatalana.net/barlia-robertiana-loisel-greut-"&gt;Barlia robertiana (Loisel.) Greuter&lt;/a&gt;&lt;/td&gt;&lt;td&gt;41.9105856406648 3.092948183277803&lt;/td&gt;&lt;td&gt;334&lt;/td&gt;&lt;td&gt;11/02/2017&lt;/td&gt;&lt;td&gt;&lt;/td&gt;&lt;td&gt;&lt;/td&gt;&lt;/tr&gt;</v>
      </c>
    </row>
    <row r="34" spans="3:3" x14ac:dyDescent="0.25">
      <c r="C34" t="str">
        <f>'Tractament Nom'!Q23</f>
        <v>&lt;tr&gt;&lt;td&gt;&lt;a target="_blank" href="http://floracatalana.net/bellis-perennis-l-"&gt;Bellis perennis L.&lt;/a&gt;&lt;/td&gt;&lt;td&gt;41.91150757654383 3.086164181220688&lt;/td&gt;&lt;td&gt;249&lt;/td&gt;&lt;td&gt;11/02/2017&lt;/td&gt;&lt;td&gt;&lt;/td&gt;&lt;td&gt;&lt;/td&gt;&lt;/tr&gt;</v>
      </c>
    </row>
    <row r="35" spans="3:3" x14ac:dyDescent="0.25">
      <c r="C35" t="str">
        <f>'Tractament Nom'!Q24</f>
        <v>&lt;tr&gt;&lt;td&gt;&lt;a target="_blank" href="http://floracatalana.net/bellis-sylvestris-cyrillo"&gt;Bellis sylvestris Cyrillo&lt;/a&gt;&lt;/td&gt;&lt;td&gt;41.91196205153791 3.0944703335062242&lt;/td&gt;&lt;td&gt;250&lt;/td&gt;&lt;td&gt;30/01/2017&lt;/td&gt;&lt;td&gt;&lt;/td&gt;&lt;td&gt;&lt;/td&gt;&lt;/tr&gt;</v>
      </c>
    </row>
    <row r="36" spans="3:3" x14ac:dyDescent="0.25">
      <c r="C36" t="str">
        <f>'Tractament Nom'!Q25</f>
        <v>&lt;tr&gt;&lt;td&gt;&lt;a target="_blank" href="http://floracatalana.net/brachypodium-retusum-pers-p-beauv-"&gt;Brachypodium retusum (Pers.) Beauv.&lt;/a&gt;&lt;/td&gt;&lt;td&gt;41.91149047367872 3.092966848781029&lt;/td&gt;&lt;td&gt;155&lt;/td&gt;&lt;td&gt;30/01/2017&lt;/td&gt;&lt;td&gt;&lt;/td&gt;&lt;td&gt;&lt;/td&gt;&lt;/tr&gt;</v>
      </c>
    </row>
    <row r="37" spans="3:3" x14ac:dyDescent="0.25">
      <c r="C37" t="str">
        <f>'Tractament Nom'!Q26</f>
        <v>&lt;tr&gt;&lt;td&gt;&lt;a target="_blank" href="http://floracatalana.net/brachypodium-sylvaticum-huds-p-beauv-"&gt;Brachypodium sylvaticum (Huds.) Beauv.&lt;/a&gt;&lt;/td&gt;&lt;td&gt;41.90970936815031 3.0876808771513677&lt;/td&gt;&lt;td&gt;144&lt;/td&gt;&lt;td&gt;11/02/2017&lt;/td&gt;&lt;td&gt;&lt;/td&gt;&lt;td&gt;&lt;/td&gt;&lt;/tr&gt;</v>
      </c>
    </row>
    <row r="38" spans="3:3" x14ac:dyDescent="0.25">
      <c r="C38" t="str">
        <f>'Tractament Nom'!Q27</f>
        <v>&lt;tr&gt;&lt;td&gt;&lt;a target="_blank" href="http://floracatalana.net/bromus-diandrus-roth"&gt;Bromus diandrus Roth&lt;/a&gt;&lt;/td&gt;&lt;td&gt;41.91398851705516 3.0909375371933367&lt;/td&gt;&lt;td&gt;207&lt;/td&gt;&lt;td&gt;16/04/2017&lt;/td&gt;&lt;td&gt;&lt;/td&gt;&lt;td&gt;&lt;/td&gt;&lt;/tr&gt;</v>
      </c>
    </row>
    <row r="39" spans="3:3" x14ac:dyDescent="0.25">
      <c r="C39" t="str">
        <f>'Tractament Nom'!Q28</f>
        <v>&lt;tr&gt;&lt;td&gt;&lt;a target="_blank" href="http://floracatalana.net/bromus-madritensis-l-"&gt;Bromus madritensis L.&lt;/a&gt;&lt;/td&gt;&lt;td&gt;41.914421570078495 3.0825139387539555&lt;/td&gt;&lt;td&gt;166&lt;/td&gt;&lt;td&gt;05/05/2017&lt;/td&gt;&lt;td&gt;&lt;/td&gt;&lt;td&gt;&lt;/td&gt;&lt;/tr&gt;</v>
      </c>
    </row>
    <row r="40" spans="3:3" x14ac:dyDescent="0.25">
      <c r="C40" t="str">
        <f>'Tractament Nom'!Q29</f>
        <v>&lt;tr&gt;&lt;td&gt;&lt;a target="_blank" href="http://floracatalana.net/bromus-rubens-l-"&gt;Bromus rubens L.&lt;/a&gt;&lt;/td&gt;&lt;td&gt;41.914411423070405 3.0824774319595205&lt;/td&gt;&lt;td&gt;166&lt;/td&gt;&lt;td&gt;05/05/2017&lt;/td&gt;&lt;td&gt;&lt;/td&gt;&lt;td&gt;&lt;/td&gt;&lt;/tr&gt;</v>
      </c>
    </row>
    <row r="41" spans="3:3" x14ac:dyDescent="0.25">
      <c r="C41" t="str">
        <f>'Tractament Nom'!Q30</f>
        <v>&lt;tr&gt;&lt;td&gt;&lt;a target="_blank" href="http://floracatalana.net/bryonia-cretica-l-subsp-dioica-jacq-tutin"&gt;Bryonia cretica L. subsp. dioica (Jacq.) Tutin&lt;/a&gt;&lt;/td&gt;&lt;td&gt;41.91184489177027 3.086123686231855&lt;/td&gt;&lt;td&gt;230&lt;/td&gt;&lt;td&gt;16/04/2017&lt;/td&gt;&lt;td&gt;&lt;/td&gt;&lt;td&gt;&lt;/td&gt;&lt;/tr&gt;</v>
      </c>
    </row>
    <row r="42" spans="3:3" x14ac:dyDescent="0.25">
      <c r="C42" t="str">
        <f>'Tractament Nom'!Q31</f>
        <v>&lt;tr&gt;&lt;td&gt;&lt;a target="_blank" href="http://floracatalana.net/bunias-erucago-l-"&gt;Bunias erucago L.&lt;/a&gt;&lt;/td&gt;&lt;td&gt;41.91444679985582 3.0911665875600938&lt;/td&gt;&lt;td&gt;208&lt;/td&gt;&lt;td&gt;09/04/2017&lt;/td&gt;&lt;td&gt;&lt;/td&gt;&lt;td&gt;&lt;/td&gt;&lt;/tr&gt;</v>
      </c>
    </row>
    <row r="43" spans="3:3" x14ac:dyDescent="0.25">
      <c r="C43" t="str">
        <f>'Tractament Nom'!Q32</f>
        <v>&lt;tr&gt;&lt;td&gt;&lt;a target="_blank" href="http://floracatalana.net/calendula-arvensis-l-"&gt;Calendula arvensis L.&lt;/a&gt;&lt;/td&gt;&lt;td&gt;41.91451463699482 3.0754140216576604&lt;/td&gt;&lt;td&gt;137&lt;/td&gt;&lt;td&gt;11/02/2017&lt;/td&gt;&lt;td&gt;&lt;/td&gt;&lt;td&gt;&lt;/td&gt;&lt;/tr&gt;</v>
      </c>
    </row>
    <row r="44" spans="3:3" x14ac:dyDescent="0.25">
      <c r="C44" t="str">
        <f>'Tractament Nom'!Q33</f>
        <v>&lt;tr&gt;&lt;td&gt;Calicotome spinosa (L.) Link&lt;/td&gt;&lt;td&gt;41.914098694410534 3.0914834596130683&lt;/td&gt;&lt;td&gt;217&lt;/td&gt;&lt;td&gt;11/02/2017&lt;/td&gt;&lt;td&gt;&lt;/td&gt;&lt;td&gt;&lt;/td&gt;&lt;/tr&gt;</v>
      </c>
    </row>
    <row r="45" spans="3:3" x14ac:dyDescent="0.25">
      <c r="C45" t="str">
        <f>'Tractament Nom'!Q34</f>
        <v>&lt;tr&gt;&lt;td&gt;&lt;a target="_blank" href="http://floracatalana.net/callitriche-stagnalis-scop-"&gt;Callitriche stagnalis Scop.&lt;/a&gt;&lt;/td&gt;&lt;td&gt;41.91301761192809 3.084895610033519&lt;/td&gt;&lt;td&gt;194&lt;/td&gt;&lt;td&gt;11/02/2017&lt;/td&gt;&lt;td&gt;&lt;/td&gt;&lt;td&gt;&lt;/td&gt;&lt;/tr&gt;</v>
      </c>
    </row>
    <row r="46" spans="3:3" x14ac:dyDescent="0.25">
      <c r="C46" t="str">
        <f>'Tractament Nom'!Q35</f>
        <v>&lt;tr&gt;&lt;td&gt;&lt;a target="_blank" href="http://floracatalana.net/campanula-trachelium-l-"&gt;Campanula trachelium L.&lt;/a&gt;&lt;/td&gt;&lt;td&gt;41.90915107727051 3.092297315597534&lt;/td&gt;&lt;td&gt;216&lt;/td&gt;&lt;td&gt;13/10/2017&lt;/td&gt;&lt;td&gt;&lt;/td&gt;&lt;td&gt;&lt;/td&gt;&lt;/tr&gt;</v>
      </c>
    </row>
    <row r="47" spans="3:3" x14ac:dyDescent="0.25">
      <c r="C47" t="str">
        <f>'Tractament Nom'!Q36</f>
        <v>&lt;tr&gt;&lt;td&gt;&lt;a target="_blank" href="http://floracatalana.net/capsella-bursa-pastoris-l-medik-"&gt;Capsella bursa-pastoris (L.) Medic.&lt;/a&gt;&lt;/td&gt;&lt;td&gt;41.9110457277342 3.093173619031793&lt;/td&gt;&lt;td&gt;212&lt;/td&gt;&lt;td&gt;11/02/2017&lt;/td&gt;&lt;td&gt;&lt;/td&gt;&lt;td&gt;&lt;/td&gt;&lt;/tr&gt;</v>
      </c>
    </row>
    <row r="48" spans="3:3" x14ac:dyDescent="0.25">
      <c r="C48" t="str">
        <f>'Tractament Nom'!Q37</f>
        <v>&lt;tr&gt;&lt;td&gt;&lt;a target="_blank" href="http://floracatalana.net/cardamine-hirsuta-l-"&gt;Cardamine hirsuta L.&lt;/a&gt;&lt;/td&gt;&lt;td&gt;41.90952482236404 3.0904337567750337&lt;/td&gt;&lt;td&gt;197&lt;/td&gt;&lt;td&gt;25/02/2017&lt;/td&gt;&lt;td&gt;&lt;/td&gt;&lt;td&gt;&lt;/td&gt;&lt;/tr&gt;</v>
      </c>
    </row>
    <row r="49" spans="3:3" x14ac:dyDescent="0.25">
      <c r="C49" t="str">
        <f>'Tractament Nom'!Q38</f>
        <v>&lt;tr&gt;&lt;td&gt;&lt;a target="_blank" href="http://floracatalana.net/carduus-tenuiflorus-curtis"&gt;Carduus tenuiflorus Curtis&lt;/a&gt;&lt;/td&gt;&lt;td&gt;41.91409186942663 3.0751179349575675&lt;/td&gt;&lt;td&gt;170&lt;/td&gt;&lt;td&gt;09/04/2017&lt;/td&gt;&lt;td&gt;&lt;/td&gt;&lt;td&gt;&lt;/td&gt;&lt;/tr&gt;</v>
      </c>
    </row>
    <row r="50" spans="3:3" x14ac:dyDescent="0.25">
      <c r="C50" t="str">
        <f>'Tractament Nom'!Q39</f>
        <v>&lt;tr&gt;&lt;td&gt;Carex depressa Link&lt;/td&gt;&lt;td&gt;41.9093212100296 3.0891961328954096&lt;/td&gt;&lt;td&gt;192&lt;/td&gt;&lt;td&gt;16/04/2017&lt;/td&gt;&lt;td&gt;&lt;/td&gt;&lt;td&gt;&lt;/td&gt;&lt;/tr&gt;</v>
      </c>
    </row>
    <row r="51" spans="3:3" x14ac:dyDescent="0.25">
      <c r="C51" t="str">
        <f>'Tractament Nom'!Q40</f>
        <v>&lt;tr&gt;&lt;td&gt;&lt;a target="_blank" href="http://floracatalana.net/carex-flacca-schreber-subsp-flacca"&gt;Carex flacca Schreber subsp. flacca&lt;/a&gt;&lt;/td&gt;&lt;td&gt;41.91421820498035 3.0912066747106794&lt;/td&gt;&lt;td&gt;197&lt;/td&gt;&lt;td&gt;16/04/2017&lt;/td&gt;&lt;td&gt;&lt;/td&gt;&lt;td&gt;&lt;/td&gt;&lt;/tr&gt;</v>
      </c>
    </row>
    <row r="52" spans="3:3" x14ac:dyDescent="0.25">
      <c r="C52" t="str">
        <f>'Tractament Nom'!Q41</f>
        <v>&lt;tr&gt;&lt;td&gt;&lt;a target="_blank" href="http://floracatalana.net/carex-pendula-huds-"&gt;Carex pendula Huds.&lt;/a&gt;&lt;/td&gt;&lt;td&gt;41.90951247574095 3.0943438261057477&lt;/td&gt;&lt;td&gt;204&lt;/td&gt;&lt;td&gt;30/01/2017&lt;/td&gt;&lt;td&gt;&lt;/td&gt;&lt;td&gt;&lt;/td&gt;&lt;/tr&gt;</v>
      </c>
    </row>
    <row r="53" spans="3:3" x14ac:dyDescent="0.25">
      <c r="C53" t="str">
        <f>'Tractament Nom'!Q42</f>
        <v>&lt;tr&gt;&lt;td&gt;&lt;a target="_blank" href="http://floracatalana.net/carex-sylvatica-huds-subsp-paui-sennen-a-et-o-bolos"&gt;Carex sylvatica Huds. subsp. paui (Senn.) A. et O. BolÃ²s&lt;/a&gt;&lt;/td&gt;&lt;td&gt;41.9115476051038 3.0859701196511558&lt;/td&gt;&lt;td&gt;181&lt;/td&gt;&lt;td&gt;16/04/2017&lt;/td&gt;&lt;td&gt;&lt;/td&gt;&lt;td&gt;&lt;/td&gt;&lt;/tr&gt;</v>
      </c>
    </row>
    <row r="54" spans="3:3" x14ac:dyDescent="0.25">
      <c r="C54" t="str">
        <f>'Tractament Nom'!Q43</f>
        <v>&lt;tr&gt;&lt;td&gt;Carthamus lanatus L.&lt;/td&gt;&lt;td&gt;41.91479575065852 3.082616745039028&lt;/td&gt;&lt;td&gt;183&lt;/td&gt;&lt;td&gt;05/05/2017&lt;/td&gt;&lt;td&gt;&lt;/td&gt;&lt;td&gt;&lt;/td&gt;&lt;/tr&gt;</v>
      </c>
    </row>
    <row r="55" spans="3:3" x14ac:dyDescent="0.25">
      <c r="C55" t="str">
        <f>'Tractament Nom'!Q44</f>
        <v>&lt;tr&gt;&lt;td&gt;&lt;a target="_blank" href="http://floracatalana.net/castanea-sativa-mill-"&gt;Castanea sativa Mill.&lt;/a&gt;&lt;/td&gt;&lt;td&gt;41.90932554734261 3.089458168049928&lt;/td&gt;&lt;td&gt;151&lt;/td&gt;&lt;td&gt;11/02/2017&lt;/td&gt;&lt;td&gt;&lt;/td&gt;&lt;td&gt;&lt;/td&gt;&lt;/tr&gt;</v>
      </c>
    </row>
    <row r="56" spans="3:3" x14ac:dyDescent="0.25">
      <c r="C56" t="str">
        <f>'Tractament Nom'!Q45</f>
        <v>&lt;tr&gt;&lt;td&gt;&lt;a target="_blank" href="http://floracatalana.net/catapodium-rigidum-l-f-t-hubbard"&gt;Catapodium rigidum (L.) F.T. Hubbard&lt;/a&gt;&lt;/td&gt;&lt;td&gt;41.90985704307192 3.088471105421895&lt;/td&gt;&lt;td&gt;219&lt;/td&gt;&lt;td&gt;14/05/2017&lt;/td&gt;&lt;td&gt;&lt;/td&gt;&lt;td&gt;&lt;/td&gt;&lt;/tr&gt;</v>
      </c>
    </row>
    <row r="57" spans="3:3" x14ac:dyDescent="0.25">
      <c r="C57" t="str">
        <f>'Tractament Nom'!Q46</f>
        <v>&lt;tr&gt;&lt;td&gt;Centaurea pectinata L.&lt;/td&gt;&lt;td&gt;41.91362939402903 3.0904505748271136&lt;/td&gt;&lt;td&gt;219&lt;/td&gt;&lt;td&gt;09/04/2017&lt;/td&gt;&lt;td&gt;&lt;/td&gt;&lt;td&gt;&lt;/td&gt;&lt;/tr&gt;</v>
      </c>
    </row>
    <row r="58" spans="3:3" x14ac:dyDescent="0.25">
      <c r="C58" t="str">
        <f>'Tractament Nom'!Q47</f>
        <v>&lt;tr&gt;&lt;td&gt;&lt;a target="_blank" href="http://floracatalana.net/cephalanthera-longifolia-l-fritsch"&gt;Cephalanthera longifolia (L.) Fritsch&lt;/a&gt;&lt;/td&gt;&lt;td&gt;41.910810562857804 3.090190543921432&lt;/td&gt;&lt;td&gt;213&lt;/td&gt;&lt;td&gt;26/03/2017&lt;/td&gt;&lt;td&gt;&lt;/td&gt;&lt;td&gt;&lt;/td&gt;&lt;/tr&gt;</v>
      </c>
    </row>
    <row r="59" spans="3:3" x14ac:dyDescent="0.25">
      <c r="C59" t="str">
        <f>'Tractament Nom'!Q48</f>
        <v>&lt;tr&gt;&lt;td&gt;&lt;a target="_blank" href="http://floracatalana.net/cerastium-glomeratum-thuill-"&gt;Cerastium glomeratum Thuill.&lt;/a&gt;&lt;/td&gt;&lt;td&gt;41.91475584682043 3.090808902995862&lt;/td&gt;&lt;td&gt;253&lt;/td&gt;&lt;td&gt;09/04/2017&lt;/td&gt;&lt;td&gt;&lt;/td&gt;&lt;td&gt;&lt;/td&gt;&lt;/tr&gt;</v>
      </c>
    </row>
    <row r="60" spans="3:3" x14ac:dyDescent="0.25">
      <c r="C60" t="str">
        <f>'Tractament Nom'!Q49</f>
        <v>&lt;tr&gt;&lt;td&gt;&lt;a target="_blank" href="http://floracatalana.net/chrysanthemum-segetum-l-"&gt;Chrysanthemum segetum L.&lt;/a&gt;&lt;/td&gt;&lt;td&gt;41.91478554520986 3.0906298434547477&lt;/td&gt;&lt;td&gt;194&lt;/td&gt;&lt;td&gt;09/04/2017&lt;/td&gt;&lt;td&gt;&lt;/td&gt;&lt;td&gt;&lt;/td&gt;&lt;/tr&gt;</v>
      </c>
    </row>
    <row r="61" spans="3:3" x14ac:dyDescent="0.25">
      <c r="C61" t="str">
        <f>'Tractament Nom'!Q50</f>
        <v>&lt;tr&gt;&lt;td&gt;&lt;a target="_blank" href="http://floracatalana.net/cistus-crispus-l-"&gt;Cistus crispus L.&lt;/a&gt;&lt;/td&gt;&lt;td&gt;41.91460960479573 3.0905769464219293&lt;/td&gt;&lt;td&gt;261&lt;/td&gt;&lt;td&gt;30/01/2017&lt;/td&gt;&lt;td&gt;&lt;/td&gt;&lt;td&gt;&lt;/td&gt;&lt;/tr&gt;</v>
      </c>
    </row>
    <row r="62" spans="3:3" x14ac:dyDescent="0.25">
      <c r="C62" t="str">
        <f>'Tractament Nom'!Q51</f>
        <v>&lt;tr&gt;&lt;td&gt;&lt;a target="_blank" href="http://floracatalana.net/cistus-monspeliensis-l-"&gt;Cistus monspeliensis L.&lt;/a&gt;&lt;/td&gt;&lt;td&gt;41.91273067376899 3.0921671520159664&lt;/td&gt;&lt;td&gt;176&lt;/td&gt;&lt;td&gt;30/01/2017&lt;/td&gt;&lt;td&gt;&lt;/td&gt;&lt;td&gt;&lt;/td&gt;&lt;/tr&gt;</v>
      </c>
    </row>
    <row r="63" spans="3:3" x14ac:dyDescent="0.25">
      <c r="C63" t="str">
        <f>'Tractament Nom'!Q52</f>
        <v>&lt;tr&gt;&lt;td&gt;&lt;a target="_blank" href="http://floracatalana.net/cistus-salviifolius-l-"&gt;Cistus salviifolius L.&lt;/a&gt;&lt;/td&gt;&lt;td&gt;41.91390341031301 3.0917379358359307&lt;/td&gt;&lt;td&gt;196&lt;/td&gt;&lt;td&gt;30/01/2017&lt;/td&gt;&lt;td&gt;&lt;/td&gt;&lt;td&gt;&lt;/td&gt;&lt;/tr&gt;</v>
      </c>
    </row>
    <row r="64" spans="3:3" x14ac:dyDescent="0.25">
      <c r="C64" t="str">
        <f>'Tractament Nom'!Q53</f>
        <v>&lt;tr&gt;&lt;td&gt;&lt;a target="_blank" href="http://floracatalana.net/clematis-flammula-l-"&gt;Clematis flammula L.&lt;/a&gt;&lt;/td&gt;&lt;td&gt;41.91337539810121 3.091754103164177&lt;/td&gt;&lt;td&gt;216&lt;/td&gt;&lt;td&gt;30/01/2017&lt;/td&gt;&lt;td&gt;&lt;/td&gt;&lt;td&gt;&lt;/td&gt;&lt;/tr&gt;</v>
      </c>
    </row>
    <row r="65" spans="3:3" x14ac:dyDescent="0.25">
      <c r="C65" t="str">
        <f>'Tractament Nom'!Q54</f>
        <v>&lt;tr&gt;&lt;td&gt;&lt;a target="_blank" href="http://floracatalana.net/conopodium-majus-gouan-loret-in-loret-et-barrandon"&gt;Conopodium majus (Gouan) Loret&lt;/a&gt;&lt;/td&gt;&lt;td&gt;41.912179137797175 3.086039966450797&lt;/td&gt;&lt;td&gt;156&lt;/td&gt;&lt;td&gt;14/05/2017&lt;/td&gt;&lt;td&gt;&lt;/td&gt;&lt;td&gt;&lt;/td&gt;&lt;/tr&gt;</v>
      </c>
    </row>
    <row r="66" spans="3:3" x14ac:dyDescent="0.25">
      <c r="C66" t="str">
        <f>'Tractament Nom'!Q55</f>
        <v>&lt;tr&gt;&lt;td&gt;&lt;a target="_blank" href="http://floracatalana.net/convolvulus-althaeoides-l-"&gt;Convolvulus althaeoides L.&lt;/a&gt;&lt;/td&gt;&lt;td&gt;41.910028089365824 3.0939435340498047&lt;/td&gt;&lt;td&gt;196&lt;/td&gt;&lt;td&gt;16/04/2017&lt;/td&gt;&lt;td&gt;&lt;/td&gt;&lt;td&gt;&lt;/td&gt;&lt;/tr&gt;</v>
      </c>
    </row>
    <row r="67" spans="3:3" x14ac:dyDescent="0.25">
      <c r="C67" t="str">
        <f>'Tractament Nom'!Q56</f>
        <v>&lt;tr&gt;&lt;td&gt;&lt;a target="_blank" href="http://floracatalana.net/convolvulus-arvensis-l-"&gt;Convolvulus arvensis L.&lt;/a&gt;&lt;/td&gt;&lt;td&gt;41.914504908366816 3.082455262137382&lt;/td&gt;&lt;td&gt;176&lt;/td&gt;&lt;td&gt;05/05/2017&lt;/td&gt;&lt;td&gt;&lt;/td&gt;&lt;td&gt;&lt;/td&gt;&lt;/tr&gt;</v>
      </c>
    </row>
    <row r="68" spans="3:3" x14ac:dyDescent="0.25">
      <c r="C68" t="str">
        <f>'Tractament Nom'!Q57</f>
        <v>&lt;tr&gt;&lt;td&gt;&lt;a target="_blank" href="http://floracatalana.net/coriaria-myrtifolia-l-"&gt;Coriaria myrtifolia L.&lt;/a&gt;&lt;/td&gt;&lt;td&gt;41.91180413275643 3.0928249314890635&lt;/td&gt;&lt;td&gt;187&lt;/td&gt;&lt;td&gt;11/02/2017&lt;/td&gt;&lt;td&gt;&lt;/td&gt;&lt;td&gt;&lt;/td&gt;&lt;/tr&gt;</v>
      </c>
    </row>
    <row r="69" spans="3:3" x14ac:dyDescent="0.25">
      <c r="C69" t="str">
        <f>'Tractament Nom'!Q58</f>
        <v>&lt;tr&gt;&lt;td&gt;&lt;a target="_blank" href="http://floracatalana.net/cornus-sanguinea-l-"&gt;Cornus sanguinea L.&lt;/a&gt;&lt;/td&gt;&lt;td&gt;41.91067322271648 3.0864613261916096&lt;/td&gt;&lt;td&gt;179&lt;/td&gt;&lt;td&gt;16/04/2017&lt;/td&gt;&lt;td&gt;&lt;/td&gt;&lt;td&gt;&lt;/td&gt;&lt;/tr&gt;</v>
      </c>
    </row>
    <row r="70" spans="3:3" x14ac:dyDescent="0.25">
      <c r="C70" t="str">
        <f>'Tractament Nom'!Q59</f>
        <v>&lt;tr&gt;&lt;td&gt;&lt;a target="_blank" href="http://floracatalana.net/corylus-avellana-l-"&gt;Corylus avellana L.&lt;/a&gt;&lt;/td&gt;&lt;td&gt;41.90947960216655 3.088644663606935&lt;/td&gt;&lt;td&gt;192&lt;/td&gt;&lt;td&gt;30/01/2017&lt;/td&gt;&lt;td&gt;&lt;/td&gt;&lt;td&gt;&lt;/td&gt;&lt;/tr&gt;</v>
      </c>
    </row>
    <row r="71" spans="3:3" x14ac:dyDescent="0.25">
      <c r="C71" t="str">
        <f>'Tractament Nom'!Q60</f>
        <v>&lt;tr&gt;&lt;td&gt;&lt;a target="_blank" href="http://floracatalana.net/crataegus-monogyna-jacq-"&gt;Crataegus monogyna Jacq.&lt;/a&gt;&lt;/td&gt;&lt;td&gt;41.911783977704445 3.0861923038468904&lt;/td&gt;&lt;td&gt;174&lt;/td&gt;&lt;td&gt;30/01/2017&lt;/td&gt;&lt;td&gt;&lt;/td&gt;&lt;td&gt;&lt;/td&gt;&lt;/tr&gt;</v>
      </c>
    </row>
    <row r="72" spans="3:3" x14ac:dyDescent="0.25">
      <c r="C72" t="str">
        <f>'Tractament Nom'!Q61</f>
        <v>&lt;tr&gt;&lt;td&gt;&lt;a target="_blank" href="http://floracatalana.net/crepis-sancta-l-bornm-subsp-sancta"&gt;Crepis sancta (L.) Bornm. subsp. sancta&lt;/a&gt;&lt;/td&gt;&lt;td&gt;41.91254202558155 3.0945592203165084&lt;/td&gt;&lt;td&gt;-26&lt;/td&gt;&lt;td&gt;11/02/2017&lt;/td&gt;&lt;td&gt;&lt;/td&gt;&lt;td&gt;&lt;/td&gt;&lt;/tr&gt;</v>
      </c>
    </row>
    <row r="73" spans="3:3" x14ac:dyDescent="0.25">
      <c r="C73" t="str">
        <f>'Tractament Nom'!Q62</f>
        <v>&lt;tr&gt;&lt;td&gt;&lt;a target="_blank" href="http://floracatalana.net/crepis-vesicaria-l-"&gt;Crepis vesicaria L.&lt;/a&gt;&lt;/td&gt;&lt;td&gt;41.91495643803475 3.0800462104175366&lt;/td&gt;&lt;td&gt;149&lt;/td&gt;&lt;td&gt;05/05/2017&lt;/td&gt;&lt;td&gt;&lt;/td&gt;&lt;td&gt;&lt;/td&gt;&lt;/tr&gt;</v>
      </c>
    </row>
    <row r="74" spans="3:3" x14ac:dyDescent="0.25">
      <c r="C74" t="str">
        <f>'Tractament Nom'!Q63</f>
        <v>&lt;tr&gt;&lt;td&gt;&lt;a target="_blank" href="http://floracatalana.net/daphne-gnidium-l-"&gt;Daphne gnidium L.&lt;/a&gt;&lt;/td&gt;&lt;td&gt;41.90914854 3.09229453&lt;/td&gt;&lt;td&gt;215&lt;/td&gt;&lt;td&gt;13/10/2017&lt;/td&gt;&lt;td&gt;&lt;/td&gt;&lt;td&gt;&lt;/td&gt;&lt;/tr&gt;</v>
      </c>
    </row>
    <row r="75" spans="3:3" x14ac:dyDescent="0.25">
      <c r="C75" t="str">
        <f>'Tractament Nom'!Q64</f>
        <v>&lt;tr&gt;&lt;td&gt;Dianthus armeria L.&lt;/td&gt;&lt;td&gt;41.9093224346241 3.092068726305141&lt;/td&gt;&lt;td&gt;203&lt;/td&gt;&lt;td&gt;16/04/2017&lt;/td&gt;&lt;td&gt;&lt;/td&gt;&lt;td&gt;&lt;/td&gt;&lt;/tr&gt;</v>
      </c>
    </row>
    <row r="76" spans="3:3" x14ac:dyDescent="0.25">
      <c r="C76" t="str">
        <f>'Tractament Nom'!Q65</f>
        <v>&lt;tr&gt;&lt;td&gt;&lt;a target="_blank" href="http://floracatalana.net/diplotaxis-erucoides-l-dc-"&gt;Diplotaxis erucoides (L.) DC.&lt;/a&gt;&lt;/td&gt;&lt;td&gt;41.91184344515453 3.0943608382291936&lt;/td&gt;&lt;td&gt;199&lt;/td&gt;&lt;td&gt;30/01/2017&lt;/td&gt;&lt;td&gt;&lt;/td&gt;&lt;td&gt;&lt;/td&gt;&lt;/tr&gt;</v>
      </c>
    </row>
    <row r="77" spans="3:3" x14ac:dyDescent="0.25">
      <c r="C77" t="str">
        <f>'Tractament Nom'!Q66</f>
        <v>&lt;tr&gt;&lt;td&gt;&lt;a target="_blank" href="http://floracatalana.net/dorycnium-hirsutum-l-ser-in-dc-"&gt;Dorycnium hirsutum (L.) Ser. in DC.&lt;/a&gt;&lt;/td&gt;&lt;td&gt;41.90929045425024 3.0937521697682784&lt;/td&gt;&lt;td&gt;201&lt;/td&gt;&lt;td&gt;30/01/2017&lt;/td&gt;&lt;td&gt;&lt;/td&gt;&lt;td&gt;&lt;/td&gt;&lt;/tr&gt;</v>
      </c>
    </row>
    <row r="78" spans="3:3" x14ac:dyDescent="0.25">
      <c r="C78" t="str">
        <f>'Tractament Nom'!Q67</f>
        <v>&lt;tr&gt;&lt;td&gt;&lt;a target="_blank" href="http://floracatalana.net/dorycnium-pentaphyllum-scop-"&gt;Dorycnium pentaphyllum Scop.&lt;/a&gt;&lt;/td&gt;&lt;td&gt;41.91341750300593 3.091952990145863&lt;/td&gt;&lt;td&gt;219&lt;/td&gt;&lt;td&gt;30/01/2017&lt;/td&gt;&lt;td&gt;&lt;/td&gt;&lt;td&gt;&lt;/td&gt;&lt;/tr&gt;</v>
      </c>
    </row>
    <row r="79" spans="3:3" x14ac:dyDescent="0.25">
      <c r="C79" t="str">
        <f>'Tractament Nom'!Q68</f>
        <v>&lt;tr&gt;&lt;td&gt;&lt;a target="_blank" href="http://floracatalana.net/echium-vulgare-l-"&gt;Echium vulgare L.&lt;/a&gt;&lt;/td&gt;&lt;td&gt;41.914417784648286 3.0912405274902666&lt;/td&gt;&lt;td&gt;233&lt;/td&gt;&lt;td&gt;09/04/2017&lt;/td&gt;&lt;td&gt;&lt;/td&gt;&lt;td&gt;&lt;/td&gt;&lt;/tr&gt;</v>
      </c>
    </row>
    <row r="80" spans="3:3" x14ac:dyDescent="0.25">
      <c r="C80" t="str">
        <f>'Tractament Nom'!Q69</f>
        <v>&lt;tr&gt;&lt;td&gt;&lt;a target="_blank" href="http://floracatalana.net/erica-arborea-l-"&gt;Erica arborea L.&lt;/a&gt;&lt;/td&gt;&lt;td&gt;41.91309001614763 3.0918276794116673&lt;/td&gt;&lt;td&gt;214&lt;/td&gt;&lt;td&gt;30/01/2017&lt;/td&gt;&lt;td&gt;&lt;/td&gt;&lt;td&gt;&lt;/td&gt;&lt;/tr&gt;</v>
      </c>
    </row>
    <row r="81" spans="3:3" x14ac:dyDescent="0.25">
      <c r="C81" t="str">
        <f>'Tractament Nom'!Q70</f>
        <v>&lt;tr&gt;&lt;td&gt;Erica scoparia L.&lt;/td&gt;&lt;td&gt;41.91272337112138 3.092003482668567&lt;/td&gt;&lt;td&gt;207&lt;/td&gt;&lt;td&gt;30/01/2017&lt;/td&gt;&lt;td&gt;&lt;/td&gt;&lt;td&gt;&lt;/td&gt;&lt;/tr&gt;</v>
      </c>
    </row>
    <row r="82" spans="3:3" x14ac:dyDescent="0.25">
      <c r="C82" t="str">
        <f>'Tractament Nom'!Q71</f>
        <v>&lt;tr&gt;&lt;td&gt;&lt;a target="_blank" href="http://floracatalana.net/erodium-cicutarium-l-l-her-in-aiton"&gt;Erodium cicutarium (L.) L'HÃ©r. in Ait.&lt;/a&gt;&lt;/td&gt;&lt;td&gt;41.91514524788551 3.0763242526803767&lt;/td&gt;&lt;td&gt;156&lt;/td&gt;&lt;td&gt;26/03/2017&lt;/td&gt;&lt;td&gt;&lt;/td&gt;&lt;td&gt;&lt;/td&gt;&lt;/tr&gt;</v>
      </c>
    </row>
    <row r="83" spans="3:3" x14ac:dyDescent="0.25">
      <c r="C83" t="str">
        <f>'Tractament Nom'!Q72</f>
        <v>&lt;tr&gt;&lt;td&gt;&lt;a target="_blank" href="http://floracatalana.net/erodium-malacoides-l-l-her-subsp-malacoides"&gt;Erodium malacoides (L.) L'HÃ©r. subsp. malacoides&lt;/a&gt;&lt;/td&gt;&lt;td&gt;41.91061016 3.09369291&lt;/td&gt;&lt;td&gt;208&lt;/td&gt;&lt;td&gt;13/10/2017&lt;/td&gt;&lt;td&gt;&lt;/td&gt;&lt;td&gt;&lt;/td&gt;&lt;/tr&gt;</v>
      </c>
    </row>
    <row r="84" spans="3:3" x14ac:dyDescent="0.25">
      <c r="C84" t="str">
        <f>'Tractament Nom'!Q73</f>
        <v>&lt;tr&gt;&lt;td&gt;&lt;a target="_blank" href="http://floracatalana.net/erodium-moschatum-l-l-her-in-aiton"&gt;Erodium moschatum (L.) L'HÃ©r. in Ait.&lt;/a&gt;&lt;/td&gt;&lt;td&gt;41.914827090605456 3.075485545390108&lt;/td&gt;&lt;td&gt;152&lt;/td&gt;&lt;td&gt;11/02/2017&lt;/td&gt;&lt;td&gt;&lt;/td&gt;&lt;td&gt;&lt;/td&gt;&lt;/tr&gt;</v>
      </c>
    </row>
    <row r="85" spans="3:3" x14ac:dyDescent="0.25">
      <c r="C85" t="str">
        <f>'Tractament Nom'!Q74</f>
        <v>&lt;tr&gt;&lt;td&gt;Erophila verna (L.) F. Chev. subsp. praecox (Steven) P. Fourn.&lt;/td&gt;&lt;td&gt;41.90919727674257 3.0918961578111936&lt;/td&gt;&lt;td&gt;210&lt;/td&gt;&lt;td&gt;25/02/2017&lt;/td&gt;&lt;td&gt;&lt;/td&gt;&lt;td&gt;&lt;/td&gt;&lt;/tr&gt;</v>
      </c>
    </row>
    <row r="86" spans="3:3" x14ac:dyDescent="0.25">
      <c r="C86" t="str">
        <f>'Tractament Nom'!Q75</f>
        <v>&lt;tr&gt;&lt;td&gt;&lt;a target="_blank" href="http://floracatalana.net/eruca-vesicaria-l-cav-subsp-sativa-mill-thell-in-hegi"&gt;Eruca vesicaria (L.) Cav. subsp. sativa (Mill.) Thell. in Hegi&lt;/a&gt;&lt;/td&gt;&lt;td&gt;41.914518621549256 3.0742831937381987&lt;/td&gt;&lt;td&gt;165&lt;/td&gt;&lt;td&gt;26/03/2017&lt;/td&gt;&lt;td&gt;&lt;/td&gt;&lt;td&gt;&lt;/td&gt;&lt;/tr&gt;</v>
      </c>
    </row>
    <row r="87" spans="3:3" x14ac:dyDescent="0.25">
      <c r="C87" t="str">
        <f>'Tractament Nom'!Q76</f>
        <v>&lt;tr&gt;&lt;td&gt;&lt;a target="_blank" href="http://floracatalana.net/eryngium-campestre-l-"&gt;Eryngium campestre L.&lt;/a&gt;&lt;/td&gt;&lt;td&gt;41.91513737861701 3.0782262970855716&lt;/td&gt;&lt;td&gt;110&lt;/td&gt;&lt;td&gt;09/04/2017&lt;/td&gt;&lt;td&gt;&lt;/td&gt;&lt;td&gt;&lt;/td&gt;&lt;/tr&gt;</v>
      </c>
    </row>
    <row r="88" spans="3:3" x14ac:dyDescent="0.25">
      <c r="C88" t="str">
        <f>'Tractament Nom'!Q77</f>
        <v>&lt;tr&gt;&lt;td&gt;Eucalyptus viminalis Labill.&lt;/td&gt;&lt;td&gt;41.9147038666753 3.090270488291951&lt;/td&gt;&lt;td&gt;222&lt;/td&gt;&lt;td&gt;30/01/2017&lt;/td&gt;&lt;td&gt;&lt;/td&gt;&lt;td&gt;&lt;/td&gt;&lt;/tr&gt;</v>
      </c>
    </row>
    <row r="89" spans="3:3" x14ac:dyDescent="0.25">
      <c r="C89" t="str">
        <f>'Tractament Nom'!Q78</f>
        <v>&lt;tr&gt;&lt;td&gt;Euphorbia amygdaloides L.&lt;/td&gt;&lt;td&gt;41.91086659604152 3.08613691921358&lt;/td&gt;&lt;td&gt;201&lt;/td&gt;&lt;td&gt;11/02/2017&lt;/td&gt;&lt;td&gt;&lt;/td&gt;&lt;td&gt;&lt;/td&gt;&lt;/tr&gt;</v>
      </c>
    </row>
    <row r="90" spans="3:3" x14ac:dyDescent="0.25">
      <c r="C90" t="str">
        <f>'Tractament Nom'!Q79</f>
        <v>&lt;tr&gt;&lt;td&gt;Euphorbia characias L.&lt;/td&gt;&lt;td&gt;41.91496137378553 3.0915856583353913&lt;/td&gt;&lt;td&gt;232&lt;/td&gt;&lt;td&gt;30/01/2017&lt;/td&gt;&lt;td&gt;&lt;/td&gt;&lt;td&gt;&lt;/td&gt;&lt;/tr&gt;</v>
      </c>
    </row>
    <row r="91" spans="3:3" x14ac:dyDescent="0.25">
      <c r="C91" t="str">
        <f>'Tractament Nom'!Q80</f>
        <v>&lt;tr&gt;&lt;td&gt;Euphorbia exigua L.&lt;/td&gt;&lt;td&gt;41.91461303043783 3.0807502504751665&lt;/td&gt;&lt;td&gt;78&lt;/td&gt;&lt;td&gt;09/04/2017&lt;/td&gt;&lt;td&gt;&lt;/td&gt;&lt;td&gt;&lt;/td&gt;&lt;/tr&gt;</v>
      </c>
    </row>
    <row r="92" spans="3:3" x14ac:dyDescent="0.25">
      <c r="C92" t="str">
        <f>'Tractament Nom'!Q81</f>
        <v>&lt;tr&gt;&lt;td&gt;&lt;a target="_blank" href="http://floracatalana.net/euphorbia-helioscopia-l-"&gt;Euphorbia helioscopia L.&lt;/a&gt;&lt;/td&gt;&lt;td&gt;41.91175296103955 3.0932642212038948&lt;/td&gt;&lt;td&gt;247&lt;/td&gt;&lt;td&gt;30/01/2017&lt;/td&gt;&lt;td&gt;&lt;/td&gt;&lt;td&gt;&lt;/td&gt;&lt;/tr&gt;</v>
      </c>
    </row>
    <row r="93" spans="3:3" x14ac:dyDescent="0.25">
      <c r="C93" t="str">
        <f>'Tractament Nom'!Q82</f>
        <v>&lt;tr&gt;&lt;td&gt;&lt;a target="_blank" href="http://floracatalana.net/euphorbia-peplus-l-"&gt;Euphorbia peplus L.&lt;/a&gt;&lt;/td&gt;&lt;td&gt;41.91091844844492 3.0933374300935585&lt;/td&gt;&lt;td&gt;213&lt;/td&gt;&lt;td&gt;11/02/2017&lt;/td&gt;&lt;td&gt;&lt;/td&gt;&lt;td&gt;&lt;/td&gt;&lt;/tr&gt;</v>
      </c>
    </row>
    <row r="94" spans="3:3" x14ac:dyDescent="0.25">
      <c r="C94" t="str">
        <f>'Tractament Nom'!Q83</f>
        <v>&lt;tr&gt;&lt;td&gt;&lt;a target="_blank" href="http://floracatalana.net/festuca-heterophylla-lam-"&gt;Festuca heterophylla Lam.&lt;/a&gt;&lt;/td&gt;&lt;td&gt;41.910566285051374 3.086427542675433&lt;/td&gt;&lt;td&gt;213&lt;/td&gt;&lt;td&gt;11/02/2017&lt;/td&gt;&lt;td&gt;&lt;/td&gt;&lt;td&gt;&lt;/td&gt;&lt;/tr&gt;</v>
      </c>
    </row>
    <row r="95" spans="3:3" x14ac:dyDescent="0.25">
      <c r="C95" t="str">
        <f>'Tractament Nom'!Q84</f>
        <v>&lt;tr&gt;&lt;td&gt;&lt;a target="_blank" href="http://floracatalana.net/foeniculum-vulgare-mill-"&gt;Foeniculum vulgare Mill.&lt;/a&gt;&lt;/td&gt;&lt;td&gt;41.91457399335119 3.0756258346626497&lt;/td&gt;&lt;td&gt;158&lt;/td&gt;&lt;td&gt;11/02/2017&lt;/td&gt;&lt;td&gt;&lt;/td&gt;&lt;td&gt;&lt;/td&gt;&lt;/tr&gt;</v>
      </c>
    </row>
    <row r="96" spans="3:3" x14ac:dyDescent="0.25">
      <c r="C96" t="str">
        <f>'Tractament Nom'!Q85</f>
        <v>&lt;tr&gt;&lt;td&gt;Fontinalis antipyretica&lt;/td&gt;&lt;td&gt;41.90984757206097 3.088275444024697&lt;/td&gt;&lt;td&gt;186&lt;/td&gt;&lt;td&gt;30/01/2017&lt;/td&gt;&lt;td&gt;&lt;/td&gt;&lt;td&gt;&lt;/td&gt;&lt;/tr&gt;</v>
      </c>
    </row>
    <row r="97" spans="3:3" x14ac:dyDescent="0.25">
      <c r="C97" t="str">
        <f>'Tractament Nom'!Q86</f>
        <v>&lt;tr&gt;&lt;td&gt;&lt;a target="_blank" href="http://floracatalana.net/fraxinus-angustifolia-vahl"&gt;Fraxinus angustifolia Vahl&lt;/a&gt;&lt;/td&gt;&lt;td&gt;41.914303367400706 3.0754262527469685&lt;/td&gt;&lt;td&gt;154&lt;/td&gt;&lt;td&gt;26/03/2017&lt;/td&gt;&lt;td&gt;&lt;/td&gt;&lt;td&gt;&lt;/td&gt;&lt;/tr&gt;</v>
      </c>
    </row>
    <row r="98" spans="3:3" x14ac:dyDescent="0.25">
      <c r="C98" t="str">
        <f>'Tractament Nom'!Q87</f>
        <v>&lt;tr&gt;&lt;td&gt;&lt;a target="_blank" href="http://floracatalana.net/fumaria-capreolata-l-"&gt;Fumaria capreolata L.&lt;/a&gt;&lt;/td&gt;&lt;td&gt;41.91404643105065 3.0751765485175566&lt;/td&gt;&lt;td&gt;149&lt;/td&gt;&lt;td&gt;26/03/2017&lt;/td&gt;&lt;td&gt;&lt;/td&gt;&lt;td&gt;&lt;/td&gt;&lt;/tr&gt;</v>
      </c>
    </row>
    <row r="99" spans="3:3" x14ac:dyDescent="0.25">
      <c r="C99" t="str">
        <f>'Tractament Nom'!Q88</f>
        <v>&lt;tr&gt;&lt;td&gt;&lt;a target="_blank" href="http://floracatalana.net/fumaria-officinalis-l-"&gt;Fumaria officinalis L.&lt;/a&gt;&lt;/td&gt;&lt;td&gt;41.91174123233384 3.093726216345944&lt;/td&gt;&lt;td&gt;195&lt;/td&gt;&lt;td&gt;25/02/2017&lt;/td&gt;&lt;td&gt;&lt;/td&gt;&lt;td&gt;&lt;/td&gt;&lt;/tr&gt;</v>
      </c>
    </row>
    <row r="100" spans="3:3" x14ac:dyDescent="0.25">
      <c r="C100" t="str">
        <f>'Tractament Nom'!Q89</f>
        <v>&lt;tr&gt;&lt;td&gt;&lt;a target="_blank" href="http://floracatalana.net/galactites-tomentosa-moench"&gt;Galactites tomentosa Moench&lt;/a&gt;&lt;/td&gt;&lt;td&gt;41.911671372561806 3.0926338997833325&lt;/td&gt;&lt;td&gt;216&lt;/td&gt;&lt;td&gt;30/01/2017&lt;/td&gt;&lt;td&gt;&lt;/td&gt;&lt;td&gt;&lt;/td&gt;&lt;/tr&gt;</v>
      </c>
    </row>
    <row r="101" spans="3:3" x14ac:dyDescent="0.25">
      <c r="C101" t="str">
        <f>'Tractament Nom'!Q90</f>
        <v>&lt;tr&gt;&lt;td&gt;&lt;a target="_blank" href="http://floracatalana.net/galium-aparine-l-"&gt;Galium aparine L.&lt;/a&gt;&lt;/td&gt;&lt;td&gt;41.911372103255765 3.09428631967942&lt;/td&gt;&lt;td&gt;144&lt;/td&gt;&lt;td&gt;30/01/2017&lt;/td&gt;&lt;td&gt;&lt;/td&gt;&lt;td&gt;&lt;/td&gt;&lt;/tr&gt;</v>
      </c>
    </row>
    <row r="102" spans="3:3" x14ac:dyDescent="0.25">
      <c r="C102" t="str">
        <f>'Tractament Nom'!Q91</f>
        <v>&lt;tr&gt;&lt;td&gt;&lt;a target="_blank" href="http://floracatalana.net/geranium-columbinum-l-"&gt;Geranium columbinum L.&lt;/a&gt;&lt;/td&gt;&lt;td&gt;41.91440550903196 3.075910343268762&lt;/td&gt;&lt;td&gt;108&lt;/td&gt;&lt;td&gt;26/03/2017&lt;/td&gt;&lt;td&gt;&lt;/td&gt;&lt;td&gt;&lt;/td&gt;&lt;/tr&gt;</v>
      </c>
    </row>
    <row r="103" spans="3:3" x14ac:dyDescent="0.25">
      <c r="C103" t="str">
        <f>'Tractament Nom'!Q92</f>
        <v>&lt;tr&gt;&lt;td&gt;Geranium molle L.&lt;/td&gt;&lt;td&gt;41.91427673836294 3.074722910552743&lt;/td&gt;&lt;td&gt;154&lt;/td&gt;&lt;td&gt;26/03/2017&lt;/td&gt;&lt;td&gt;&lt;/td&gt;&lt;td&gt;&lt;/td&gt;&lt;/tr&gt;</v>
      </c>
    </row>
    <row r="104" spans="3:3" x14ac:dyDescent="0.25">
      <c r="C104" t="str">
        <f>'Tractament Nom'!Q93</f>
        <v>&lt;tr&gt;&lt;td&gt;&lt;a target="_blank" href="http://floracatalana.net/geranium-robertianum-l-subsp-purpureum-vill-nyman"&gt;Geranium robertianum L. subsp. purpureum (Vill.) Nyman&lt;/a&gt;&lt;/td&gt;&lt;td&gt;41.91174983250177 3.094494482327888&lt;/td&gt;&lt;td&gt;179&lt;/td&gt;&lt;td&gt;30/01/2017&lt;/td&gt;&lt;td&gt;&lt;/td&gt;&lt;td&gt;&lt;/td&gt;&lt;/tr&gt;</v>
      </c>
    </row>
    <row r="105" spans="3:3" x14ac:dyDescent="0.25">
      <c r="C105" t="str">
        <f>'Tractament Nom'!Q94</f>
        <v>&lt;tr&gt;&lt;td&gt;&lt;a target="_blank" href="http://floracatalana.net/geranium-rotundifolium-l-"&gt;Geranium rotundifolium L.&lt;/a&gt;&lt;/td&gt;&lt;td&gt;41.90915593743337 3.091882696133854&lt;/td&gt;&lt;td&gt;162&lt;/td&gt;&lt;td&gt;11/02/2017&lt;/td&gt;&lt;td&gt;&lt;/td&gt;&lt;td&gt;&lt;/td&gt;&lt;/tr&gt;</v>
      </c>
    </row>
    <row r="106" spans="3:3" x14ac:dyDescent="0.25">
      <c r="C106" t="str">
        <f>'Tractament Nom'!Q95</f>
        <v>&lt;tr&gt;&lt;td&gt;&lt;a target="_blank" href="http://floracatalana.net/geum-urbanum-l-"&gt;Geum urbanum L.&lt;/a&gt;&lt;/td&gt;&lt;td&gt;41.911453329834586 3.086184619122236&lt;/td&gt;&lt;td&gt;172&lt;/td&gt;&lt;td&gt;14/05/2017&lt;/td&gt;&lt;td&gt;&lt;/td&gt;&lt;td&gt;&lt;/td&gt;&lt;/tr&gt;</v>
      </c>
    </row>
    <row r="107" spans="3:3" x14ac:dyDescent="0.25">
      <c r="C107" t="str">
        <f>'Tractament Nom'!Q96</f>
        <v>&lt;tr&gt;&lt;td&gt;&lt;a target="_blank" href="http://floracatalana.net/gratiola-officinalis-l-"&gt;Grimnia pulvinata (Hedw.) Sm.&lt;/a&gt;&lt;/td&gt;&lt;td&gt;41.91395307410359 3.0914728515966123&lt;/td&gt;&lt;td&gt;235&lt;/td&gt;&lt;td&gt;30/01/2017&lt;/td&gt;&lt;td&gt;&lt;/td&gt;&lt;td&gt;&lt;/td&gt;&lt;/tr&gt;</v>
      </c>
    </row>
    <row r="108" spans="3:3" x14ac:dyDescent="0.25">
      <c r="C108" t="str">
        <f>'Tractament Nom'!Q97</f>
        <v>&lt;tr&gt;&lt;td&gt;&lt;a target="_blank" href="http://floracatalana.net/hedera-helix-l-"&gt;Hedera helix L.&lt;/a&gt;&lt;/td&gt;&lt;td&gt;41.91403183386353 3.0913964946192443&lt;/td&gt;&lt;td&gt;233&lt;/td&gt;&lt;td&gt;30/01/2017&lt;/td&gt;&lt;td&gt;&lt;/td&gt;&lt;td&gt;&lt;/td&gt;&lt;/tr&gt;</v>
      </c>
    </row>
    <row r="109" spans="3:3" x14ac:dyDescent="0.25">
      <c r="C109" t="str">
        <f>'Tractament Nom'!Q98</f>
        <v>&lt;tr&gt;&lt;td&gt;&lt;a target="_blank" href="http://floracatalana.net/hieracium-murorum-l-"&gt;Hieracium murorum L.&lt;/a&gt;&lt;/td&gt;&lt;td&gt;41.91403080853272 3.0917306803344533&lt;/td&gt;&lt;td&gt;229&lt;/td&gt;&lt;td&gt;16/04/2017&lt;/td&gt;&lt;td&gt;&lt;/td&gt;&lt;td&gt;&lt;/td&gt;&lt;/tr&gt;</v>
      </c>
    </row>
    <row r="110" spans="3:3" x14ac:dyDescent="0.25">
      <c r="C110" t="str">
        <f>'Tractament Nom'!Q99</f>
        <v>&lt;tr&gt;&lt;td&gt;&lt;a target="_blank" href="http://floracatalana.net/hieracium-pilosella-l-"&gt;Hieracium pilosella L.&lt;/a&gt;&lt;/td&gt;&lt;td&gt;41.9136053019192 3.092237363384562&lt;/td&gt;&lt;td&gt;236&lt;/td&gt;&lt;td&gt;30/01/2017&lt;/td&gt;&lt;td&gt;&lt;/td&gt;&lt;td&gt;&lt;/td&gt;&lt;/tr&gt;</v>
      </c>
    </row>
    <row r="111" spans="3:3" x14ac:dyDescent="0.25">
      <c r="C111" t="str">
        <f>'Tractament Nom'!Q100</f>
        <v>&lt;tr&gt;&lt;td&gt;&lt;a target="_blank" href="http://floracatalana.net/hyoscyamus-albus-l-"&gt;Hyoscyamus albus L.&lt;/a&gt;&lt;/td&gt;&lt;td&gt;41.914701214908135 3.0756367495655197&lt;/td&gt;&lt;td&gt;195&lt;/td&gt;&lt;td&gt;11/02/2017&lt;/td&gt;&lt;td&gt;&lt;/td&gt;&lt;td&gt;&lt;/td&gt;&lt;/tr&gt;</v>
      </c>
    </row>
    <row r="112" spans="3:3" x14ac:dyDescent="0.25">
      <c r="C112" t="str">
        <f>'Tractament Nom'!Q101</f>
        <v>&lt;tr&gt;&lt;td&gt;&lt;a target="_blank" href="http://floracatalana.net/hypericum-humifusum-l-"&gt;Hypericum humifusum L.&lt;/a&gt;&lt;/td&gt;&lt;td&gt;41.91435370761126 3.0910270197078757&lt;/td&gt;&lt;td&gt;195&lt;/td&gt;&lt;td&gt;09/04/2017&lt;/td&gt;&lt;td&gt;&lt;/td&gt;&lt;td&gt;&lt;/td&gt;&lt;/tr&gt;</v>
      </c>
    </row>
    <row r="113" spans="3:3" x14ac:dyDescent="0.25">
      <c r="C113" t="str">
        <f>'Tractament Nom'!Q102</f>
        <v>&lt;tr&gt;&lt;td&gt;&lt;a target="_blank" href="http://floracatalana.net/hypericum-perforatum-l-"&gt;Hypericum perforatum L.&lt;/a&gt;&lt;/td&gt;&lt;td&gt;41.911854524096576 3.0859624255291815&lt;/td&gt;&lt;td&gt;202&lt;/td&gt;&lt;td&gt;16/04/2017&lt;/td&gt;&lt;td&gt;&lt;/td&gt;&lt;td&gt;&lt;/td&gt;&lt;/tr&gt;</v>
      </c>
    </row>
    <row r="114" spans="3:3" x14ac:dyDescent="0.25">
      <c r="C114" t="str">
        <f>'Tractament Nom'!Q103</f>
        <v>&lt;tr&gt;&lt;td&gt;&lt;a target="_blank" href="http://floracatalana.net/hypochoeris-glabra-l-"&gt;Hypochoeris glabra L.&lt;/a&gt;&lt;/td&gt;&lt;td&gt;41.91427773619789 3.0903116358302083&lt;/td&gt;&lt;td&gt;206&lt;/td&gt;&lt;td&gt;09/04/2017&lt;/td&gt;&lt;td&gt;&lt;/td&gt;&lt;td&gt;&lt;/td&gt;&lt;/tr&gt;</v>
      </c>
    </row>
    <row r="115" spans="3:3" x14ac:dyDescent="0.25">
      <c r="C115" t="str">
        <f>'Tractament Nom'!Q104</f>
        <v>&lt;tr&gt;&lt;td&gt;&lt;a target="_blank" href="http://floracatalana.net/hypochoeris-maculata-l-"&gt;hypochoeris peluda&lt;/a&gt;&lt;/td&gt;&lt;td&gt;41.91353415149916 3.0924128643430038&lt;/td&gt;&lt;td&gt;108&lt;/td&gt;&lt;td&gt;16/04/2017&lt;/td&gt;&lt;td&gt;&lt;/td&gt;&lt;td&gt;&lt;/td&gt;&lt;/tr&gt;</v>
      </c>
    </row>
    <row r="116" spans="3:3" x14ac:dyDescent="0.25">
      <c r="C116" t="str">
        <f>'Tractament Nom'!Q105</f>
        <v>&lt;tr&gt;&lt;td&gt;&lt;a target="_blank" href="http://floracatalana.net/inula-graveolens-l-desf-"&gt;Inula graveolens (L.) Desf.&lt;/a&gt;&lt;/td&gt;&lt;td&gt;41.91450297081622 3.091133926895149&lt;/td&gt;&lt;td&gt;211&lt;/td&gt;&lt;td&gt;30/01/2017&lt;/td&gt;&lt;td&gt;&lt;/td&gt;&lt;td&gt;&lt;/td&gt;&lt;/tr&gt;</v>
      </c>
    </row>
    <row r="117" spans="3:3" x14ac:dyDescent="0.25">
      <c r="C117" t="str">
        <f>'Tractament Nom'!Q106</f>
        <v>&lt;tr&gt;&lt;td&gt;&lt;a target="_blank" href="http://floracatalana.net/inula-viscosa-l-aiton"&gt;Inula viscosa (L.) Ait.&lt;/a&gt;&lt;/td&gt;&lt;td&gt;41.91452622413635 3.0911439657211304&lt;/td&gt;&lt;td&gt;222&lt;/td&gt;&lt;td&gt;13/10/2017&lt;/td&gt;&lt;td&gt;&lt;/td&gt;&lt;td&gt;&lt;/td&gt;&lt;/tr&gt;</v>
      </c>
    </row>
    <row r="118" spans="3:3" x14ac:dyDescent="0.25">
      <c r="C118" t="str">
        <f>'Tractament Nom'!Q107</f>
        <v>&lt;tr&gt;&lt;td&gt;&lt;a target="_blank" href="http://floracatalana.net/juncus-bufonius-l-"&gt;Juncus bufonius L.&lt;/a&gt;&lt;/td&gt;&lt;td&gt;41.914935799546285 3.0903996370913407&lt;/td&gt;&lt;td&gt;204&lt;/td&gt;&lt;td&gt;16/04/2017&lt;/td&gt;&lt;td&gt;&lt;/td&gt;&lt;td&gt;&lt;/td&gt;&lt;/tr&gt;</v>
      </c>
    </row>
    <row r="119" spans="3:3" x14ac:dyDescent="0.25">
      <c r="C119" t="str">
        <f>'Tractament Nom'!Q108</f>
        <v>&lt;tr&gt;&lt;td&gt;&lt;a target="_blank" href="http://floracatalana.net/juncus-effusus-l-"&gt;Juncus effusus L.&lt;/a&gt;&lt;/td&gt;&lt;td&gt;41.909942702176856 3.0875474503968214&lt;/td&gt;&lt;td&gt;177&lt;/td&gt;&lt;td&gt;30/01/2017&lt;/td&gt;&lt;td&gt;&lt;/td&gt;&lt;td&gt;&lt;/td&gt;&lt;/tr&gt;</v>
      </c>
    </row>
    <row r="120" spans="3:3" x14ac:dyDescent="0.25">
      <c r="C120" t="str">
        <f>'Tractament Nom'!Q109</f>
        <v>&lt;tr&gt;&lt;td&gt;&lt;a target="_blank" href="http://floracatalana.net/juncus-tenageia-l-f-"&gt;Juncus tenageia L.&lt;/a&gt;&lt;/td&gt;&lt;td&gt;41.909626597736796 3.0888644132351764&lt;/td&gt;&lt;td&gt;76&lt;/td&gt;&lt;td&gt;16/04/2017&lt;/td&gt;&lt;td&gt;&lt;/td&gt;&lt;td&gt;&lt;/td&gt;&lt;/tr&gt;</v>
      </c>
    </row>
    <row r="121" spans="3:3" x14ac:dyDescent="0.25">
      <c r="C121" t="str">
        <f>'Tractament Nom'!Q110</f>
        <v>&lt;tr&gt;&lt;td&gt;&lt;a target="_blank" href="http://floracatalana.net/juniperus-communis-l-"&gt;Juniperus communis L.&lt;/a&gt;&lt;/td&gt;&lt;td&gt;41.90935511194235 3.0897006111590195&lt;/td&gt;&lt;td&gt;223&lt;/td&gt;&lt;td&gt;11/02/2017&lt;/td&gt;&lt;td&gt;&lt;/td&gt;&lt;td&gt;&lt;/td&gt;&lt;/tr&gt;</v>
      </c>
    </row>
    <row r="122" spans="3:3" x14ac:dyDescent="0.25">
      <c r="C122" t="str">
        <f>'Tractament Nom'!Q111</f>
        <v>&lt;tr&gt;&lt;td&gt;&lt;a target="_blank" href="http://floracatalana.net/lamarckia-aurea-l-moench"&gt;Lamarckia aurea (L.) Moench&lt;/a&gt;&lt;/td&gt;&lt;td&gt;41.914861404804604 3.080159616681489&lt;/td&gt;&lt;td&gt;167&lt;/td&gt;&lt;td&gt;09/04/2017&lt;/td&gt;&lt;td&gt;&lt;/td&gt;&lt;td&gt;&lt;/td&gt;&lt;/tr&gt;</v>
      </c>
    </row>
    <row r="123" spans="3:3" x14ac:dyDescent="0.25">
      <c r="C123" t="str">
        <f>'Tractament Nom'!Q112</f>
        <v>&lt;tr&gt;&lt;td&gt;&lt;a target="_blank" href="http://floracatalana.net/lamium-album-l-"&gt;Lamium album L.&lt;/a&gt;&lt;/td&gt;&lt;td&gt;41.911049803404076 3.0933301394330606&lt;/td&gt;&lt;td&gt;213&lt;/td&gt;&lt;td&gt;11/02/2017&lt;/td&gt;&lt;td&gt;&lt;/td&gt;&lt;td&gt;&lt;/td&gt;&lt;/tr&gt;</v>
      </c>
    </row>
    <row r="124" spans="3:3" x14ac:dyDescent="0.25">
      <c r="C124" t="str">
        <f>'Tractament Nom'!Q113</f>
        <v>&lt;tr&gt;&lt;td&gt;&lt;a target="_blank" href="http://floracatalana.net/lamium-hybridum-vill-subsp-hybridum"&gt;Lamium hybridum Vill. subsp. hybridum&lt;/a&gt;&lt;/td&gt;&lt;td&gt;41.9116474880529 3.0936533293498956&lt;/td&gt;&lt;td&gt;166&lt;/td&gt;&lt;td&gt;25/02/2017&lt;/td&gt;&lt;td&gt;&lt;/td&gt;&lt;td&gt;&lt;/td&gt;&lt;/tr&gt;</v>
      </c>
    </row>
    <row r="125" spans="3:3" x14ac:dyDescent="0.25">
      <c r="C125" t="str">
        <f>'Tractament Nom'!Q114</f>
        <v>&lt;tr&gt;&lt;td&gt;&lt;a target="_blank" href="http://floracatalana.net/lapsana-communis-l-subsp-communis"&gt;Lapsana communis L. subsp. communis&lt;/a&gt;&lt;/td&gt;&lt;td&gt;41.913022586045905 3.08619016971474&lt;/td&gt;&lt;td&gt;172&lt;/td&gt;&lt;td&gt;14/05/2017&lt;/td&gt;&lt;td&gt;&lt;/td&gt;&lt;td&gt;&lt;/td&gt;&lt;/tr&gt;</v>
      </c>
    </row>
    <row r="126" spans="3:3" x14ac:dyDescent="0.25">
      <c r="C126" t="str">
        <f>'Tractament Nom'!Q115</f>
        <v>&lt;tr&gt;&lt;td&gt;&lt;a target="_blank" href="http://floracatalana.net/lathyrus-cicera-l-"&gt;Lathyrus cicera L.&lt;/a&gt;&lt;/td&gt;&lt;td&gt;41.91408378141969 3.0821544434507313&lt;/td&gt;&lt;td&gt;182&lt;/td&gt;&lt;td&gt;05/05/2017&lt;/td&gt;&lt;td&gt;&lt;/td&gt;&lt;td&gt;&lt;/td&gt;&lt;/tr&gt;</v>
      </c>
    </row>
    <row r="127" spans="3:3" x14ac:dyDescent="0.25">
      <c r="C127" t="str">
        <f>'Tractament Nom'!Q116</f>
        <v>&lt;tr&gt;&lt;td&gt;&lt;a target="_blank" href="http://floracatalana.net/lathyrus-sphaericus-retz-"&gt;Lathyrus sphaericus Retz.&lt;/a&gt;&lt;/td&gt;&lt;td&gt;41.90942971807009 3.0904481458669455&lt;/td&gt;&lt;td&gt;193&lt;/td&gt;&lt;td&gt;16/04/2017&lt;/td&gt;&lt;td&gt;&lt;/td&gt;&lt;td&gt;&lt;/td&gt;&lt;/tr&gt;</v>
      </c>
    </row>
    <row r="128" spans="3:3" x14ac:dyDescent="0.25">
      <c r="C128" t="str">
        <f>'Tractament Nom'!Q117</f>
        <v>&lt;tr&gt;&lt;td&gt;&lt;a target="_blank" href="http://floracatalana.net/lavandula-stoechas-l-subsp-stoechas"&gt;Lavandula stoechas L. subsp. stoechas&lt;/a&gt;&lt;/td&gt;&lt;td&gt;41.91283782567839 3.091919649169435&lt;/td&gt;&lt;td&gt;219&lt;/td&gt;&lt;td&gt;30/01/2017&lt;/td&gt;&lt;td&gt;&lt;/td&gt;&lt;td&gt;&lt;/td&gt;&lt;/tr&gt;</v>
      </c>
    </row>
    <row r="129" spans="3:3" x14ac:dyDescent="0.25">
      <c r="C129" t="str">
        <f>'Tractament Nom'!Q118</f>
        <v>&lt;tr&gt;&lt;td&gt;Lepidium draba L.&lt;/td&gt;&lt;td&gt;41.910896988081795 3.093907402236296&lt;/td&gt;&lt;td&gt;222&lt;/td&gt;&lt;td&gt;16/04/2017&lt;/td&gt;&lt;td&gt;&lt;/td&gt;&lt;td&gt;&lt;/td&gt;&lt;/tr&gt;</v>
      </c>
    </row>
    <row r="130" spans="3:3" x14ac:dyDescent="0.25">
      <c r="C130" t="str">
        <f>'Tractament Nom'!Q119</f>
        <v>&lt;tr&gt;&lt;td&gt;&lt;a target="_blank" href="http://floracatalana.net/limodorum-abortivum-l-sw-"&gt;Limodorum abortivum (L.) Swartz&lt;/a&gt;&lt;/td&gt;&lt;td&gt;41.912315549071415 3.094102146723565&lt;/td&gt;&lt;td&gt;167&lt;/td&gt;&lt;td&gt;16/04/2017&lt;/td&gt;&lt;td&gt;&lt;/td&gt;&lt;td&gt;&lt;/td&gt;&lt;/tr&gt;</v>
      </c>
    </row>
    <row r="131" spans="3:3" x14ac:dyDescent="0.25">
      <c r="C131" t="str">
        <f>'Tractament Nom'!Q120</f>
        <v>&lt;tr&gt;&lt;td&gt;&lt;a target="_blank" href="http://floracatalana.net/linaria-pelisseriana-l-mill-"&gt;Linaria pelisseriana (L.) Mill.&lt;/a&gt;&lt;/td&gt;&lt;td&gt;41.90959715788524 3.090882832660738&lt;/td&gt;&lt;td&gt;204&lt;/td&gt;&lt;td&gt;16/04/2017&lt;/td&gt;&lt;td&gt;&lt;/td&gt;&lt;td&gt;&lt;/td&gt;&lt;/tr&gt;</v>
      </c>
    </row>
    <row r="132" spans="3:3" x14ac:dyDescent="0.25">
      <c r="C132" t="str">
        <f>'Tractament Nom'!Q121</f>
        <v>&lt;tr&gt;&lt;td&gt;&lt;a target="_blank" href="http://floracatalana.net/linum-usitatissimum-l-subsp-angustifolium-huds-thell-"&gt;Linum usitatissimum L. subsp. angustifolium (Huds.) Thell.&lt;/a&gt;&lt;/td&gt;&lt;td&gt;41.914508636272785 3.081794886623621&lt;/td&gt;&lt;td&gt;201&lt;/td&gt;&lt;td&gt;05/05/2017&lt;/td&gt;&lt;td&gt;&lt;/td&gt;&lt;td&gt;&lt;/td&gt;&lt;/tr&gt;</v>
      </c>
    </row>
    <row r="133" spans="3:3" x14ac:dyDescent="0.25">
      <c r="C133" t="str">
        <f>'Tractament Nom'!Q122</f>
        <v>&lt;tr&gt;&lt;td&gt;&lt;a target="_blank" href="http://floracatalana.net/lolium-rigidum-gaudin"&gt;Lolium rigidum Gaud.&lt;/a&gt;&lt;/td&gt;&lt;td&gt;41.91545721124544 3.089958427233015&lt;/td&gt;&lt;td&gt;211&lt;/td&gt;&lt;td&gt;14/05/2017&lt;/td&gt;&lt;td&gt;&lt;/td&gt;&lt;td&gt;&lt;/td&gt;&lt;/tr&gt;</v>
      </c>
    </row>
    <row r="134" spans="3:3" x14ac:dyDescent="0.25">
      <c r="C134" t="str">
        <f>'Tractament Nom'!Q123</f>
        <v>&lt;tr&gt;&lt;td&gt;&lt;a target="_blank" href="http://floracatalana.net/lonicera-etrusca-santi"&gt;Lonicera etrusca Santi&lt;/a&gt;&lt;/td&gt;&lt;td&gt;41.91336009153923 3.0918687107904534&lt;/td&gt;&lt;td&gt;216&lt;/td&gt;&lt;td&gt;30/01/2017&lt;/td&gt;&lt;td&gt;&lt;/td&gt;&lt;td&gt;&lt;/td&gt;&lt;/tr&gt;</v>
      </c>
    </row>
    <row r="135" spans="3:3" x14ac:dyDescent="0.25">
      <c r="C135" t="str">
        <f>'Tractament Nom'!Q124</f>
        <v>&lt;tr&gt;&lt;td&gt;Lonicera implexa Ait.&lt;/td&gt;&lt;td&gt;41.90975387705442 3.094341814452171&lt;/td&gt;&lt;td&gt;195&lt;/td&gt;&lt;td&gt;30/01/2017&lt;/td&gt;&lt;td&gt;&lt;/td&gt;&lt;td&gt;&lt;/td&gt;&lt;/tr&gt;</v>
      </c>
    </row>
    <row r="136" spans="3:3" x14ac:dyDescent="0.25">
      <c r="C136" t="str">
        <f>'Tractament Nom'!Q125</f>
        <v>&lt;tr&gt;&lt;td&gt;&lt;a target="_blank" href="http://floracatalana.net/lythrum-hyssopifolia-l-"&gt;Lythrum hyssopifolia L.&lt;/a&gt;&lt;/td&gt;&lt;td&gt;41.91399610506549 3.091135273180592&lt;/td&gt;&lt;td&gt;189&lt;/td&gt;&lt;td&gt;14/05/2017&lt;/td&gt;&lt;td&gt;&lt;/td&gt;&lt;td&gt;&lt;/td&gt;&lt;/tr&gt;</v>
      </c>
    </row>
    <row r="137" spans="3:3" x14ac:dyDescent="0.25">
      <c r="C137" t="str">
        <f>'Tractament Nom'!Q126</f>
        <v>&lt;tr&gt;&lt;td&gt;&lt;a target="_blank" href="http://floracatalana.net/marrubium-vulgare-l-"&gt;Marrubium vulgare L.&lt;/a&gt;&lt;/td&gt;&lt;td&gt;41.91495558562689 3.0757875773237053&lt;/td&gt;&lt;td&gt;188&lt;/td&gt;&lt;td&gt;11/02/2017&lt;/td&gt;&lt;td&gt;&lt;/td&gt;&lt;td&gt;&lt;/td&gt;&lt;/tr&gt;</v>
      </c>
    </row>
    <row r="138" spans="3:3" x14ac:dyDescent="0.25">
      <c r="C138" t="str">
        <f>'Tractament Nom'!Q127</f>
        <v>&lt;tr&gt;&lt;td&gt;&lt;a target="_blank" href="http://floracatalana.net/medicago-arabica-l-huds-"&gt;Medicago arabica (L.) Huds.&lt;/a&gt;&lt;/td&gt;&lt;td&gt;41.91195662116854 3.094510615280798&lt;/td&gt;&lt;td&gt;224&lt;/td&gt;&lt;td&gt;30/01/2017&lt;/td&gt;&lt;td&gt;&lt;/td&gt;&lt;td&gt;&lt;/td&gt;&lt;/tr&gt;</v>
      </c>
    </row>
    <row r="139" spans="3:3" x14ac:dyDescent="0.25">
      <c r="C139" t="str">
        <f>'Tractament Nom'!Q128</f>
        <v>&lt;tr&gt;&lt;td&gt;&lt;a target="_blank" href="http://floracatalana.net/medicago-polymorpha-l-"&gt;Medicago polymorpha L.&lt;/a&gt;&lt;/td&gt;&lt;td&gt;41.91456843435178 3.0911618550372064&lt;/td&gt;&lt;td&gt;217&lt;/td&gt;&lt;td&gt;09/04/2017&lt;/td&gt;&lt;td&gt;&lt;/td&gt;&lt;td&gt;&lt;/td&gt;&lt;/tr&gt;</v>
      </c>
    </row>
    <row r="140" spans="3:3" x14ac:dyDescent="0.25">
      <c r="C140" t="str">
        <f>'Tractament Nom'!Q129</f>
        <v>&lt;tr&gt;&lt;td&gt;&lt;a target="_blank" href="http://floracatalana.net/melica-minuta-l-"&gt;Melica minuta L.&lt;/a&gt;&lt;/td&gt;&lt;td&gt;41.911601430293935 3.0858610549591465&lt;/td&gt;&lt;td&gt;162&lt;/td&gt;&lt;td&gt;14/05/2017&lt;/td&gt;&lt;td&gt;&lt;/td&gt;&lt;td&gt;&lt;/td&gt;&lt;/tr&gt;</v>
      </c>
    </row>
    <row r="141" spans="3:3" x14ac:dyDescent="0.25">
      <c r="C141" t="str">
        <f>'Tractament Nom'!Q130</f>
        <v>&lt;tr&gt;&lt;td&gt;Melissa officinalis L.&lt;/td&gt;&lt;td&gt;41.9118264837121 3.086055682462718&lt;/td&gt;&lt;td&gt;189&lt;/td&gt;&lt;td&gt;16/04/2017&lt;/td&gt;&lt;td&gt;&lt;/td&gt;&lt;td&gt;&lt;/td&gt;&lt;/tr&gt;</v>
      </c>
    </row>
    <row r="142" spans="3:3" x14ac:dyDescent="0.25">
      <c r="C142" t="str">
        <f>'Tractament Nom'!Q131</f>
        <v>&lt;tr&gt;&lt;td&gt;&lt;a target="_blank" href="http://floracatalana.net/mentha-aquatica-l-"&gt;Mentha aquatica L.&lt;/a&gt;&lt;/td&gt;&lt;td&gt;41.91061556339264 3.0936920642852783&lt;/td&gt;&lt;td&gt;207&lt;/td&gt;&lt;td&gt;13/10/2017&lt;/td&gt;&lt;td&gt;&lt;/td&gt;&lt;td&gt;&lt;/td&gt;&lt;/tr&gt;</v>
      </c>
    </row>
    <row r="143" spans="3:3" x14ac:dyDescent="0.25">
      <c r="C143" t="str">
        <f>'Tractament Nom'!Q132</f>
        <v>&lt;tr&gt;&lt;td&gt;&lt;a target="_blank" href="http://floracatalana.net/mentha-pulegium-l-"&gt;Mentha pulegium L.&lt;/a&gt;&lt;/td&gt;&lt;td&gt;41.91434788786914 3.081330410758131&lt;/td&gt;&lt;td&gt;138&lt;/td&gt;&lt;td&gt;26/03/2017&lt;/td&gt;&lt;td&gt;&lt;/td&gt;&lt;td&gt;&lt;/td&gt;&lt;/tr&gt;</v>
      </c>
    </row>
    <row r="144" spans="3:3" x14ac:dyDescent="0.25">
      <c r="C144" t="str">
        <f>'Tractament Nom'!Q133</f>
        <v>&lt;tr&gt;&lt;td&gt;&lt;a target="_blank" href="http://floracatalana.net/mentha-suaveolens-ehrh-"&gt;Mentha suaveolens Ehrh.&lt;/a&gt;&lt;/td&gt;&lt;td&gt;41.91455689825692 3.0824372936155897&lt;/td&gt;&lt;td&gt;175&lt;/td&gt;&lt;td&gt;05/05/2017&lt;/td&gt;&lt;td&gt;&lt;/td&gt;&lt;td&gt;&lt;/td&gt;&lt;/tr&gt;</v>
      </c>
    </row>
    <row r="145" spans="3:3" x14ac:dyDescent="0.25">
      <c r="C145" t="str">
        <f>'Tractament Nom'!Q134</f>
        <v>&lt;tr&gt;&lt;td&gt;&lt;a target="_blank" href="http://floracatalana.net/mercurialis-annua-l-"&gt;Mercurialis annua L.&lt;/a&gt;&lt;/td&gt;&lt;td&gt;41.91166772843061 3.093585005304931&lt;/td&gt;&lt;td&gt;199&lt;/td&gt;&lt;td&gt;30/01/2017&lt;/td&gt;&lt;td&gt;&lt;/td&gt;&lt;td&gt;&lt;/td&gt;&lt;/tr&gt;</v>
      </c>
    </row>
    <row r="146" spans="3:3" x14ac:dyDescent="0.25">
      <c r="C146" t="str">
        <f>'Tractament Nom'!Q135</f>
        <v>&lt;tr&gt;&lt;td&gt;&lt;a target="_blank" href="http://floracatalana.net/muscari-comosum-l-mill-"&gt;Muscari comosum (L.) Mill.&lt;/a&gt;&lt;/td&gt;&lt;td&gt;41.914149995126365 3.075352746820537&lt;/td&gt;&lt;td&gt;150&lt;/td&gt;&lt;td&gt;26/03/2017&lt;/td&gt;&lt;td&gt;&lt;/td&gt;&lt;td&gt;&lt;/td&gt;&lt;/tr&gt;</v>
      </c>
    </row>
    <row r="147" spans="3:3" x14ac:dyDescent="0.25">
      <c r="C147" t="str">
        <f>'Tractament Nom'!Q136</f>
        <v>&lt;tr&gt;&lt;td&gt;&lt;a target="_blank" href="http://floracatalana.net/myosotis-arvensis-l-hill-subsp-arvensis"&gt;Myosotis arvensis (L.) Hill. subsp. arvensis&lt;/a&gt;&lt;/td&gt;&lt;td&gt;41.90918066319113 3.0920721612218562&lt;/td&gt;&lt;td&gt;199&lt;/td&gt;&lt;td&gt;16/04/2017&lt;/td&gt;&lt;td&gt;&lt;/td&gt;&lt;td&gt;&lt;/td&gt;&lt;/tr&gt;</v>
      </c>
    </row>
    <row r="148" spans="3:3" x14ac:dyDescent="0.25">
      <c r="C148" t="str">
        <f>'Tractament Nom'!Q137</f>
        <v>&lt;tr&gt;&lt;td&gt;&lt;a target="_blank" href="http://floracatalana.net/myosotis-discolor-pers-"&gt;Myosotis discolor Pers.&lt;/a&gt;&lt;/td&gt;&lt;td&gt;41.909431982819314 3.090247395029412&lt;/td&gt;&lt;td&gt;217&lt;/td&gt;&lt;td&gt;16/04/2017&lt;/td&gt;&lt;td&gt;&lt;/td&gt;&lt;td&gt;&lt;/td&gt;&lt;/tr&gt;</v>
      </c>
    </row>
    <row r="149" spans="3:3" x14ac:dyDescent="0.25">
      <c r="C149" t="str">
        <f>'Tractament Nom'!Q138</f>
        <v>&lt;tr&gt;&lt;td&gt;&lt;a target="_blank" href="http://floracatalana.net/myosotis-ramosissima-rochel-in-schultes"&gt;Myosotis ramosissima Rochel in Schultes&lt;/a&gt;&lt;/td&gt;&lt;td&gt;41.91448269511325 3.07597376120464&lt;/td&gt;&lt;td&gt;148&lt;/td&gt;&lt;td&gt;26/03/2017&lt;/td&gt;&lt;td&gt;&lt;/td&gt;&lt;td&gt;&lt;/td&gt;&lt;/tr&gt;</v>
      </c>
    </row>
    <row r="150" spans="3:3" x14ac:dyDescent="0.25">
      <c r="C150" t="str">
        <f>'Tractament Nom'!Q139</f>
        <v>&lt;tr&gt;&lt;td&gt;&lt;a target="_blank" href="http://floracatalana.net/odontides-luteus-l-clairv-"&gt;Odontides luteus (L.) Clairville&lt;/a&gt;&lt;/td&gt;&lt;td&gt;41.91378593444824 3.0918467044830322&lt;/td&gt;&lt;td&gt;230&lt;/td&gt;&lt;td&gt;13/10/2017&lt;/td&gt;&lt;td&gt;&lt;/td&gt;&lt;td&gt;&lt;/td&gt;&lt;/tr&gt;</v>
      </c>
    </row>
    <row r="151" spans="3:3" x14ac:dyDescent="0.25">
      <c r="C151" t="str">
        <f>'Tractament Nom'!Q140</f>
        <v>&lt;tr&gt;&lt;td&gt;&lt;a target="_blank" href="http://floracatalana.net/origanum-vulgare-l-"&gt;Origanum vulgare L.&lt;/a&gt;&lt;/td&gt;&lt;td&gt;41.911590942514025 3.094225515013383&lt;/td&gt;&lt;td&gt;244&lt;/td&gt;&lt;td&gt;30/01/2017&lt;/td&gt;&lt;td&gt;&lt;/td&gt;&lt;td&gt;&lt;/td&gt;&lt;/tr&gt;</v>
      </c>
    </row>
    <row r="152" spans="3:3" x14ac:dyDescent="0.25">
      <c r="C152" t="str">
        <f>'Tractament Nom'!Q141</f>
        <v>&lt;tr&gt;&lt;td&gt;&lt;a target="_blank" href="http://floracatalana.net/ornithopus-compressus-l-"&gt;Ornithopus compressus L.&lt;/a&gt;&lt;/td&gt;&lt;td&gt;41.9138896848253 3.090883903365752&lt;/td&gt;&lt;td&gt;193&lt;/td&gt;&lt;td&gt;16/04/2017&lt;/td&gt;&lt;td&gt;&lt;/td&gt;&lt;td&gt;&lt;/td&gt;&lt;/tr&gt;</v>
      </c>
    </row>
    <row r="153" spans="3:3" x14ac:dyDescent="0.25">
      <c r="C153" t="str">
        <f>'Tractament Nom'!Q142</f>
        <v>&lt;tr&gt;&lt;td&gt;&lt;a target="_blank" href="http://floracatalana.net/orobanche-minor-sm-in-sowerby"&gt;Orobanche minor Sm. in Sowerby&lt;/a&gt;&lt;/td&gt;&lt;td&gt;41.91164266624397 3.093721724536503&lt;/td&gt;&lt;td&gt;183&lt;/td&gt;&lt;td&gt;16/04/2017&lt;/td&gt;&lt;td&gt;&lt;/td&gt;&lt;td&gt;&lt;/td&gt;&lt;/tr&gt;</v>
      </c>
    </row>
    <row r="154" spans="3:3" x14ac:dyDescent="0.25">
      <c r="C154" t="str">
        <f>'Tractament Nom'!Q143</f>
        <v>&lt;tr&gt;&lt;td&gt;&lt;a target="_blank" href="http://floracatalana.net/oxalis-corniculata-l-"&gt;Oxalis corniculata L.&lt;/a&gt;&lt;/td&gt;&lt;td&gt;41.915097920684815 3.0757047447399524&lt;/td&gt;&lt;td&gt;174&lt;/td&gt;&lt;td&gt;11/02/2017&lt;/td&gt;&lt;td&gt;&lt;/td&gt;&lt;td&gt;&lt;/td&gt;&lt;/tr&gt;</v>
      </c>
    </row>
    <row r="155" spans="3:3" x14ac:dyDescent="0.25">
      <c r="C155" t="str">
        <f>'Tractament Nom'!Q144</f>
        <v>&lt;tr&gt;&lt;td&gt;&lt;a target="_blank" href="http://floracatalana.net/phillyrea-angustifolia-l-"&gt;Phillyrea angustifolia L.&lt;/a&gt;&lt;/td&gt;&lt;td&gt;41.913459126621355 3.091796610501071&lt;/td&gt;&lt;td&gt;214&lt;/td&gt;&lt;td&gt;30/01/2017&lt;/td&gt;&lt;td&gt;&lt;/td&gt;&lt;td&gt;&lt;/td&gt;&lt;/tr&gt;</v>
      </c>
    </row>
    <row r="156" spans="3:3" x14ac:dyDescent="0.25">
      <c r="C156" t="str">
        <f>'Tractament Nom'!Q145</f>
        <v>&lt;tr&gt;&lt;td&gt;&lt;a target="_blank" href="http://floracatalana.net/phillyrea-latifolia-l-"&gt;Phillyrea latifolia L.&lt;/a&gt;&lt;/td&gt;&lt;td&gt;41.909835196076926 3.0943612151528463&lt;/td&gt;&lt;td&gt;203&lt;/td&gt;&lt;td&gt;30/01/2017&lt;/td&gt;&lt;td&gt;&lt;/td&gt;&lt;td&gt;&lt;/td&gt;&lt;/tr&gt;</v>
      </c>
    </row>
    <row r="157" spans="3:3" x14ac:dyDescent="0.25">
      <c r="C157" t="str">
        <f>'Tractament Nom'!Q146</f>
        <v>&lt;tr&gt;&lt;td&gt;&lt;a target="_blank" href="http://floracatalana.net/picris-hieracioides-l-"&gt;Picris hieracioides L.&lt;/a&gt;&lt;/td&gt;&lt;td&gt;41.91234827041626 3.092302680015564&lt;/td&gt;&lt;td&gt;231&lt;/td&gt;&lt;td&gt;13/10/2017&lt;/td&gt;&lt;td&gt;&lt;/td&gt;&lt;td&gt;&lt;/td&gt;&lt;/tr&gt;</v>
      </c>
    </row>
    <row r="158" spans="3:3" x14ac:dyDescent="0.25">
      <c r="C158" t="str">
        <f>'Tractament Nom'!Q147</f>
        <v>&lt;tr&gt;&lt;td&gt;&lt;a target="_blank" href="http://floracatalana.net/pinus-pinaster-aiton"&gt;Pinus pinaster Ait.&lt;/a&gt;&lt;/td&gt;&lt;td&gt;41.90849923339523 3.0938269721825282&lt;/td&gt;&lt;td&gt;206&lt;/td&gt;&lt;td&gt;30/01/2017&lt;/td&gt;&lt;td&gt;&lt;/td&gt;&lt;td&gt;&lt;/td&gt;&lt;/tr&gt;</v>
      </c>
    </row>
    <row r="159" spans="3:3" x14ac:dyDescent="0.25">
      <c r="C159" t="str">
        <f>'Tractament Nom'!Q148</f>
        <v>&lt;tr&gt;&lt;td&gt;&lt;a target="_blank" href="http://floracatalana.net/pinus-pinea-l-"&gt;Pinus pinea L.&lt;/a&gt;&lt;/td&gt;&lt;td&gt;41.90850342597367 3.093399468353237&lt;/td&gt;&lt;td&gt;211&lt;/td&gt;&lt;td&gt;30/01/2017&lt;/td&gt;&lt;td&gt;&lt;/td&gt;&lt;td&gt;&lt;/td&gt;&lt;/tr&gt;</v>
      </c>
    </row>
    <row r="160" spans="3:3" x14ac:dyDescent="0.25">
      <c r="C160" t="str">
        <f>'Tractament Nom'!Q149</f>
        <v>&lt;tr&gt;&lt;td&gt;&lt;a target="_blank" href="http://floracatalana.net/pistacia-lentiscus-l-"&gt;Pistacia lentiscus L.&lt;/a&gt;&lt;/td&gt;&lt;td&gt;41.909659742093325 3.0943392914985854&lt;/td&gt;&lt;td&gt;199&lt;/td&gt;&lt;td&gt;30/01/2017&lt;/td&gt;&lt;td&gt;&lt;/td&gt;&lt;td&gt;&lt;/td&gt;&lt;/tr&gt;</v>
      </c>
    </row>
    <row r="161" spans="3:3" x14ac:dyDescent="0.25">
      <c r="C161" t="str">
        <f>'Tractament Nom'!Q150</f>
        <v>&lt;tr&gt;&lt;td&gt;Plantago coronopus L.&lt;/td&gt;&lt;td&gt;41.91485682128799 3.074813636673477&lt;/td&gt;&lt;td&gt;288&lt;/td&gt;&lt;td&gt;26/03/2017&lt;/td&gt;&lt;td&gt;&lt;/td&gt;&lt;td&gt;&lt;/td&gt;&lt;/tr&gt;</v>
      </c>
    </row>
    <row r="162" spans="3:3" x14ac:dyDescent="0.25">
      <c r="C162" t="str">
        <f>'Tractament Nom'!Q151</f>
        <v>&lt;tr&gt;&lt;td&gt;&lt;a target="_blank" href="http://floracatalana.net/plantago-lanceolata-l-"&gt;Plantago lanceolata L.&lt;/a&gt;&lt;/td&gt;&lt;td&gt;41.91435846831011 3.0914546678077603&lt;/td&gt;&lt;td&gt;256&lt;/td&gt;&lt;td&gt;16/04/2017&lt;/td&gt;&lt;td&gt;&lt;/td&gt;&lt;td&gt;&lt;/td&gt;&lt;/tr&gt;</v>
      </c>
    </row>
    <row r="163" spans="3:3" x14ac:dyDescent="0.25">
      <c r="C163" t="str">
        <f>'Tractament Nom'!Q152</f>
        <v>&lt;tr&gt;&lt;td&gt;&lt;a target="_blank" href="http://floracatalana.net/plantago-media-l-"&gt;Plantago media L.&lt;/a&gt;&lt;/td&gt;&lt;td&gt;41.91456880048811 3.0786330055928595&lt;/td&gt;&lt;td&gt;147&lt;/td&gt;&lt;td&gt;05/05/2017&lt;/td&gt;&lt;td&gt;&lt;/td&gt;&lt;td&gt;&lt;/td&gt;&lt;/tr&gt;</v>
      </c>
    </row>
    <row r="164" spans="3:3" x14ac:dyDescent="0.25">
      <c r="C164" t="str">
        <f>'Tractament Nom'!Q153</f>
        <v>&lt;tr&gt;&lt;td&gt;&lt;a target="_blank" href="http://floracatalana.net/platanthera-chlorantha-custer-rchb-subsp-chlorantha"&gt;Platanthera chlorantha (Custer) Rchb. subsp. chlorantha&lt;/a&gt;&lt;/td&gt;&lt;td&gt;41.90981008959352 3.0887968664631904&lt;/td&gt;&lt;td&gt;459&lt;/td&gt;&lt;td&gt;14/05/2017&lt;/td&gt;&lt;td&gt;&lt;/td&gt;&lt;td&gt;&lt;/td&gt;&lt;/tr&gt;</v>
      </c>
    </row>
    <row r="165" spans="3:3" x14ac:dyDescent="0.25">
      <c r="C165" t="str">
        <f>'Tractament Nom'!Q154</f>
        <v>&lt;tr&gt;&lt;td&gt;&lt;a target="_blank" href="http://floracatalana.net/poa-annua-l-"&gt;Poa annua L.&lt;/a&gt;&lt;/td&gt;&lt;td&gt;41.91125310519404 3.0872309661842037&lt;/td&gt;&lt;td&gt;228&lt;/td&gt;&lt;td&gt;11/02/2017&lt;/td&gt;&lt;td&gt;&lt;/td&gt;&lt;td&gt;&lt;/td&gt;&lt;/tr&gt;</v>
      </c>
    </row>
    <row r="166" spans="3:3" x14ac:dyDescent="0.25">
      <c r="C166" t="str">
        <f>'Tractament Nom'!Q155</f>
        <v>&lt;tr&gt;&lt;td&gt;&lt;a target="_blank" href="http://floracatalana.net/poa-bulbosa-l-"&gt;Poa bulbosa L.&lt;/a&gt;&lt;/td&gt;&lt;td&gt;41.90923639514774 3.091851195903451&lt;/td&gt;&lt;td&gt;233&lt;/td&gt;&lt;td&gt;16/04/2017&lt;/td&gt;&lt;td&gt;&lt;/td&gt;&lt;td&gt;&lt;/td&gt;&lt;/tr&gt;</v>
      </c>
    </row>
    <row r="167" spans="3:3" x14ac:dyDescent="0.25">
      <c r="C167" t="str">
        <f>'Tractament Nom'!Q156</f>
        <v>&lt;tr&gt;&lt;td&gt;&lt;a target="_blank" href="http://floracatalana.net/polygala-vulgaris-l-"&gt;Polygala vulgaris L.&lt;/a&gt;&lt;/td&gt;&lt;td&gt;41.91018889682557 3.0868369613396767&lt;/td&gt;&lt;td&gt;155&lt;/td&gt;&lt;td&gt;14/05/2017&lt;/td&gt;&lt;td&gt;&lt;/td&gt;&lt;td&gt;&lt;/td&gt;&lt;/tr&gt;</v>
      </c>
    </row>
    <row r="168" spans="3:3" x14ac:dyDescent="0.25">
      <c r="C168" t="str">
        <f>'Tractament Nom'!Q157</f>
        <v>&lt;tr&gt;&lt;td&gt;&lt;a target="_blank" href="http://floracatalana.net/polygonum-persicaria-l-"&gt;Polygonum persicaria L.&lt;/a&gt;&lt;/td&gt;&lt;td&gt;41.91445063134857 3.0787409587819488&lt;/td&gt;&lt;td&gt;205&lt;/td&gt;&lt;td&gt;05/05/2017&lt;/td&gt;&lt;td&gt;&lt;/td&gt;&lt;td&gt;&lt;/td&gt;&lt;/tr&gt;</v>
      </c>
    </row>
    <row r="169" spans="3:3" x14ac:dyDescent="0.25">
      <c r="C169" t="str">
        <f>'Tractament Nom'!Q158</f>
        <v>&lt;tr&gt;&lt;td&gt;&lt;a target="_blank" href="http://floracatalana.net/polypodium-vulgare-l-"&gt;Polypodium vulgare L.&lt;/a&gt;&lt;/td&gt;&lt;td&gt;41.91197604807296 3.09449390609408&lt;/td&gt;&lt;td&gt;265&lt;/td&gt;&lt;td&gt;30/01/2017&lt;/td&gt;&lt;td&gt;&lt;/td&gt;&lt;td&gt;&lt;/td&gt;&lt;/tr&gt;</v>
      </c>
    </row>
    <row r="170" spans="3:3" x14ac:dyDescent="0.25">
      <c r="C170" t="str">
        <f>'Tractament Nom'!Q159</f>
        <v>&lt;tr&gt;&lt;td&gt;&lt;a target="_blank" href="http://floracatalana.net/polystichum-setiferum-forssk-woyn-"&gt;Polystichum setiferum (Forsk.) Woynar&lt;/a&gt;&lt;/td&gt;&lt;td&gt;41.91107653699241 3.093550399691879&lt;/td&gt;&lt;td&gt;205&lt;/td&gt;&lt;td&gt;30/01/2017&lt;/td&gt;&lt;td&gt;&lt;/td&gt;&lt;td&gt;&lt;/td&gt;&lt;/tr&gt;</v>
      </c>
    </row>
    <row r="171" spans="3:3" x14ac:dyDescent="0.25">
      <c r="C171" t="str">
        <f>'Tractament Nom'!Q160</f>
        <v>&lt;tr&gt;&lt;td&gt;&lt;a target="_blank" href="http://floracatalana.net/populus-tremula-l-"&gt;Populus tremula L.&lt;/a&gt;&lt;/td&gt;&lt;td&gt;41.90989771011631 3.0881954468994532&lt;/td&gt;&lt;td&gt;171&lt;/td&gt;&lt;td&gt;16/04/2017&lt;/td&gt;&lt;td&gt;&lt;/td&gt;&lt;td&gt;&lt;/td&gt;&lt;/tr&gt;</v>
      </c>
    </row>
    <row r="172" spans="3:3" x14ac:dyDescent="0.25">
      <c r="C172" t="str">
        <f>'Tractament Nom'!Q161</f>
        <v>&lt;tr&gt;&lt;td&gt;&lt;a target="_blank" href="http://floracatalana.net/potentilla-reptans-l-"&gt;Potentilla reptans L.&lt;/a&gt;&lt;/td&gt;&lt;td&gt;41.91195196316765 3.086096909355467&lt;/td&gt;&lt;td&gt;264&lt;/td&gt;&lt;td&gt;11/02/2017&lt;/td&gt;&lt;td&gt;&lt;/td&gt;&lt;td&gt;&lt;/td&gt;&lt;/tr&gt;</v>
      </c>
    </row>
    <row r="173" spans="3:3" x14ac:dyDescent="0.25">
      <c r="C173" t="str">
        <f>'Tractament Nom'!Q162</f>
        <v>&lt;tr&gt;&lt;td&gt;&lt;a target="_blank" href="http://floracatalana.net/prunella-grandiflora-l-scholler-subsp-pyrenaica-gren-et-godr-a-et-o-bolos"&gt;Prunella grandiflora (L.) Scholler subsp. pyrenaica (Gren. et Godr.) A. et O. BolÃ²s&lt;/a&gt;&lt;/td&gt;&lt;td&gt;41.91007391390349 3.087691125111713&lt;/td&gt;&lt;td&gt;211&lt;/td&gt;&lt;td&gt;14/05/2017&lt;/td&gt;&lt;td&gt;&lt;/td&gt;&lt;td&gt;&lt;/td&gt;&lt;/tr&gt;</v>
      </c>
    </row>
    <row r="174" spans="3:3" x14ac:dyDescent="0.25">
      <c r="C174" t="str">
        <f>'Tractament Nom'!Q163</f>
        <v>&lt;tr&gt;&lt;td&gt;&lt;a target="_blank" href="http://floracatalana.net/prunus-avium-l-l-"&gt;Prunus avium (L.) L.&lt;/a&gt;&lt;/td&gt;&lt;td&gt;41.90984111722942 3.088154427471149&lt;/td&gt;&lt;td&gt;234&lt;/td&gt;&lt;td&gt;16/04/2017&lt;/td&gt;&lt;td&gt;&lt;/td&gt;&lt;td&gt;&lt;/td&gt;&lt;/tr&gt;</v>
      </c>
    </row>
    <row r="175" spans="3:3" x14ac:dyDescent="0.25">
      <c r="C175" t="str">
        <f>'Tractament Nom'!Q164</f>
        <v>&lt;tr&gt;&lt;td&gt;&lt;a target="_blank" href="http://floracatalana.net/prunus-spinosa-l-"&gt;Prunus spinosa L.&lt;/a&gt;&lt;/td&gt;&lt;td&gt;41.91478081499962 3.076741799764929&lt;/td&gt;&lt;td&gt;155&lt;/td&gt;&lt;td&gt;26/03/2017&lt;/td&gt;&lt;td&gt;&lt;/td&gt;&lt;td&gt;&lt;/td&gt;&lt;/tr&gt;</v>
      </c>
    </row>
    <row r="176" spans="3:3" x14ac:dyDescent="0.25">
      <c r="C176" t="str">
        <f>'Tractament Nom'!Q165</f>
        <v>&lt;tr&gt;&lt;td&gt;&lt;a target="_blank" href="http://floracatalana.net/psoralea-bituminosa-l-"&gt;Psoralea bituminosa L.&lt;/a&gt;&lt;/td&gt;&lt;td&gt;41.91171063353453 3.0932408793207467&lt;/td&gt;&lt;td&gt;287&lt;/td&gt;&lt;td&gt;30/01/2017&lt;/td&gt;&lt;td&gt;&lt;/td&gt;&lt;td&gt;&lt;/td&gt;&lt;/tr&gt;</v>
      </c>
    </row>
    <row r="177" spans="3:3" x14ac:dyDescent="0.25">
      <c r="C177" t="str">
        <f>'Tractament Nom'!Q166</f>
        <v>&lt;tr&gt;&lt;td&gt;&lt;a target="_blank" href="http://floracatalana.net/pteridium-aquilinum-l-kuhn"&gt;Pteridium aquilinum (L.) Kuhn&lt;/a&gt;&lt;/td&gt;&lt;td&gt;41.913178220067834 3.0847316220229115&lt;/td&gt;&lt;td&gt;194&lt;/td&gt;&lt;td&gt;11/02/2017&lt;/td&gt;&lt;td&gt;&lt;/td&gt;&lt;td&gt;&lt;/td&gt;&lt;/tr&gt;</v>
      </c>
    </row>
    <row r="178" spans="3:3" x14ac:dyDescent="0.25">
      <c r="C178" t="str">
        <f>'Tractament Nom'!Q167</f>
        <v>&lt;tr&gt;&lt;td&gt;&lt;a target="_blank" href="http://floracatalana.net/quercus-cerrioides-willk-et-costa"&gt;Quercus cerrioides Willk. et Costa&lt;/a&gt;&lt;/td&gt;&lt;td&gt;41.912655515518914 3.092222674737501&lt;/td&gt;&lt;td&gt;205&lt;/td&gt;&lt;td&gt;30/01/2017&lt;/td&gt;&lt;td&gt;&lt;/td&gt;&lt;td&gt;&lt;/td&gt;&lt;/tr&gt;</v>
      </c>
    </row>
    <row r="179" spans="3:3" x14ac:dyDescent="0.25">
      <c r="C179" t="str">
        <f>'Tractament Nom'!Q168</f>
        <v>&lt;tr&gt;&lt;td&gt;Quercus coccifera L.&lt;/td&gt;&lt;td&gt;41.91000737689155 3.0890665337179897&lt;/td&gt;&lt;td&gt;184&lt;/td&gt;&lt;td&gt;30/01/2017&lt;/td&gt;&lt;td&gt;&lt;/td&gt;&lt;td&gt;&lt;/td&gt;&lt;/tr&gt;</v>
      </c>
    </row>
    <row r="180" spans="3:3" x14ac:dyDescent="0.25">
      <c r="C180" t="str">
        <f>'Tractament Nom'!Q169</f>
        <v>&lt;tr&gt;&lt;td&gt;&lt;a target="_blank" href="http://floracatalana.net/quercus-ilex-l-subsp-ilex"&gt;Quercus ilex L. subsp. ilex&lt;/a&gt;&lt;/td&gt;&lt;td&gt;41.91182984381827 3.09255085621328&lt;/td&gt;&lt;td&gt;170&lt;/td&gt;&lt;td&gt;30/01/2017&lt;/td&gt;&lt;td&gt;&lt;/td&gt;&lt;td&gt;&lt;/td&gt;&lt;/tr&gt;</v>
      </c>
    </row>
    <row r="181" spans="3:3" x14ac:dyDescent="0.25">
      <c r="C181" t="str">
        <f>'Tractament Nom'!Q170</f>
        <v>&lt;tr&gt;&lt;td&gt;&lt;a target="_blank" href="http://floracatalana.net/quercus-suber-l-"&gt;Quercus suber L.&lt;/a&gt;&lt;/td&gt;&lt;td&gt;41.91512070770348 3.0902267560028265&lt;/td&gt;&lt;td&gt;153&lt;/td&gt;&lt;td&gt;30/01/2017&lt;/td&gt;&lt;td&gt;&lt;/td&gt;&lt;td&gt;&lt;/td&gt;&lt;/tr&gt;</v>
      </c>
    </row>
    <row r="182" spans="3:3" x14ac:dyDescent="0.25">
      <c r="C182" t="str">
        <f>'Tractament Nom'!Q171</f>
        <v>&lt;tr&gt;&lt;td&gt;&lt;a target="_blank" href="http://floracatalana.net/ranunculus-acris-l-subsp-despectus-m-lainz"&gt;Ranunculus acris L. subsp. despectus LaÃ­nz&lt;/a&gt;&lt;/td&gt;&lt;td&gt;41.91045972768676 3.0890512312486424&lt;/td&gt;&lt;td&gt;149&lt;/td&gt;&lt;td&gt;14/05/2017&lt;/td&gt;&lt;td&gt;&lt;/td&gt;&lt;td&gt;&lt;/td&gt;&lt;/tr&gt;</v>
      </c>
    </row>
    <row r="183" spans="3:3" x14ac:dyDescent="0.25">
      <c r="C183" t="str">
        <f>'Tractament Nom'!Q172</f>
        <v>&lt;tr&gt;&lt;td&gt;&lt;a target="_blank" href="http://floracatalana.net/ranunculus-bulbosus-l-"&gt;Ranunculus bulbosus L.&lt;/a&gt;&lt;/td&gt;&lt;td&gt;41.9116004094521 3.0928216145666005&lt;/td&gt;&lt;td&gt;184&lt;/td&gt;&lt;td&gt;30/01/2017&lt;/td&gt;&lt;td&gt;&lt;/td&gt;&lt;td&gt;&lt;/td&gt;&lt;/tr&gt;</v>
      </c>
    </row>
    <row r="184" spans="3:3" x14ac:dyDescent="0.25">
      <c r="C184" t="str">
        <f>'Tractament Nom'!Q173</f>
        <v>&lt;tr&gt;&lt;td&gt;&lt;a target="_blank" href="http://floracatalana.net/ranunculus-ficaria-l-subsp-ficariiformis-rouy-et-fouc-"&gt;Ranunculus ficaria L. subsp. ficariiformis Rouy et Fouc.&lt;/a&gt;&lt;/td&gt;&lt;td&gt;41.91010485284992 3.093858648796043&lt;/td&gt;&lt;td&gt;206&lt;/td&gt;&lt;td&gt;30/01/2017&lt;/td&gt;&lt;td&gt;&lt;/td&gt;&lt;td&gt;&lt;/td&gt;&lt;/tr&gt;</v>
      </c>
    </row>
    <row r="185" spans="3:3" x14ac:dyDescent="0.25">
      <c r="C185" t="str">
        <f>'Tractament Nom'!Q174</f>
        <v>&lt;tr&gt;&lt;td&gt;&lt;a target="_blank" href="http://floracatalana.net/ranunculus-muricatus-l-"&gt;Ranunculus muricatus L.&lt;/a&gt;&lt;/td&gt;&lt;td&gt;41.91461518388903 3.0800969338076234&lt;/td&gt;&lt;td&gt;150&lt;/td&gt;&lt;td&gt;05/05/2017&lt;/td&gt;&lt;td&gt;&lt;/td&gt;&lt;td&gt;&lt;/td&gt;&lt;/tr&gt;</v>
      </c>
    </row>
    <row r="186" spans="3:3" x14ac:dyDescent="0.25">
      <c r="C186" t="str">
        <f>'Tractament Nom'!Q175</f>
        <v>&lt;tr&gt;&lt;td&gt;&lt;a target="_blank" href="http://floracatalana.net/ranunculus-parviflorus-l-in-loefl-"&gt;Ranunculus parviflorus L. in Loefl.&lt;/a&gt;&lt;/td&gt;&lt;td&gt;41.91158991186824 3.08604903334267&lt;/td&gt;&lt;td&gt;193&lt;/td&gt;&lt;td&gt;11/02/2017&lt;/td&gt;&lt;td&gt;&lt;/td&gt;&lt;td&gt;&lt;/td&gt;&lt;/tr&gt;</v>
      </c>
    </row>
    <row r="187" spans="3:3" x14ac:dyDescent="0.25">
      <c r="C187" t="str">
        <f>'Tractament Nom'!Q176</f>
        <v>&lt;tr&gt;&lt;td&gt;&lt;a target="_blank" href="http://floracatalana.net/ranunculus-repens-l-"&gt;Ranunculus repens L.&lt;/a&gt;&lt;/td&gt;&lt;td&gt;41.90998344718593 3.0879783993284753&lt;/td&gt;&lt;td&gt;162&lt;/td&gt;&lt;td&gt;14/05/2017&lt;/td&gt;&lt;td&gt;&lt;/td&gt;&lt;td&gt;&lt;/td&gt;&lt;/tr&gt;</v>
      </c>
    </row>
    <row r="188" spans="3:3" x14ac:dyDescent="0.25">
      <c r="C188" t="str">
        <f>'Tractament Nom'!Q177</f>
        <v>&lt;tr&gt;&lt;td&gt;&lt;a target="_blank" href="http://floracatalana.net/ranunculus-sardous-crantz-subsp-trilobus-desf-rouy-et-fouc-"&gt;Ranunculus sardous Crantz subsp. trilobus (Desf.) Rouy et Fouc.&lt;/a&gt;&lt;/td&gt;&lt;td&gt;41.91393662435371 3.090822896545297&lt;/td&gt;&lt;td&gt;236&lt;/td&gt;&lt;td&gt;14/05/2017&lt;/td&gt;&lt;td&gt;&lt;/td&gt;&lt;td&gt;&lt;/td&gt;&lt;/tr&gt;</v>
      </c>
    </row>
    <row r="189" spans="3:3" x14ac:dyDescent="0.25">
      <c r="C189" t="str">
        <f>'Tractament Nom'!Q178</f>
        <v>&lt;tr&gt;&lt;td&gt;&lt;a target="_blank" href="http://floracatalana.net/reseda-phyteuma-l-"&gt;Reseda phyteuma L.&lt;/a&gt;&lt;/td&gt;&lt;td&gt;41.91508171289638 3.0765215988795136&lt;/td&gt;&lt;td&gt;151&lt;/td&gt;&lt;td&gt;26/03/2017&lt;/td&gt;&lt;td&gt;&lt;/td&gt;&lt;td&gt;&lt;/td&gt;&lt;/tr&gt;</v>
      </c>
    </row>
    <row r="190" spans="3:3" x14ac:dyDescent="0.25">
      <c r="C190" t="str">
        <f>'Tractament Nom'!Q179</f>
        <v>&lt;tr&gt;&lt;td&gt;Rorippa nasturtium-aquaticum (L.) Hayek&lt;/td&gt;&lt;td&gt;41.90996346626412 3.0879339739133576&lt;/td&gt;&lt;td&gt;202&lt;/td&gt;&lt;td&gt;11/02/2017&lt;/td&gt;&lt;td&gt;&lt;/td&gt;&lt;td&gt;&lt;/td&gt;&lt;/tr&gt;</v>
      </c>
    </row>
    <row r="191" spans="3:3" x14ac:dyDescent="0.25">
      <c r="C191" t="str">
        <f>'Tractament Nom'!Q180</f>
        <v>&lt;tr&gt;&lt;td&gt;&lt;a target="_blank" href="http://floracatalana.net/rosa-sempervirens-l-"&gt;Rosa sempervirens L.&lt;/a&gt;&lt;/td&gt;&lt;td&gt;41.91170721023676 3.09312739406117&lt;/td&gt;&lt;td&gt;207&lt;/td&gt;&lt;td&gt;30/01/2017&lt;/td&gt;&lt;td&gt;&lt;/td&gt;&lt;td&gt;&lt;/td&gt;&lt;/tr&gt;</v>
      </c>
    </row>
    <row r="192" spans="3:3" x14ac:dyDescent="0.25">
      <c r="C192" t="str">
        <f>'Tractament Nom'!Q181</f>
        <v>&lt;tr&gt;&lt;td&gt;&lt;a target="_blank" href="http://floracatalana.net/rosmarinus-officinalis-l-"&gt;Rosmarinus officinalis L.&lt;/a&gt;&lt;/td&gt;&lt;td&gt;41.91280870738359 3.09187233440844&lt;/td&gt;&lt;td&gt;217&lt;/td&gt;&lt;td&gt;30/01/2017&lt;/td&gt;&lt;td&gt;&lt;/td&gt;&lt;td&gt;&lt;/td&gt;&lt;/tr&gt;</v>
      </c>
    </row>
    <row r="193" spans="3:3" x14ac:dyDescent="0.25">
      <c r="C193" t="str">
        <f>'Tractament Nom'!Q182</f>
        <v>&lt;tr&gt;&lt;td&gt;&lt;a target="_blank" href="http://floracatalana.net/rubia-peregrina-l-"&gt;Rubia peregrina L.&lt;/a&gt;&lt;/td&gt;&lt;td&gt;41.910969535072226 3.0859863682130544&lt;/td&gt;&lt;td&gt;173&lt;/td&gt;&lt;td&gt;11/02/2017&lt;/td&gt;&lt;td&gt;&lt;/td&gt;&lt;td&gt;&lt;/td&gt;&lt;/tr&gt;</v>
      </c>
    </row>
    <row r="194" spans="3:3" x14ac:dyDescent="0.25">
      <c r="C194" t="str">
        <f>'Tractament Nom'!Q183</f>
        <v>&lt;tr&gt;&lt;td&gt;&lt;a target="_blank" href="http://floracatalana.net/rubus-ulmifolius-schott"&gt;Rubus ulmifolius Schott&lt;/a&gt;&lt;/td&gt;&lt;td&gt;41.91160158891396 3.0935716140263185&lt;/td&gt;&lt;td&gt;172&lt;/td&gt;&lt;td&gt;30/01/2017&lt;/td&gt;&lt;td&gt;&lt;/td&gt;&lt;td&gt;&lt;/td&gt;&lt;/tr&gt;</v>
      </c>
    </row>
    <row r="195" spans="3:3" x14ac:dyDescent="0.25">
      <c r="C195" t="str">
        <f>'Tractament Nom'!Q184</f>
        <v>&lt;tr&gt;&lt;td&gt;&lt;a target="_blank" href="http://floracatalana.net/rumex-acetosella-l-subsp-angiocarpus-murb-"&gt;Rumex acetosella L. subsp. angiocarpus Murb.&lt;/a&gt;&lt;/td&gt;&lt;td&gt;41.91481184366962 3.079584709038771&lt;/td&gt;&lt;td&gt;157&lt;/td&gt;&lt;td&gt;05/05/2017&lt;/td&gt;&lt;td&gt;&lt;/td&gt;&lt;td&gt;&lt;/td&gt;&lt;/tr&gt;</v>
      </c>
    </row>
    <row r="196" spans="3:3" x14ac:dyDescent="0.25">
      <c r="C196" t="str">
        <f>'Tractament Nom'!Q185</f>
        <v>&lt;tr&gt;&lt;td&gt;Rumex bucephalophorus L.&lt;/td&gt;&lt;td&gt;41.91448092744472 3.091160735547664&lt;/td&gt;&lt;td&gt;233&lt;/td&gt;&lt;td&gt;09/04/2017&lt;/td&gt;&lt;td&gt;&lt;/td&gt;&lt;td&gt;&lt;/td&gt;&lt;/tr&gt;</v>
      </c>
    </row>
    <row r="197" spans="3:3" x14ac:dyDescent="0.25">
      <c r="C197" t="str">
        <f>'Tractament Nom'!Q186</f>
        <v>&lt;tr&gt;&lt;td&gt;&lt;a target="_blank" href="http://floracatalana.net/rumex-pulcher-l-"&gt;Rumex pulcher L.&lt;/a&gt;&lt;/td&gt;&lt;td&gt;41.91026416843889 3.0885380952296537&lt;/td&gt;&lt;td&gt;182&lt;/td&gt;&lt;td&gt;14/05/2017&lt;/td&gt;&lt;td&gt;&lt;/td&gt;&lt;td&gt;&lt;/td&gt;&lt;/tr&gt;</v>
      </c>
    </row>
    <row r="198" spans="3:3" x14ac:dyDescent="0.25">
      <c r="C198" t="str">
        <f>'Tractament Nom'!Q187</f>
        <v>&lt;tr&gt;&lt;td&gt;&lt;a target="_blank" href="http://floracatalana.net/ruscus-aculeatus-l-"&gt;Ruscus aculeatus L.&lt;/a&gt;&lt;/td&gt;&lt;td&gt;41.91407753324779 3.0913865130688687&lt;/td&gt;&lt;td&gt;215&lt;/td&gt;&lt;td&gt;30/01/2017&lt;/td&gt;&lt;td&gt;&lt;/td&gt;&lt;td&gt;&lt;/td&gt;&lt;/tr&gt;</v>
      </c>
    </row>
    <row r="199" spans="3:3" x14ac:dyDescent="0.25">
      <c r="C199" t="str">
        <f>'Tractament Nom'!Q188</f>
        <v>&lt;tr&gt;&lt;td&gt;&lt;a target="_blank" href="http://floracatalana.net/salvia-verbenaca-l-"&gt;Salvia verbenaca L.&lt;/a&gt;&lt;/td&gt;&lt;td&gt;41.91168362225754 3.093587581141919&lt;/td&gt;&lt;td&gt;188&lt;/td&gt;&lt;td&gt;16/04/2017&lt;/td&gt;&lt;td&gt;&lt;/td&gt;&lt;td&gt;&lt;/td&gt;&lt;/tr&gt;</v>
      </c>
    </row>
    <row r="200" spans="3:3" x14ac:dyDescent="0.25">
      <c r="C200" t="str">
        <f>'Tractament Nom'!Q189</f>
        <v>&lt;tr&gt;&lt;td&gt;&lt;a target="_blank" href="http://floracatalana.net/sambucus-ebulus-l-"&gt;Sambucus ebulus L.&lt;/a&gt;&lt;/td&gt;&lt;td&gt;41.909882636423035 3.0874108302593464&lt;/td&gt;&lt;td&gt;187&lt;/td&gt;&lt;td&gt;16/04/2017&lt;/td&gt;&lt;td&gt;&lt;/td&gt;&lt;td&gt;&lt;/td&gt;&lt;/tr&gt;</v>
      </c>
    </row>
    <row r="201" spans="3:3" x14ac:dyDescent="0.25">
      <c r="C201" t="str">
        <f>'Tractament Nom'!Q190</f>
        <v>&lt;tr&gt;&lt;td&gt;&lt;a target="_blank" href="http://floracatalana.net/sanguisorba-minor-scop-"&gt;Sanguisorba minor Scop.&lt;/a&gt;&lt;/td&gt;&lt;td&gt;41.909246218909715 3.0916379409051036&lt;/td&gt;&lt;td&gt;209&lt;/td&gt;&lt;td&gt;11/02/2017&lt;/td&gt;&lt;td&gt;&lt;/td&gt;&lt;td&gt;&lt;/td&gt;&lt;/tr&gt;</v>
      </c>
    </row>
    <row r="202" spans="3:3" x14ac:dyDescent="0.25">
      <c r="C202" t="str">
        <f>'Tractament Nom'!Q191</f>
        <v>&lt;tr&gt;&lt;td&gt;&lt;a target="_blank" href="http://floracatalana.net/sanicula-europaea-l-"&gt;Sanicula europaea L.&lt;/a&gt;&lt;/td&gt;&lt;td&gt;41.90934695995159 3.0886839777845956&lt;/td&gt;&lt;td&gt;28&lt;/td&gt;&lt;td&gt;16/04/2017&lt;/td&gt;&lt;td&gt;&lt;/td&gt;&lt;td&gt;&lt;/td&gt;&lt;/tr&gt;</v>
      </c>
    </row>
    <row r="203" spans="3:3" x14ac:dyDescent="0.25">
      <c r="C203" t="str">
        <f>'Tractament Nom'!Q192</f>
        <v>&lt;tr&gt;&lt;td&gt;&lt;a target="_blank" href="http://floracatalana.net/satureja-calamintha-l-scheele"&gt;Satureja calamintha (L.) Scheele&lt;/a&gt;&lt;/td&gt;&lt;td&gt;41.91172889322683 3.0859765264281505&lt;/td&gt;&lt;td&gt;189&lt;/td&gt;&lt;td&gt;11/02/2017&lt;/td&gt;&lt;td&gt;&lt;/td&gt;&lt;td&gt;&lt;/td&gt;&lt;/tr&gt;</v>
      </c>
    </row>
    <row r="204" spans="3:3" x14ac:dyDescent="0.25">
      <c r="C204" t="str">
        <f>'Tractament Nom'!Q193</f>
        <v>&lt;tr&gt;&lt;td&gt;&lt;a target="_blank" href="http://floracatalana.net/scirpus-holoschoenus-l-"&gt;Scirpus holoschoenus L.&lt;/a&gt;&lt;/td&gt;&lt;td&gt;41.911966137862414 3.0862085122075413&lt;/td&gt;&lt;td&gt;147&lt;/td&gt;&lt;td&gt;30/01/2017&lt;/td&gt;&lt;td&gt;&lt;/td&gt;&lt;td&gt;&lt;/td&gt;&lt;/tr&gt;</v>
      </c>
    </row>
    <row r="205" spans="3:3" x14ac:dyDescent="0.25">
      <c r="C205" t="str">
        <f>'Tractament Nom'!Q194</f>
        <v>&lt;tr&gt;&lt;td&gt;Scorpiurus muricatus L.&lt;/td&gt;&lt;td&gt;41.914920619499185 3.092128934277637&lt;/td&gt;&lt;td&gt;192&lt;/td&gt;&lt;td&gt;16/04/2017&lt;/td&gt;&lt;td&gt;&lt;/td&gt;&lt;td&gt;&lt;/td&gt;&lt;/tr&gt;</v>
      </c>
    </row>
    <row r="206" spans="3:3" x14ac:dyDescent="0.25">
      <c r="C206" t="str">
        <f>'Tractament Nom'!Q195</f>
        <v>&lt;tr&gt;&lt;td&gt;&lt;a target="_blank" href="http://floracatalana.net/senecio-inaequidens-dc-"&gt;Senecio inaequidens DC.&lt;/a&gt;&lt;/td&gt;&lt;td&gt;41.91453695297241 3.0838698148727417&lt;/td&gt;&lt;td&gt;171&lt;/td&gt;&lt;td&gt;25/11/2017&lt;/td&gt;&lt;td&gt;&lt;/td&gt;&lt;td&gt;&lt;/td&gt;&lt;/tr&gt;</v>
      </c>
    </row>
    <row r="207" spans="3:3" x14ac:dyDescent="0.25">
      <c r="C207" t="str">
        <f>'Tractament Nom'!Q196</f>
        <v>&lt;tr&gt;&lt;td&gt;&lt;a target="_blank" href="http://floracatalana.net/senecio-lividus-l-"&gt;Senecio lividus L.&lt;/a&gt;&lt;/td&gt;&lt;td&gt;41.911215135626875 3.0856748521037294&lt;/td&gt;&lt;td&gt;210&lt;/td&gt;&lt;td&gt;14/05/2017&lt;/td&gt;&lt;td&gt;&lt;/td&gt;&lt;td&gt;&lt;/td&gt;&lt;/tr&gt;</v>
      </c>
    </row>
    <row r="208" spans="3:3" x14ac:dyDescent="0.25">
      <c r="C208" t="str">
        <f>'Tractament Nom'!Q197</f>
        <v>&lt;tr&gt;&lt;td&gt;&lt;a target="_blank" href="http://floracatalana.net/senecio-vulgaris-l-"&gt;Senecio vulgaris L.&lt;/a&gt;&lt;/td&gt;&lt;td&gt;41.91155097835989 3.0933474411359794&lt;/td&gt;&lt;td&gt;239&lt;/td&gt;&lt;td&gt;30/01/2017&lt;/td&gt;&lt;td&gt;&lt;/td&gt;&lt;td&gt;&lt;/td&gt;&lt;/tr&gt;</v>
      </c>
    </row>
    <row r="209" spans="3:3" x14ac:dyDescent="0.25">
      <c r="C209" t="str">
        <f>'Tractament Nom'!Q198</f>
        <v>&lt;tr&gt;&lt;td&gt;&lt;a target="_blank" href="http://floracatalana.net/serapias-lingua-l-"&gt;Serapias lingua L.&lt;/a&gt;&lt;/td&gt;&lt;td&gt;41.91459808835776 3.0813223521644577&lt;/td&gt;&lt;td&gt;182&lt;/td&gt;&lt;td&gt;05/05/2017&lt;/td&gt;&lt;td&gt;&lt;/td&gt;&lt;td&gt;&lt;/td&gt;&lt;/tr&gt;</v>
      </c>
    </row>
    <row r="210" spans="3:3" x14ac:dyDescent="0.25">
      <c r="C210" t="str">
        <f>'Tractament Nom'!Q199</f>
        <v>&lt;tr&gt;&lt;td&gt;&lt;a target="_blank" href="http://floracatalana.net/sherardia-arvensis-l-"&gt;Sherardia arvensis L.&lt;/a&gt;&lt;/td&gt;&lt;td&gt;41.914855562187604 3.0904848529176494&lt;/td&gt;&lt;td&gt;227&lt;/td&gt;&lt;td&gt;09/04/2017&lt;/td&gt;&lt;td&gt;&lt;/td&gt;&lt;td&gt;&lt;/td&gt;&lt;/tr&gt;</v>
      </c>
    </row>
    <row r="211" spans="3:3" x14ac:dyDescent="0.25">
      <c r="C211" t="str">
        <f>'Tractament Nom'!Q200</f>
        <v>&lt;tr&gt;&lt;td&gt;Sideritis romana L.&lt;/td&gt;&lt;td&gt;41.9144504353522 3.082466091733586&lt;/td&gt;&lt;td&gt;197&lt;/td&gt;&lt;td&gt;05/05/2017&lt;/td&gt;&lt;td&gt;&lt;/td&gt;&lt;td&gt;&lt;/td&gt;&lt;/tr&gt;</v>
      </c>
    </row>
    <row r="212" spans="3:3" x14ac:dyDescent="0.25">
      <c r="C212" t="str">
        <f>'Tractament Nom'!Q201</f>
        <v>&lt;tr&gt;&lt;td&gt;&lt;a target="_blank" href="http://floracatalana.net/silene-gallica-l-"&gt;Silene gallica L.&lt;/a&gt;&lt;/td&gt;&lt;td&gt;41.915002393842805 3.090711279954284&lt;/td&gt;&lt;td&gt;238&lt;/td&gt;&lt;td&gt;14/05/2017&lt;/td&gt;&lt;td&gt;&lt;/td&gt;&lt;td&gt;&lt;/td&gt;&lt;/tr&gt;</v>
      </c>
    </row>
    <row r="213" spans="3:3" x14ac:dyDescent="0.25">
      <c r="C213" t="str">
        <f>'Tractament Nom'!Q202</f>
        <v>&lt;tr&gt;&lt;td&gt;&lt;a target="_blank" href="http://floracatalana.net/silybum-marianum-l-gaertn-"&gt;Silybum marianum (L.) Gaertn.&lt;/a&gt;&lt;/td&gt;&lt;td&gt;41.91505639236989 3.075615293469298&lt;/td&gt;&lt;td&gt;179&lt;/td&gt;&lt;td&gt;11/02/2017&lt;/td&gt;&lt;td&gt;&lt;/td&gt;&lt;td&gt;&lt;/td&gt;&lt;/tr&gt;</v>
      </c>
    </row>
    <row r="214" spans="3:3" x14ac:dyDescent="0.25">
      <c r="C214" t="str">
        <f>'Tractament Nom'!Q203</f>
        <v>&lt;tr&gt;&lt;td&gt;&lt;a target="_blank" href="http://floracatalana.net/sisymbrium-officinale-l-scop-"&gt;Sisymbrium officinale (L.) Scop.&lt;/a&gt;&lt;/td&gt;&lt;td&gt;41.91202301794986 3.0860256657084753&lt;/td&gt;&lt;td&gt;185&lt;/td&gt;&lt;td&gt;26/03/2017&lt;/td&gt;&lt;td&gt;&lt;/td&gt;&lt;td&gt;&lt;/td&gt;&lt;/tr&gt;</v>
      </c>
    </row>
    <row r="215" spans="3:3" x14ac:dyDescent="0.25">
      <c r="C215" t="str">
        <f>'Tractament Nom'!Q204</f>
        <v>&lt;tr&gt;&lt;td&gt;&lt;a target="_blank" href="http://floracatalana.net/smilax-aspera-l-"&gt;Smilax aspera L.&lt;/a&gt;&lt;/td&gt;&lt;td&gt;41.91445134041073 3.084397133808376&lt;/td&gt;&lt;td&gt;149&lt;/td&gt;&lt;td&gt;11/02/2017&lt;/td&gt;&lt;td&gt;&lt;/td&gt;&lt;td&gt;&lt;/td&gt;&lt;/tr&gt;</v>
      </c>
    </row>
    <row r="216" spans="3:3" x14ac:dyDescent="0.25">
      <c r="C216" t="str">
        <f>'Tractament Nom'!Q205</f>
        <v>&lt;tr&gt;&lt;td&gt;&lt;a target="_blank" href="http://floracatalana.net/sonchus-asper-l-hill-subsp-asper"&gt;Sonchus asper (L.) Hill subsp. asper&lt;/a&gt;&lt;/td&gt;&lt;td&gt;41.9099535892113 3.0940410666460614&lt;/td&gt;&lt;td&gt;198&lt;/td&gt;&lt;td&gt;16/04/2017&lt;/td&gt;&lt;td&gt;&lt;/td&gt;&lt;td&gt;&lt;/td&gt;&lt;/tr&gt;</v>
      </c>
    </row>
    <row r="217" spans="3:3" x14ac:dyDescent="0.25">
      <c r="C217" t="str">
        <f>'Tractament Nom'!Q206</f>
        <v>&lt;tr&gt;&lt;td&gt;&lt;a target="_blank" href="http://floracatalana.net/spergularia-rubra-l-j-et-c-presl"&gt;Spergularia rubra (L.) J. et C. Presl&lt;/a&gt;&lt;/td&gt;&lt;td&gt;41.91400758287891 3.0911322627883684&lt;/td&gt;&lt;td&gt;195&lt;/td&gt;&lt;td&gt;14/05/2017&lt;/td&gt;&lt;td&gt;&lt;/td&gt;&lt;td&gt;&lt;/td&gt;&lt;/tr&gt;</v>
      </c>
    </row>
    <row r="218" spans="3:3" x14ac:dyDescent="0.25">
      <c r="C218" t="str">
        <f>'Tractament Nom'!Q207</f>
        <v>&lt;tr&gt;&lt;td&gt;&lt;a target="_blank" href="http://floracatalana.net/stachys-arvensis-l-l-"&gt;Stachys arvensis (L.) L.&lt;/a&gt;&lt;/td&gt;&lt;td&gt;41.91409722232753 3.0754142570578464&lt;/td&gt;&lt;td&gt;169&lt;/td&gt;&lt;td&gt;26/03/2017&lt;/td&gt;&lt;td&gt;&lt;/td&gt;&lt;td&gt;&lt;/td&gt;&lt;/tr&gt;</v>
      </c>
    </row>
    <row r="219" spans="3:3" x14ac:dyDescent="0.25">
      <c r="C219" t="str">
        <f>'Tractament Nom'!Q208</f>
        <v>&lt;tr&gt;&lt;td&gt;&lt;a target="_blank" href="http://floracatalana.net/stachys-officinalis-l-trevis-"&gt;Stachys officinalis (L.) Trevisan&lt;/a&gt;&lt;/td&gt;&lt;td&gt;41.91116243331956 3.085802453583097&lt;/td&gt;&lt;td&gt;174&lt;/td&gt;&lt;td&gt;11/02/2017&lt;/td&gt;&lt;td&gt;&lt;/td&gt;&lt;td&gt;&lt;/td&gt;&lt;/tr&gt;</v>
      </c>
    </row>
    <row r="220" spans="3:3" x14ac:dyDescent="0.25">
      <c r="C220" t="str">
        <f>'Tractament Nom'!Q209</f>
        <v>&lt;tr&gt;&lt;td&gt;&lt;a target="_blank" href="http://floracatalana.net/stellaria-media-l-vill-"&gt;Stellaria media (L.) Vill.&lt;/a&gt;&lt;/td&gt;&lt;td&gt;41.911590942514025 3.094225515013383&lt;/td&gt;&lt;td&gt;244&lt;/td&gt;&lt;td&gt;30/01/2017&lt;/td&gt;&lt;td&gt;&lt;/td&gt;&lt;td&gt;&lt;/td&gt;&lt;/tr&gt;</v>
      </c>
    </row>
    <row r="221" spans="3:3" x14ac:dyDescent="0.25">
      <c r="C221" t="str">
        <f>'Tractament Nom'!Q210</f>
        <v>&lt;tr&gt;&lt;td&gt;Symphytum tuberosum L.&lt;/td&gt;&lt;td&gt;41.9117854786621 3.086044610574765&lt;/td&gt;&lt;td&gt;185&lt;/td&gt;&lt;td&gt;11/02/2017&lt;/td&gt;&lt;td&gt;&lt;/td&gt;&lt;td&gt;&lt;/td&gt;&lt;/tr&gt;</v>
      </c>
    </row>
    <row r="222" spans="3:3" x14ac:dyDescent="0.25">
      <c r="C222" t="str">
        <f>'Tractament Nom'!Q211</f>
        <v>&lt;tr&gt;&lt;td&gt;&lt;a target="_blank" href="http://floracatalana.net/tamus-communis-l-"&gt;Tamus communis L.&lt;/a&gt;&lt;/td&gt;&lt;td&gt;41.91173814494831 3.0856571288481986&lt;/td&gt;&lt;td&gt;235&lt;/td&gt;&lt;td&gt;16/04/2017&lt;/td&gt;&lt;td&gt;&lt;/td&gt;&lt;td&gt;&lt;/td&gt;&lt;/tr&gt;</v>
      </c>
    </row>
    <row r="223" spans="3:3" x14ac:dyDescent="0.25">
      <c r="C223" t="str">
        <f>'Tractament Nom'!Q212</f>
        <v>&lt;tr&gt;&lt;td&gt;&lt;a target="_blank" href="http://floracatalana.net/taraxacum-officinale-weber-in-wiggers"&gt;Taraxacum officinale Weber in Wiggers&lt;/a&gt;&lt;/td&gt;&lt;td&gt;41.90960767087958 3.093927275590009&lt;/td&gt;&lt;td&gt;234&lt;/td&gt;&lt;td&gt;25/02/2017&lt;/td&gt;&lt;td&gt;&lt;/td&gt;&lt;td&gt;&lt;/td&gt;&lt;/tr&gt;</v>
      </c>
    </row>
    <row r="224" spans="3:3" x14ac:dyDescent="0.25">
      <c r="C224" t="str">
        <f>'Tractament Nom'!Q213</f>
        <v>&lt;tr&gt;&lt;td&gt;Thapsia villosa L.&lt;/td&gt;&lt;td&gt;41.92272119572749 3.072916519161902&lt;/td&gt;&lt;td&gt;247&lt;/td&gt;&lt;td&gt;11/02/2017&lt;/td&gt;&lt;td&gt;&lt;/td&gt;&lt;td&gt;&lt;/td&gt;&lt;/tr&gt;</v>
      </c>
    </row>
    <row r="225" spans="3:3" x14ac:dyDescent="0.25">
      <c r="C225" t="str">
        <f>'Tractament Nom'!Q214</f>
        <v>&lt;tr&gt;&lt;td&gt;&lt;a target="_blank" href="http://floracatalana.net/torilis-arvensis-huds-link-subsp-purpurea-ten-hayek"&gt;Torilis arvensis (Huds.) Link subsp. purpurea (Ten.) Hayek&lt;/a&gt;&lt;/td&gt;&lt;td&gt;41.91031223010137 3.086574733901981&lt;/td&gt;&lt;td&gt;192&lt;/td&gt;&lt;td&gt;14/05/2017&lt;/td&gt;&lt;td&gt;&lt;/td&gt;&lt;td&gt;&lt;/td&gt;&lt;/tr&gt;</v>
      </c>
    </row>
    <row r="226" spans="3:3" x14ac:dyDescent="0.25">
      <c r="C226" t="str">
        <f>'Tractament Nom'!Q215</f>
        <v>&lt;tr&gt;&lt;td&gt;&lt;a target="_blank" href="http://floracatalana.net/trifolium-angustifolium-l-"&gt;Trifolium angustifolium L.&lt;/a&gt;&lt;/td&gt;&lt;td&gt;41.90992506894565 3.0940887017501617&lt;/td&gt;&lt;td&gt;167&lt;/td&gt;&lt;td&gt;16/04/2017&lt;/td&gt;&lt;td&gt;&lt;/td&gt;&lt;td&gt;&lt;/td&gt;&lt;/tr&gt;</v>
      </c>
    </row>
    <row r="227" spans="3:3" x14ac:dyDescent="0.25">
      <c r="C227" t="str">
        <f>'Tractament Nom'!Q216</f>
        <v>&lt;tr&gt;&lt;td&gt;&lt;a target="_blank" href="http://floracatalana.net/trifolium-campestre-schreber-in-sturm"&gt;Trifolium campestre Schreb. in Sturm&lt;/a&gt;&lt;/td&gt;&lt;td&gt;41.91489252607261 3.0906698998114055&lt;/td&gt;&lt;td&gt;239&lt;/td&gt;&lt;td&gt;14/05/2017&lt;/td&gt;&lt;td&gt;&lt;/td&gt;&lt;td&gt;&lt;/td&gt;&lt;/tr&gt;</v>
      </c>
    </row>
    <row r="228" spans="3:3" x14ac:dyDescent="0.25">
      <c r="C228" t="str">
        <f>'Tractament Nom'!Q217</f>
        <v>&lt;tr&gt;&lt;td&gt;&lt;a target="_blank" href="http://floracatalana.net/trifolium-nigrescens-viv-"&gt;Trifolium nigrescens Viv.&lt;/a&gt;&lt;/td&gt;&lt;td&gt;41.91491974025059 3.080254461992521&lt;/td&gt;&lt;td&gt;151&lt;/td&gt;&lt;td&gt;09/04/2017&lt;/td&gt;&lt;td&gt;&lt;/td&gt;&lt;td&gt;&lt;/td&gt;&lt;/tr&gt;</v>
      </c>
    </row>
    <row r="229" spans="3:3" x14ac:dyDescent="0.25">
      <c r="C229" t="str">
        <f>'Tractament Nom'!Q218</f>
        <v>&lt;tr&gt;&lt;td&gt;&lt;a target="_blank" href="http://floracatalana.net/trifolium-pratense-l-"&gt;Trifolium pratense L.&lt;/a&gt;&lt;/td&gt;&lt;td&gt;41.910088541922576 3.0874647341928405&lt;/td&gt;&lt;td&gt;117&lt;/td&gt;&lt;td&gt;14/05/2017&lt;/td&gt;&lt;td&gt;&lt;/td&gt;&lt;td&gt;&lt;/td&gt;&lt;/tr&gt;</v>
      </c>
    </row>
    <row r="230" spans="3:3" x14ac:dyDescent="0.25">
      <c r="C230" t="str">
        <f>'Tractament Nom'!Q219</f>
        <v>&lt;tr&gt;&lt;td&gt;&lt;a target="_blank" href="http://floracatalana.net/trifolium-stellatum-l-"&gt;Trifolium stellatum L.&lt;/a&gt;&lt;/td&gt;&lt;td&gt;41.91493011961177 3.080213357659466&lt;/td&gt;&lt;td&gt;153&lt;/td&gt;&lt;td&gt;05/05/2017&lt;/td&gt;&lt;td&gt;&lt;/td&gt;&lt;td&gt;&lt;/td&gt;&lt;/tr&gt;</v>
      </c>
    </row>
    <row r="231" spans="3:3" x14ac:dyDescent="0.25">
      <c r="C231" t="str">
        <f>'Tractament Nom'!Q220</f>
        <v>&lt;tr&gt;&lt;td&gt;Ulex parviflorus Pourr.&lt;/td&gt;&lt;td&gt;41.90875971008346 3.093005571500111&lt;/td&gt;&lt;td&gt;194&lt;/td&gt;&lt;td&gt;30/01/2017&lt;/td&gt;&lt;td&gt;&lt;/td&gt;&lt;td&gt;&lt;/td&gt;&lt;/tr&gt;</v>
      </c>
    </row>
    <row r="232" spans="3:3" x14ac:dyDescent="0.25">
      <c r="C232" t="str">
        <f>'Tractament Nom'!Q221</f>
        <v>&lt;tr&gt;&lt;td&gt;&lt;a target="_blank" href="http://floracatalana.net/ulmus-minor-mill-"&gt;Ulmus minor Mill.&lt;/a&gt;&lt;/td&gt;&lt;td&gt;41.91007037953492 3.093971696013048&lt;/td&gt;&lt;td&gt;191&lt;/td&gt;&lt;td&gt;16/04/2017&lt;/td&gt;&lt;td&gt;&lt;/td&gt;&lt;td&gt;&lt;/td&gt;&lt;/tr&gt;</v>
      </c>
    </row>
    <row r="233" spans="3:3" x14ac:dyDescent="0.25">
      <c r="C233" t="str">
        <f>'Tractament Nom'!Q222</f>
        <v>&lt;tr&gt;&lt;td&gt;Umbilicus rupestris (Salisb.) Dandy&lt;/td&gt;&lt;td&gt;41.91167005805684 3.094401437817793&lt;/td&gt;&lt;td&gt;236&lt;/td&gt;&lt;td&gt;30/01/2017&lt;/td&gt;&lt;td&gt;&lt;/td&gt;&lt;td&gt;&lt;/td&gt;&lt;/tr&gt;</v>
      </c>
    </row>
    <row r="234" spans="3:3" x14ac:dyDescent="0.25">
      <c r="C234" t="str">
        <f>'Tractament Nom'!Q223</f>
        <v>&lt;tr&gt;&lt;td&gt;&lt;a target="_blank" href="http://floracatalana.net/urospermum-dalechampii-l-scop-ex-f-w-schmidt"&gt;Urospermum dalechampii (L.) Scop. ex F. W. Schmidt&lt;/a&gt;&lt;/td&gt;&lt;td&gt;41.914973160215105 3.0802093352442026&lt;/td&gt;&lt;td&gt;192&lt;/td&gt;&lt;td&gt;09/04/2017&lt;/td&gt;&lt;td&gt;&lt;/td&gt;&lt;td&gt;&lt;/td&gt;&lt;/tr&gt;</v>
      </c>
    </row>
    <row r="235" spans="3:3" x14ac:dyDescent="0.25">
      <c r="C235" t="str">
        <f>'Tractament Nom'!Q224</f>
        <v>&lt;tr&gt;&lt;td&gt;&lt;a target="_blank" href="http://floracatalana.net/urospermum-picroides-l-scop-ex-f-w-schmidt"&gt;Urospermum picroides (L.) Scop. ex F. W. Schmidt&lt;/a&gt;&lt;/td&gt;&lt;td&gt;41.91168480513812 3.0927456954419803&lt;/td&gt;&lt;td&gt;197&lt;/td&gt;&lt;td&gt;16/04/2017&lt;/td&gt;&lt;td&gt;&lt;/td&gt;&lt;td&gt;&lt;/td&gt;&lt;/tr&gt;</v>
      </c>
    </row>
    <row r="236" spans="3:3" x14ac:dyDescent="0.25">
      <c r="C236" t="str">
        <f>'Tractament Nom'!Q225</f>
        <v>&lt;tr&gt;&lt;td&gt;&lt;a target="_blank" href="http://floracatalana.net/urtica-urens-l-"&gt;Urtica urens L.&lt;/a&gt;&lt;/td&gt;&lt;td&gt;41.91135558253826 3.093255882717325&lt;/td&gt;&lt;td&gt;230&lt;/td&gt;&lt;td&gt;11/02/2017&lt;/td&gt;&lt;td&gt;&lt;/td&gt;&lt;td&gt;&lt;/td&gt;&lt;/tr&gt;</v>
      </c>
    </row>
    <row r="237" spans="3:3" x14ac:dyDescent="0.25">
      <c r="C237" t="str">
        <f>'Tractament Nom'!Q226</f>
        <v>&lt;tr&gt;&lt;td&gt;&lt;a target="_blank" href="http://floracatalana.net/valerianella-microcarpa-loisel-"&gt;Valerianella microcarpa Loisel.&lt;/a&gt;&lt;/td&gt;&lt;td&gt;41.91466044201567 3.079334031930601&lt;/td&gt;&lt;td&gt;199&lt;/td&gt;&lt;td&gt;05/05/2017&lt;/td&gt;&lt;td&gt;&lt;/td&gt;&lt;td&gt;&lt;/td&gt;&lt;/tr&gt;</v>
      </c>
    </row>
    <row r="238" spans="3:3" x14ac:dyDescent="0.25">
      <c r="C238" t="str">
        <f>'Tractament Nom'!Q227</f>
        <v>&lt;tr&gt;&lt;td&gt;&lt;a target="_blank" href="http://floracatalana.net/verbascum-pulverulentum-vill-"&gt;Verbascum pulverulentum Vill.&lt;/a&gt;&lt;/td&gt;&lt;td&gt;41.91057128169823 3.0864919568638327&lt;/td&gt;&lt;td&gt;174&lt;/td&gt;&lt;td&gt;16/04/2017&lt;/td&gt;&lt;td&gt;&lt;/td&gt;&lt;td&gt;&lt;/td&gt;&lt;/tr&gt;</v>
      </c>
    </row>
    <row r="239" spans="3:3" x14ac:dyDescent="0.25">
      <c r="C239" t="str">
        <f>'Tractament Nom'!Q228</f>
        <v>&lt;tr&gt;&lt;td&gt;&lt;a target="_blank" href="http://floracatalana.net/veronica-arvensis-l-"&gt;Veronica arvensis L.&lt;/a&gt;&lt;/td&gt;&lt;td&gt;41.90964147000104 3.089014958190866&lt;/td&gt;&lt;td&gt;200&lt;/td&gt;&lt;td&gt;16/04/2017&lt;/td&gt;&lt;td&gt;&lt;/td&gt;&lt;td&gt;&lt;/td&gt;&lt;/tr&gt;</v>
      </c>
    </row>
    <row r="240" spans="3:3" x14ac:dyDescent="0.25">
      <c r="C240" t="str">
        <f>'Tractament Nom'!Q229</f>
        <v>&lt;tr&gt;&lt;td&gt;&lt;a target="_blank" href="http://floracatalana.net/veronica-officinalis-l-"&gt;Veronica officinalis L.&lt;/a&gt;&lt;/td&gt;&lt;td&gt;41.91100643737142 3.086169860790062&lt;/td&gt;&lt;td&gt;246&lt;/td&gt;&lt;td&gt;11/02/2017&lt;/td&gt;&lt;td&gt;&lt;/td&gt;&lt;td&gt;&lt;/td&gt;&lt;/tr&gt;</v>
      </c>
    </row>
    <row r="241" spans="3:3" x14ac:dyDescent="0.25">
      <c r="C241" t="str">
        <f>'Tractament Nom'!Q230</f>
        <v>&lt;tr&gt;&lt;td&gt;&lt;a target="_blank" href="http://floracatalana.net/veronica-persica-poiret-in-lam-"&gt;Veronica persica Poiret in Lam.&lt;/a&gt;&lt;/td&gt;&lt;td&gt;41.911791400519945 3.0859155688427213&lt;/td&gt;&lt;td&gt;173&lt;/td&gt;&lt;td&gt;11/02/2017&lt;/td&gt;&lt;td&gt;&lt;/td&gt;&lt;td&gt;&lt;/td&gt;&lt;/tr&gt;</v>
      </c>
    </row>
    <row r="242" spans="3:3" x14ac:dyDescent="0.25">
      <c r="C242" t="str">
        <f>'Tractament Nom'!Q231</f>
        <v>&lt;tr&gt;&lt;td&gt;&lt;a target="_blank" href="http://floracatalana.net/veronica-serpyllifolia-l-subsp-serpyllifolia"&gt;Veronica serpyllifolia L. subsp. serpyllifolia&lt;/a&gt;&lt;/td&gt;&lt;td&gt;41.9096508885793 3.0887461778767733&lt;/td&gt;&lt;td&gt;205&lt;/td&gt;&lt;td&gt;16/04/2017&lt;/td&gt;&lt;td&gt;&lt;/td&gt;&lt;td&gt;&lt;/td&gt;&lt;/tr&gt;</v>
      </c>
    </row>
    <row r="243" spans="3:3" x14ac:dyDescent="0.25">
      <c r="C243" t="str">
        <f>'Tractament Nom'!Q232</f>
        <v>&lt;tr&gt;&lt;td&gt;Viburnum tinus L.&lt;/td&gt;&lt;td&gt;41.91402350714074 3.0919503099381505&lt;/td&gt;&lt;td&gt;307&lt;/td&gt;&lt;td&gt;30/01/2017&lt;/td&gt;&lt;td&gt;&lt;/td&gt;&lt;td&gt;&lt;/td&gt;&lt;/tr&gt;</v>
      </c>
    </row>
    <row r="244" spans="3:3" x14ac:dyDescent="0.25">
      <c r="C244" t="str">
        <f>'Tractament Nom'!Q233</f>
        <v>&lt;tr&gt;&lt;td&gt;&lt;a target="_blank" href="http://floracatalana.net/vicia-hybrida-l-"&gt;Vicia hybrida L.&lt;/a&gt;&lt;/td&gt;&lt;td&gt;41.9151306815076 3.0919602071764096&lt;/td&gt;&lt;td&gt;237&lt;/td&gt;&lt;td&gt;16/04/2017&lt;/td&gt;&lt;td&gt;&lt;/td&gt;&lt;td&gt;&lt;/td&gt;&lt;/tr&gt;</v>
      </c>
    </row>
    <row r="245" spans="3:3" x14ac:dyDescent="0.25">
      <c r="C245" t="str">
        <f>'Tractament Nom'!Q234</f>
        <v>&lt;tr&gt;&lt;td&gt;&lt;a target="_blank" href="http://floracatalana.net/vicia-pannonica-crantz-subsp-striata-m-bieb-nyman"&gt;Vicia parviflora Cav.&lt;/a&gt;&lt;/td&gt;&lt;td&gt;41.91020406797338 3.086846480162427&lt;/td&gt;&lt;td&gt;160&lt;/td&gt;&lt;td&gt;14/05/2017&lt;/td&gt;&lt;td&gt;&lt;/td&gt;&lt;td&gt;&lt;/td&gt;&lt;/tr&gt;</v>
      </c>
    </row>
    <row r="246" spans="3:3" x14ac:dyDescent="0.25">
      <c r="C246" t="str">
        <f>'Tractament Nom'!Q235</f>
        <v>&lt;tr&gt;&lt;td&gt;&lt;a target="_blank" href="http://floracatalana.net/vicia-peregrina-l-"&gt;Vicia peregrina L.&lt;/a&gt;&lt;/td&gt;&lt;td&gt;41.907605319235756 3.0878541701040154&lt;/td&gt;&lt;td&gt;9&lt;/td&gt;&lt;td&gt;16/04/2017&lt;/td&gt;&lt;td&gt;&lt;/td&gt;&lt;td&gt;&lt;/td&gt;&lt;/tr&gt;</v>
      </c>
    </row>
    <row r="247" spans="3:3" x14ac:dyDescent="0.25">
      <c r="C247" t="str">
        <f>'Tractament Nom'!Q236</f>
        <v>&lt;tr&gt;&lt;td&gt;&lt;a target="_blank" href="http://floracatalana.net/vicia-sativa-l-"&gt;Vicia sativa L.&lt;/a&gt;&lt;/td&gt;&lt;td&gt;41.91449132232604 3.0786651215700016&lt;/td&gt;&lt;td&gt;228&lt;/td&gt;&lt;td&gt;05/05/2017&lt;/td&gt;&lt;td&gt;&lt;/td&gt;&lt;td&gt;&lt;/td&gt;&lt;/tr&gt;</v>
      </c>
    </row>
    <row r="248" spans="3:3" x14ac:dyDescent="0.25">
      <c r="C248" t="str">
        <f>'Tractament Nom'!Q237</f>
        <v>&lt;tr&gt;&lt;td&gt;&lt;a target="_blank" href="http://floracatalana.net/viola-alba-besser-subsp-dehnhardtii-ten-w-becker"&gt;Viola alba Bess. subsp. dehnhardtii (Ten.) W. Becker&lt;/a&gt;&lt;/td&gt;&lt;td&gt;41.913157278321286 3.0918052451453315&lt;/td&gt;&lt;td&gt;217&lt;/td&gt;&lt;td&gt;11/02/2017&lt;/td&gt;&lt;td&gt;&lt;/td&gt;&lt;td&gt;&lt;/td&gt;&lt;/tr&gt;</v>
      </c>
    </row>
    <row r="249" spans="3:3" x14ac:dyDescent="0.25">
      <c r="C249" t="str">
        <f>'Tractament Nom'!Q238</f>
        <v>&lt;tr&gt;&lt;td&gt;&lt;a target="_blank" href="http://floracatalana.net/viola-sylvestris-lam-subsp-riviniana-rchb-tourlet"&gt;Viola sylvestris Lam. subsp. riviniana (Reichenb.) Tourlet&lt;/a&gt;&lt;/td&gt;&lt;td&gt;41.91014288803358 3.0883305951959628&lt;/td&gt;&lt;td&gt;225&lt;/td&gt;&lt;td&gt;16/04/2017&lt;/td&gt;&lt;td&gt;&lt;/td&gt;&lt;td&gt;&lt;/td&gt;&lt;/tr&gt;</v>
      </c>
    </row>
    <row r="250" spans="3:3" x14ac:dyDescent="0.25">
      <c r="C250" t="str">
        <f>'Tractament Nom'!Q239</f>
        <v/>
      </c>
    </row>
    <row r="251" spans="3:3" x14ac:dyDescent="0.25">
      <c r="C251" t="str">
        <f>'Tractament Nom'!Q240</f>
        <v/>
      </c>
    </row>
    <row r="252" spans="3:3" x14ac:dyDescent="0.25">
      <c r="C252" t="str">
        <f>'Tractament Nom'!Q241</f>
        <v/>
      </c>
    </row>
    <row r="253" spans="3:3" x14ac:dyDescent="0.25">
      <c r="C253" t="str">
        <f>'Tractament Nom'!Q242</f>
        <v/>
      </c>
    </row>
    <row r="254" spans="3:3" x14ac:dyDescent="0.25">
      <c r="C254" t="str">
        <f>'Tractament Nom'!Q243</f>
        <v/>
      </c>
    </row>
    <row r="255" spans="3:3" x14ac:dyDescent="0.25">
      <c r="C255" t="str">
        <f>'Tractament Nom'!Q244</f>
        <v/>
      </c>
    </row>
    <row r="256" spans="3:3" x14ac:dyDescent="0.25">
      <c r="C256" t="str">
        <f>'Tractament Nom'!Q245</f>
        <v/>
      </c>
    </row>
    <row r="257" spans="3:3" x14ac:dyDescent="0.25">
      <c r="C257" t="str">
        <f>'Tractament Nom'!Q246</f>
        <v/>
      </c>
    </row>
    <row r="258" spans="3:3" x14ac:dyDescent="0.25">
      <c r="C258" t="str">
        <f>'Tractament Nom'!Q247</f>
        <v/>
      </c>
    </row>
    <row r="259" spans="3:3" x14ac:dyDescent="0.25">
      <c r="C259" t="str">
        <f>'Tractament Nom'!Q248</f>
        <v/>
      </c>
    </row>
    <row r="260" spans="3:3" x14ac:dyDescent="0.25">
      <c r="C260" t="str">
        <f>'Tractament Nom'!Q249</f>
        <v/>
      </c>
    </row>
    <row r="261" spans="3:3" x14ac:dyDescent="0.25">
      <c r="C261" t="str">
        <f>'Tractament Nom'!Q250</f>
        <v/>
      </c>
    </row>
    <row r="262" spans="3:3" x14ac:dyDescent="0.25">
      <c r="C262" t="str">
        <f>'Tractament Nom'!Q251</f>
        <v/>
      </c>
    </row>
    <row r="263" spans="3:3" x14ac:dyDescent="0.25">
      <c r="C263" t="str">
        <f>'Tractament Nom'!Q252</f>
        <v/>
      </c>
    </row>
    <row r="264" spans="3:3" x14ac:dyDescent="0.25">
      <c r="C264" t="str">
        <f>'Tractament Nom'!Q253</f>
        <v/>
      </c>
    </row>
    <row r="265" spans="3:3" x14ac:dyDescent="0.25">
      <c r="C265" t="str">
        <f>'Tractament Nom'!Q254</f>
        <v/>
      </c>
    </row>
    <row r="266" spans="3:3" x14ac:dyDescent="0.25">
      <c r="C266" t="str">
        <f>'Tractament Nom'!Q255</f>
        <v/>
      </c>
    </row>
    <row r="267" spans="3:3" x14ac:dyDescent="0.25">
      <c r="C267" t="str">
        <f>'Tractament Nom'!Q256</f>
        <v/>
      </c>
    </row>
    <row r="268" spans="3:3" x14ac:dyDescent="0.25">
      <c r="C268" t="str">
        <f>'Tractament Nom'!Q257</f>
        <v/>
      </c>
    </row>
    <row r="269" spans="3:3" x14ac:dyDescent="0.25">
      <c r="C269" t="str">
        <f>'Tractament Nom'!Q258</f>
        <v/>
      </c>
    </row>
    <row r="270" spans="3:3" x14ac:dyDescent="0.25">
      <c r="C270" t="str">
        <f>'Tractament Nom'!Q259</f>
        <v/>
      </c>
    </row>
    <row r="271" spans="3:3" x14ac:dyDescent="0.25">
      <c r="C271" t="str">
        <f>'Tractament Nom'!Q260</f>
        <v/>
      </c>
    </row>
    <row r="272" spans="3:3" x14ac:dyDescent="0.25">
      <c r="C272" t="str">
        <f>'Tractament Nom'!Q261</f>
        <v/>
      </c>
    </row>
    <row r="273" spans="3:3" x14ac:dyDescent="0.25">
      <c r="C273" t="str">
        <f>'Tractament Nom'!Q262</f>
        <v/>
      </c>
    </row>
    <row r="274" spans="3:3" x14ac:dyDescent="0.25">
      <c r="C274" t="str">
        <f>'Tractament Nom'!Q263</f>
        <v/>
      </c>
    </row>
    <row r="275" spans="3:3" x14ac:dyDescent="0.25">
      <c r="C275" t="str">
        <f>'Tractament Nom'!Q264</f>
        <v/>
      </c>
    </row>
    <row r="276" spans="3:3" x14ac:dyDescent="0.25">
      <c r="C276" t="str">
        <f>'Tractament Nom'!Q265</f>
        <v/>
      </c>
    </row>
    <row r="277" spans="3:3" x14ac:dyDescent="0.25">
      <c r="C277" t="str">
        <f>'Tractament Nom'!Q266</f>
        <v/>
      </c>
    </row>
    <row r="278" spans="3:3" x14ac:dyDescent="0.25">
      <c r="C278" t="str">
        <f>'Tractament Nom'!Q267</f>
        <v/>
      </c>
    </row>
    <row r="279" spans="3:3" x14ac:dyDescent="0.25">
      <c r="C279" t="str">
        <f>'Tractament Nom'!Q268</f>
        <v/>
      </c>
    </row>
    <row r="280" spans="3:3" x14ac:dyDescent="0.25">
      <c r="C280" t="str">
        <f>'Tractament Nom'!Q269</f>
        <v/>
      </c>
    </row>
    <row r="281" spans="3:3" x14ac:dyDescent="0.25">
      <c r="C281" t="str">
        <f>'Tractament Nom'!Q270</f>
        <v/>
      </c>
    </row>
    <row r="282" spans="3:3" x14ac:dyDescent="0.25">
      <c r="C282" t="str">
        <f>'Tractament Nom'!Q271</f>
        <v/>
      </c>
    </row>
    <row r="283" spans="3:3" x14ac:dyDescent="0.25">
      <c r="C283" t="str">
        <f>'Tractament Nom'!Q272</f>
        <v/>
      </c>
    </row>
    <row r="284" spans="3:3" x14ac:dyDescent="0.25">
      <c r="C284" t="str">
        <f>'Tractament Nom'!Q273</f>
        <v/>
      </c>
    </row>
    <row r="285" spans="3:3" x14ac:dyDescent="0.25">
      <c r="C285" t="str">
        <f>'Tractament Nom'!Q274</f>
        <v/>
      </c>
    </row>
    <row r="286" spans="3:3" x14ac:dyDescent="0.25">
      <c r="C286" t="str">
        <f>'Tractament Nom'!Q275</f>
        <v/>
      </c>
    </row>
    <row r="287" spans="3:3" x14ac:dyDescent="0.25">
      <c r="C287" t="str">
        <f>'Tractament Nom'!Q276</f>
        <v/>
      </c>
    </row>
    <row r="288" spans="3:3" x14ac:dyDescent="0.25">
      <c r="C288" t="str">
        <f>'Tractament Nom'!Q277</f>
        <v/>
      </c>
    </row>
    <row r="289" spans="3:3" x14ac:dyDescent="0.25">
      <c r="C289" t="str">
        <f>'Tractament Nom'!Q278</f>
        <v/>
      </c>
    </row>
    <row r="290" spans="3:3" x14ac:dyDescent="0.25">
      <c r="C290" t="str">
        <f>'Tractament Nom'!Q279</f>
        <v/>
      </c>
    </row>
    <row r="291" spans="3:3" x14ac:dyDescent="0.25">
      <c r="C291" t="str">
        <f>'Tractament Nom'!Q280</f>
        <v/>
      </c>
    </row>
    <row r="292" spans="3:3" x14ac:dyDescent="0.25">
      <c r="C292" t="str">
        <f>'Tractament Nom'!Q281</f>
        <v/>
      </c>
    </row>
    <row r="293" spans="3:3" x14ac:dyDescent="0.25">
      <c r="C293" t="str">
        <f>'Tractament Nom'!Q282</f>
        <v/>
      </c>
    </row>
    <row r="294" spans="3:3" x14ac:dyDescent="0.25">
      <c r="C294" t="str">
        <f>'Tractament Nom'!Q283</f>
        <v/>
      </c>
    </row>
    <row r="295" spans="3:3" x14ac:dyDescent="0.25">
      <c r="C295" t="str">
        <f>'Tractament Nom'!Q284</f>
        <v/>
      </c>
    </row>
    <row r="296" spans="3:3" x14ac:dyDescent="0.25">
      <c r="C296" t="str">
        <f>'Tractament Nom'!Q285</f>
        <v/>
      </c>
    </row>
    <row r="297" spans="3:3" x14ac:dyDescent="0.25">
      <c r="C297" t="str">
        <f>'Tractament Nom'!Q286</f>
        <v/>
      </c>
    </row>
    <row r="298" spans="3:3" x14ac:dyDescent="0.25">
      <c r="C298" t="str">
        <f>'Tractament Nom'!Q287</f>
        <v/>
      </c>
    </row>
    <row r="299" spans="3:3" x14ac:dyDescent="0.25">
      <c r="C299" t="str">
        <f>'Tractament Nom'!Q288</f>
        <v/>
      </c>
    </row>
    <row r="300" spans="3:3" x14ac:dyDescent="0.25">
      <c r="C300" t="str">
        <f>'Tractament Nom'!Q289</f>
        <v/>
      </c>
    </row>
    <row r="301" spans="3:3" x14ac:dyDescent="0.25">
      <c r="C301" t="str">
        <f>'Tractament Nom'!Q290</f>
        <v/>
      </c>
    </row>
    <row r="302" spans="3:3" x14ac:dyDescent="0.25">
      <c r="C302" t="str">
        <f>'Tractament Nom'!Q291</f>
        <v/>
      </c>
    </row>
    <row r="303" spans="3:3" x14ac:dyDescent="0.25">
      <c r="C303" t="str">
        <f>'Tractament Nom'!Q292</f>
        <v/>
      </c>
    </row>
    <row r="304" spans="3:3" x14ac:dyDescent="0.25">
      <c r="C304" t="str">
        <f>'Tractament Nom'!Q293</f>
        <v/>
      </c>
    </row>
    <row r="305" spans="3:3" x14ac:dyDescent="0.25">
      <c r="C305" t="str">
        <f>'Tractament Nom'!Q294</f>
        <v/>
      </c>
    </row>
    <row r="306" spans="3:3" x14ac:dyDescent="0.25">
      <c r="C306" t="str">
        <f>'Tractament Nom'!Q295</f>
        <v/>
      </c>
    </row>
    <row r="307" spans="3:3" x14ac:dyDescent="0.25">
      <c r="C307" t="str">
        <f>'Tractament Nom'!Q296</f>
        <v/>
      </c>
    </row>
    <row r="308" spans="3:3" x14ac:dyDescent="0.25">
      <c r="C308" t="str">
        <f>'Tractament Nom'!Q297</f>
        <v/>
      </c>
    </row>
    <row r="309" spans="3:3" x14ac:dyDescent="0.25">
      <c r="C309" t="str">
        <f>'Tractament Nom'!Q298</f>
        <v/>
      </c>
    </row>
    <row r="310" spans="3:3" x14ac:dyDescent="0.25">
      <c r="C310" t="str">
        <f>'Tractament Nom'!Q299</f>
        <v/>
      </c>
    </row>
    <row r="311" spans="3:3" x14ac:dyDescent="0.25">
      <c r="C311" t="str">
        <f>'Tractament Nom'!Q300</f>
        <v/>
      </c>
    </row>
    <row r="312" spans="3:3" x14ac:dyDescent="0.25">
      <c r="C312" t="str">
        <f>'Tractament Nom'!Q301</f>
        <v/>
      </c>
    </row>
    <row r="313" spans="3:3" x14ac:dyDescent="0.25">
      <c r="C313" t="str">
        <f>'Tractament Nom'!Q302</f>
        <v/>
      </c>
    </row>
    <row r="314" spans="3:3" x14ac:dyDescent="0.25">
      <c r="C314" t="str">
        <f>'Tractament Nom'!Q303</f>
        <v/>
      </c>
    </row>
    <row r="315" spans="3:3" x14ac:dyDescent="0.25">
      <c r="C315" t="str">
        <f>'Tractament Nom'!Q304</f>
        <v/>
      </c>
    </row>
    <row r="316" spans="3:3" x14ac:dyDescent="0.25">
      <c r="C316" t="str">
        <f>'Tractament Nom'!Q305</f>
        <v/>
      </c>
    </row>
    <row r="317" spans="3:3" x14ac:dyDescent="0.25">
      <c r="C317" t="str">
        <f>'Tractament Nom'!Q306</f>
        <v/>
      </c>
    </row>
    <row r="318" spans="3:3" x14ac:dyDescent="0.25">
      <c r="C318" t="str">
        <f>'Tractament Nom'!Q307</f>
        <v/>
      </c>
    </row>
    <row r="319" spans="3:3" x14ac:dyDescent="0.25">
      <c r="C319" t="str">
        <f>'Tractament Nom'!Q308</f>
        <v/>
      </c>
    </row>
    <row r="320" spans="3:3" x14ac:dyDescent="0.25">
      <c r="C320" t="str">
        <f>'Tractament Nom'!Q309</f>
        <v/>
      </c>
    </row>
    <row r="321" spans="3:3" x14ac:dyDescent="0.25">
      <c r="C321" t="str">
        <f>'Tractament Nom'!Q310</f>
        <v/>
      </c>
    </row>
    <row r="322" spans="3:3" x14ac:dyDescent="0.25">
      <c r="C322" t="str">
        <f>'Tractament Nom'!Q311</f>
        <v/>
      </c>
    </row>
    <row r="323" spans="3:3" x14ac:dyDescent="0.25">
      <c r="C323" t="str">
        <f>'Tractament Nom'!Q312</f>
        <v/>
      </c>
    </row>
    <row r="324" spans="3:3" x14ac:dyDescent="0.25">
      <c r="C324" t="str">
        <f>'Tractament Nom'!Q313</f>
        <v/>
      </c>
    </row>
    <row r="325" spans="3:3" x14ac:dyDescent="0.25">
      <c r="C325" t="str">
        <f>'Tractament Nom'!Q314</f>
        <v/>
      </c>
    </row>
    <row r="326" spans="3:3" x14ac:dyDescent="0.25">
      <c r="C326" t="str">
        <f>'Tractament Nom'!Q315</f>
        <v/>
      </c>
    </row>
    <row r="327" spans="3:3" x14ac:dyDescent="0.25">
      <c r="C327" t="str">
        <f>'Tractament Nom'!Q316</f>
        <v/>
      </c>
    </row>
    <row r="328" spans="3:3" x14ac:dyDescent="0.25">
      <c r="C328" t="str">
        <f>'Tractament Nom'!Q317</f>
        <v/>
      </c>
    </row>
    <row r="329" spans="3:3" x14ac:dyDescent="0.25">
      <c r="C329" t="str">
        <f>'Tractament Nom'!Q318</f>
        <v/>
      </c>
    </row>
    <row r="330" spans="3:3" x14ac:dyDescent="0.25">
      <c r="C330" t="str">
        <f>'Tractament Nom'!Q319</f>
        <v/>
      </c>
    </row>
    <row r="331" spans="3:3" x14ac:dyDescent="0.25">
      <c r="C331" t="str">
        <f>'Tractament Nom'!Q320</f>
        <v/>
      </c>
    </row>
    <row r="332" spans="3:3" x14ac:dyDescent="0.25">
      <c r="C332" t="str">
        <f>'Tractament Nom'!Q321</f>
        <v/>
      </c>
    </row>
    <row r="333" spans="3:3" x14ac:dyDescent="0.25">
      <c r="C333" t="str">
        <f>'Tractament Nom'!Q322</f>
        <v/>
      </c>
    </row>
    <row r="334" spans="3:3" x14ac:dyDescent="0.25">
      <c r="C334" t="str">
        <f>'Tractament Nom'!Q323</f>
        <v/>
      </c>
    </row>
    <row r="335" spans="3:3" x14ac:dyDescent="0.25">
      <c r="C335" t="str">
        <f>'Tractament Nom'!Q324</f>
        <v/>
      </c>
    </row>
    <row r="336" spans="3:3" x14ac:dyDescent="0.25">
      <c r="C336" t="str">
        <f>'Tractament Nom'!Q325</f>
        <v/>
      </c>
    </row>
    <row r="337" spans="3:3" x14ac:dyDescent="0.25">
      <c r="C337" t="str">
        <f>'Tractament Nom'!Q326</f>
        <v/>
      </c>
    </row>
    <row r="338" spans="3:3" x14ac:dyDescent="0.25">
      <c r="C338" t="str">
        <f>'Tractament Nom'!Q327</f>
        <v/>
      </c>
    </row>
    <row r="339" spans="3:3" x14ac:dyDescent="0.25">
      <c r="C339" t="str">
        <f>'Tractament Nom'!Q328</f>
        <v/>
      </c>
    </row>
    <row r="340" spans="3:3" x14ac:dyDescent="0.25">
      <c r="C340" t="str">
        <f>'Tractament Nom'!Q329</f>
        <v/>
      </c>
    </row>
    <row r="341" spans="3:3" x14ac:dyDescent="0.25">
      <c r="C341" t="str">
        <f>'Tractament Nom'!Q330</f>
        <v/>
      </c>
    </row>
    <row r="342" spans="3:3" x14ac:dyDescent="0.25">
      <c r="C342" t="str">
        <f>'Tractament Nom'!Q331</f>
        <v/>
      </c>
    </row>
    <row r="343" spans="3:3" x14ac:dyDescent="0.25">
      <c r="C343" t="str">
        <f>'Tractament Nom'!Q332</f>
        <v/>
      </c>
    </row>
    <row r="344" spans="3:3" x14ac:dyDescent="0.25">
      <c r="C344" t="str">
        <f>'Tractament Nom'!Q333</f>
        <v/>
      </c>
    </row>
    <row r="345" spans="3:3" x14ac:dyDescent="0.25">
      <c r="C345" t="str">
        <f>'Tractament Nom'!Q334</f>
        <v/>
      </c>
    </row>
    <row r="346" spans="3:3" x14ac:dyDescent="0.25">
      <c r="C346" t="str">
        <f>'Tractament Nom'!Q335</f>
        <v/>
      </c>
    </row>
    <row r="347" spans="3:3" x14ac:dyDescent="0.25">
      <c r="C347" t="str">
        <f>'Tractament Nom'!Q336</f>
        <v/>
      </c>
    </row>
    <row r="348" spans="3:3" x14ac:dyDescent="0.25">
      <c r="C348" t="str">
        <f>'Tractament Nom'!Q337</f>
        <v/>
      </c>
    </row>
    <row r="349" spans="3:3" x14ac:dyDescent="0.25">
      <c r="C349" t="str">
        <f>'Tractament Nom'!Q338</f>
        <v/>
      </c>
    </row>
    <row r="350" spans="3:3" x14ac:dyDescent="0.25">
      <c r="C350" t="str">
        <f>'Tractament Nom'!Q339</f>
        <v/>
      </c>
    </row>
    <row r="351" spans="3:3" x14ac:dyDescent="0.25">
      <c r="C351" t="str">
        <f>'Tractament Nom'!Q340</f>
        <v/>
      </c>
    </row>
    <row r="352" spans="3:3" x14ac:dyDescent="0.25">
      <c r="C352" t="str">
        <f>'Tractament Nom'!Q341</f>
        <v/>
      </c>
    </row>
    <row r="353" spans="3:3" x14ac:dyDescent="0.25">
      <c r="C353" t="str">
        <f>'Tractament Nom'!Q342</f>
        <v/>
      </c>
    </row>
    <row r="354" spans="3:3" x14ac:dyDescent="0.25">
      <c r="C354" t="str">
        <f>'Tractament Nom'!Q343</f>
        <v/>
      </c>
    </row>
    <row r="355" spans="3:3" x14ac:dyDescent="0.25">
      <c r="C355" t="str">
        <f>'Tractament Nom'!Q344</f>
        <v/>
      </c>
    </row>
    <row r="356" spans="3:3" x14ac:dyDescent="0.25">
      <c r="C356" t="str">
        <f>'Tractament Nom'!Q345</f>
        <v/>
      </c>
    </row>
    <row r="357" spans="3:3" x14ac:dyDescent="0.25">
      <c r="C357" t="str">
        <f>'Tractament Nom'!Q346</f>
        <v/>
      </c>
    </row>
    <row r="358" spans="3:3" x14ac:dyDescent="0.25">
      <c r="C358" t="str">
        <f>'Tractament Nom'!Q347</f>
        <v/>
      </c>
    </row>
    <row r="359" spans="3:3" x14ac:dyDescent="0.25">
      <c r="C359" t="str">
        <f>'Tractament Nom'!Q348</f>
        <v/>
      </c>
    </row>
    <row r="360" spans="3:3" x14ac:dyDescent="0.25">
      <c r="C360" t="str">
        <f>'Tractament Nom'!Q349</f>
        <v/>
      </c>
    </row>
    <row r="361" spans="3:3" x14ac:dyDescent="0.25">
      <c r="C361" t="str">
        <f>'Tractament Nom'!Q350</f>
        <v/>
      </c>
    </row>
    <row r="362" spans="3:3" x14ac:dyDescent="0.25">
      <c r="C362" t="str">
        <f>'Tractament Nom'!Q351</f>
        <v/>
      </c>
    </row>
    <row r="363" spans="3:3" x14ac:dyDescent="0.25">
      <c r="C363" t="str">
        <f>'Tractament Nom'!Q352</f>
        <v/>
      </c>
    </row>
    <row r="364" spans="3:3" x14ac:dyDescent="0.25">
      <c r="C364" t="str">
        <f>'Tractament Nom'!Q353</f>
        <v/>
      </c>
    </row>
    <row r="365" spans="3:3" x14ac:dyDescent="0.25">
      <c r="C365" t="str">
        <f>'Tractament Nom'!Q354</f>
        <v/>
      </c>
    </row>
    <row r="366" spans="3:3" x14ac:dyDescent="0.25">
      <c r="C366" t="str">
        <f>'Tractament Nom'!Q355</f>
        <v/>
      </c>
    </row>
    <row r="367" spans="3:3" x14ac:dyDescent="0.25">
      <c r="C367" t="str">
        <f>'Tractament Nom'!Q356</f>
        <v/>
      </c>
    </row>
    <row r="368" spans="3:3" x14ac:dyDescent="0.25">
      <c r="C368" t="str">
        <f>'Tractament Nom'!Q357</f>
        <v/>
      </c>
    </row>
    <row r="369" spans="3:3" x14ac:dyDescent="0.25">
      <c r="C369" t="str">
        <f>'Tractament Nom'!Q358</f>
        <v/>
      </c>
    </row>
    <row r="370" spans="3:3" x14ac:dyDescent="0.25">
      <c r="C370" t="str">
        <f>'Tractament Nom'!Q359</f>
        <v/>
      </c>
    </row>
    <row r="371" spans="3:3" x14ac:dyDescent="0.25">
      <c r="C371" t="str">
        <f>'Tractament Nom'!Q360</f>
        <v/>
      </c>
    </row>
    <row r="372" spans="3:3" x14ac:dyDescent="0.25">
      <c r="C372" t="str">
        <f>'Tractament Nom'!Q361</f>
        <v/>
      </c>
    </row>
    <row r="373" spans="3:3" x14ac:dyDescent="0.25">
      <c r="C373" t="str">
        <f>'Tractament Nom'!Q362</f>
        <v/>
      </c>
    </row>
    <row r="374" spans="3:3" x14ac:dyDescent="0.25">
      <c r="C374" t="str">
        <f>'Tractament Nom'!Q363</f>
        <v/>
      </c>
    </row>
    <row r="375" spans="3:3" x14ac:dyDescent="0.25">
      <c r="C375" t="str">
        <f>'Tractament Nom'!Q364</f>
        <v/>
      </c>
    </row>
    <row r="376" spans="3:3" x14ac:dyDescent="0.25">
      <c r="C376" t="str">
        <f>'Tractament Nom'!Q365</f>
        <v/>
      </c>
    </row>
    <row r="377" spans="3:3" x14ac:dyDescent="0.25">
      <c r="C377" t="str">
        <f>'Tractament Nom'!Q366</f>
        <v/>
      </c>
    </row>
    <row r="378" spans="3:3" x14ac:dyDescent="0.25">
      <c r="C378" t="str">
        <f>'Tractament Nom'!Q367</f>
        <v/>
      </c>
    </row>
    <row r="379" spans="3:3" x14ac:dyDescent="0.25">
      <c r="C379" t="str">
        <f>'Tractament Nom'!Q368</f>
        <v/>
      </c>
    </row>
    <row r="380" spans="3:3" x14ac:dyDescent="0.25">
      <c r="C380" t="str">
        <f>'Tractament Nom'!Q369</f>
        <v/>
      </c>
    </row>
    <row r="381" spans="3:3" x14ac:dyDescent="0.25">
      <c r="C381" t="str">
        <f>'Tractament Nom'!Q370</f>
        <v/>
      </c>
    </row>
    <row r="382" spans="3:3" x14ac:dyDescent="0.25">
      <c r="C382" t="str">
        <f>'Tractament Nom'!Q371</f>
        <v/>
      </c>
    </row>
    <row r="383" spans="3:3" x14ac:dyDescent="0.25">
      <c r="C383" t="str">
        <f>'Tractament Nom'!Q372</f>
        <v/>
      </c>
    </row>
    <row r="384" spans="3:3" x14ac:dyDescent="0.25">
      <c r="C384" t="str">
        <f>'Tractament Nom'!Q373</f>
        <v/>
      </c>
    </row>
    <row r="385" spans="3:3" x14ac:dyDescent="0.25">
      <c r="C385" t="str">
        <f>'Tractament Nom'!Q374</f>
        <v/>
      </c>
    </row>
    <row r="386" spans="3:3" x14ac:dyDescent="0.25">
      <c r="C386" t="str">
        <f>'Tractament Nom'!Q375</f>
        <v/>
      </c>
    </row>
    <row r="387" spans="3:3" x14ac:dyDescent="0.25">
      <c r="C387" t="str">
        <f>'Tractament Nom'!Q376</f>
        <v/>
      </c>
    </row>
    <row r="388" spans="3:3" x14ac:dyDescent="0.25">
      <c r="C388" t="str">
        <f>'Tractament Nom'!Q377</f>
        <v/>
      </c>
    </row>
    <row r="389" spans="3:3" x14ac:dyDescent="0.25">
      <c r="C389" t="str">
        <f>'Tractament Nom'!Q378</f>
        <v/>
      </c>
    </row>
    <row r="390" spans="3:3" x14ac:dyDescent="0.25">
      <c r="C390" t="str">
        <f>'Tractament Nom'!Q379</f>
        <v/>
      </c>
    </row>
    <row r="391" spans="3:3" x14ac:dyDescent="0.25">
      <c r="C391" t="str">
        <f>'Tractament Nom'!Q380</f>
        <v/>
      </c>
    </row>
    <row r="392" spans="3:3" x14ac:dyDescent="0.25">
      <c r="C392" t="str">
        <f>'Tractament Nom'!Q381</f>
        <v/>
      </c>
    </row>
    <row r="393" spans="3:3" x14ac:dyDescent="0.25">
      <c r="C393" t="str">
        <f>'Tractament Nom'!Q382</f>
        <v/>
      </c>
    </row>
    <row r="394" spans="3:3" x14ac:dyDescent="0.25">
      <c r="C394" t="str">
        <f>'Tractament Nom'!Q383</f>
        <v/>
      </c>
    </row>
    <row r="395" spans="3:3" x14ac:dyDescent="0.25">
      <c r="C395" t="str">
        <f>'Tractament Nom'!Q384</f>
        <v/>
      </c>
    </row>
    <row r="396" spans="3:3" x14ac:dyDescent="0.25">
      <c r="C396" t="str">
        <f>'Tractament Nom'!Q385</f>
        <v/>
      </c>
    </row>
    <row r="397" spans="3:3" x14ac:dyDescent="0.25">
      <c r="C397" t="str">
        <f>'Tractament Nom'!Q386</f>
        <v/>
      </c>
    </row>
    <row r="398" spans="3:3" x14ac:dyDescent="0.25">
      <c r="C398" t="str">
        <f>'Tractament Nom'!Q387</f>
        <v/>
      </c>
    </row>
    <row r="399" spans="3:3" x14ac:dyDescent="0.25">
      <c r="C399" t="str">
        <f>'Tractament Nom'!Q388</f>
        <v/>
      </c>
    </row>
    <row r="400" spans="3:3" x14ac:dyDescent="0.25">
      <c r="C400" t="str">
        <f>'Tractament Nom'!Q389</f>
        <v/>
      </c>
    </row>
    <row r="401" spans="3:3" x14ac:dyDescent="0.25">
      <c r="C401" t="str">
        <f>'Tractament Nom'!Q390</f>
        <v/>
      </c>
    </row>
    <row r="402" spans="3:3" x14ac:dyDescent="0.25">
      <c r="C402" t="str">
        <f>'Tractament Nom'!Q391</f>
        <v/>
      </c>
    </row>
    <row r="403" spans="3:3" x14ac:dyDescent="0.25">
      <c r="C403" t="str">
        <f>'Tractament Nom'!Q392</f>
        <v/>
      </c>
    </row>
    <row r="404" spans="3:3" x14ac:dyDescent="0.25">
      <c r="C404" t="str">
        <f>'Tractament Nom'!Q393</f>
        <v/>
      </c>
    </row>
    <row r="405" spans="3:3" x14ac:dyDescent="0.25">
      <c r="C405" t="str">
        <f>'Tractament Nom'!Q394</f>
        <v/>
      </c>
    </row>
    <row r="406" spans="3:3" x14ac:dyDescent="0.25">
      <c r="C406" t="str">
        <f>'Tractament Nom'!Q395</f>
        <v/>
      </c>
    </row>
    <row r="407" spans="3:3" x14ac:dyDescent="0.25">
      <c r="C407" t="str">
        <f>'Tractament Nom'!Q396</f>
        <v/>
      </c>
    </row>
    <row r="408" spans="3:3" x14ac:dyDescent="0.25">
      <c r="C408" t="str">
        <f>'Tractament Nom'!Q397</f>
        <v/>
      </c>
    </row>
    <row r="409" spans="3:3" x14ac:dyDescent="0.25">
      <c r="C409" t="str">
        <f>'Tractament Nom'!Q398</f>
        <v/>
      </c>
    </row>
    <row r="410" spans="3:3" x14ac:dyDescent="0.25">
      <c r="C410" t="str">
        <f>'Tractament Nom'!Q399</f>
        <v/>
      </c>
    </row>
    <row r="411" spans="3:3" x14ac:dyDescent="0.25">
      <c r="C411" t="str">
        <f>'Tractament Nom'!Q400</f>
        <v/>
      </c>
    </row>
    <row r="412" spans="3:3" x14ac:dyDescent="0.25">
      <c r="C412" t="str">
        <f>'Tractament Nom'!Q401</f>
        <v/>
      </c>
    </row>
    <row r="413" spans="3:3" x14ac:dyDescent="0.25">
      <c r="C413" t="str">
        <f>'Tractament Nom'!Q402</f>
        <v/>
      </c>
    </row>
    <row r="414" spans="3:3" x14ac:dyDescent="0.25">
      <c r="C414" t="str">
        <f>'Tractament Nom'!Q403</f>
        <v/>
      </c>
    </row>
    <row r="415" spans="3:3" x14ac:dyDescent="0.25">
      <c r="C415" t="str">
        <f>'Tractament Nom'!Q404</f>
        <v/>
      </c>
    </row>
    <row r="416" spans="3:3" x14ac:dyDescent="0.25">
      <c r="C416" t="str">
        <f>'Tractament Nom'!Q405</f>
        <v/>
      </c>
    </row>
    <row r="417" spans="3:3" x14ac:dyDescent="0.25">
      <c r="C417" t="str">
        <f>'Tractament Nom'!Q406</f>
        <v/>
      </c>
    </row>
    <row r="418" spans="3:3" x14ac:dyDescent="0.25">
      <c r="C418" t="str">
        <f>'Tractament Nom'!Q407</f>
        <v/>
      </c>
    </row>
    <row r="419" spans="3:3" x14ac:dyDescent="0.25">
      <c r="C419" t="str">
        <f>'Tractament Nom'!Q408</f>
        <v/>
      </c>
    </row>
    <row r="420" spans="3:3" x14ac:dyDescent="0.25">
      <c r="C420" t="str">
        <f>'Tractament Nom'!Q409</f>
        <v/>
      </c>
    </row>
    <row r="421" spans="3:3" x14ac:dyDescent="0.25">
      <c r="C421" t="str">
        <f>'Tractament Nom'!Q410</f>
        <v/>
      </c>
    </row>
    <row r="422" spans="3:3" x14ac:dyDescent="0.25">
      <c r="C422" t="str">
        <f>'Tractament Nom'!Q411</f>
        <v/>
      </c>
    </row>
    <row r="423" spans="3:3" x14ac:dyDescent="0.25">
      <c r="C423" t="str">
        <f>'Tractament Nom'!Q412</f>
        <v/>
      </c>
    </row>
    <row r="424" spans="3:3" x14ac:dyDescent="0.25">
      <c r="C424" t="str">
        <f>'Tractament Nom'!Q413</f>
        <v/>
      </c>
    </row>
    <row r="425" spans="3:3" x14ac:dyDescent="0.25">
      <c r="C425" t="str">
        <f>'Tractament Nom'!Q414</f>
        <v/>
      </c>
    </row>
    <row r="426" spans="3:3" x14ac:dyDescent="0.25">
      <c r="C426" t="str">
        <f>'Tractament Nom'!Q415</f>
        <v/>
      </c>
    </row>
    <row r="427" spans="3:3" x14ac:dyDescent="0.25">
      <c r="C427" t="str">
        <f>'Tractament Nom'!Q416</f>
        <v/>
      </c>
    </row>
    <row r="428" spans="3:3" x14ac:dyDescent="0.25">
      <c r="C428" t="str">
        <f>'Tractament Nom'!Q417</f>
        <v/>
      </c>
    </row>
    <row r="429" spans="3:3" x14ac:dyDescent="0.25">
      <c r="C429" t="str">
        <f>'Tractament Nom'!Q418</f>
        <v/>
      </c>
    </row>
    <row r="430" spans="3:3" x14ac:dyDescent="0.25">
      <c r="C430" t="str">
        <f>'Tractament Nom'!Q419</f>
        <v/>
      </c>
    </row>
    <row r="431" spans="3:3" x14ac:dyDescent="0.25">
      <c r="C431" t="str">
        <f>'Tractament Nom'!Q420</f>
        <v/>
      </c>
    </row>
    <row r="432" spans="3:3" x14ac:dyDescent="0.25">
      <c r="C432" t="str">
        <f>'Tractament Nom'!Q421</f>
        <v/>
      </c>
    </row>
    <row r="433" spans="3:3" x14ac:dyDescent="0.25">
      <c r="C433" t="str">
        <f>'Tractament Nom'!Q422</f>
        <v/>
      </c>
    </row>
    <row r="434" spans="3:3" x14ac:dyDescent="0.25">
      <c r="C434" t="str">
        <f>'Tractament Nom'!Q423</f>
        <v/>
      </c>
    </row>
    <row r="435" spans="3:3" x14ac:dyDescent="0.25">
      <c r="C435" t="str">
        <f>'Tractament Nom'!Q424</f>
        <v/>
      </c>
    </row>
    <row r="436" spans="3:3" x14ac:dyDescent="0.25">
      <c r="C436" t="str">
        <f>'Tractament Nom'!Q425</f>
        <v/>
      </c>
    </row>
    <row r="437" spans="3:3" x14ac:dyDescent="0.25">
      <c r="C437" t="str">
        <f>'Tractament Nom'!Q426</f>
        <v/>
      </c>
    </row>
    <row r="438" spans="3:3" x14ac:dyDescent="0.25">
      <c r="C438" t="str">
        <f>'Tractament Nom'!Q427</f>
        <v/>
      </c>
    </row>
    <row r="439" spans="3:3" x14ac:dyDescent="0.25">
      <c r="C439" t="str">
        <f>'Tractament Nom'!Q428</f>
        <v/>
      </c>
    </row>
    <row r="440" spans="3:3" x14ac:dyDescent="0.25">
      <c r="C440" t="str">
        <f>'Tractament Nom'!Q429</f>
        <v/>
      </c>
    </row>
    <row r="441" spans="3:3" x14ac:dyDescent="0.25">
      <c r="C441" t="str">
        <f>'Tractament Nom'!Q430</f>
        <v/>
      </c>
    </row>
    <row r="442" spans="3:3" x14ac:dyDescent="0.25">
      <c r="C442" t="str">
        <f>'Tractament Nom'!Q431</f>
        <v/>
      </c>
    </row>
    <row r="443" spans="3:3" x14ac:dyDescent="0.25">
      <c r="C443" t="str">
        <f>'Tractament Nom'!Q432</f>
        <v/>
      </c>
    </row>
    <row r="444" spans="3:3" x14ac:dyDescent="0.25">
      <c r="C444" t="str">
        <f>'Tractament Nom'!Q433</f>
        <v/>
      </c>
    </row>
    <row r="445" spans="3:3" x14ac:dyDescent="0.25">
      <c r="C445" t="str">
        <f>'Tractament Nom'!Q434</f>
        <v/>
      </c>
    </row>
    <row r="446" spans="3:3" x14ac:dyDescent="0.25">
      <c r="C446" t="str">
        <f>'Tractament Nom'!Q435</f>
        <v/>
      </c>
    </row>
    <row r="447" spans="3:3" x14ac:dyDescent="0.25">
      <c r="C447" t="str">
        <f>'Tractament Nom'!Q436</f>
        <v/>
      </c>
    </row>
    <row r="448" spans="3:3" x14ac:dyDescent="0.25">
      <c r="C448" t="str">
        <f>'Tractament Nom'!Q437</f>
        <v/>
      </c>
    </row>
    <row r="449" spans="3:3" x14ac:dyDescent="0.25">
      <c r="C449" t="str">
        <f>'Tractament Nom'!Q438</f>
        <v/>
      </c>
    </row>
    <row r="450" spans="3:3" x14ac:dyDescent="0.25">
      <c r="C450" t="str">
        <f>'Tractament Nom'!Q439</f>
        <v/>
      </c>
    </row>
    <row r="451" spans="3:3" x14ac:dyDescent="0.25">
      <c r="C451" t="str">
        <f>'Tractament Nom'!Q440</f>
        <v/>
      </c>
    </row>
    <row r="452" spans="3:3" x14ac:dyDescent="0.25">
      <c r="C452" t="str">
        <f>'Tractament Nom'!Q441</f>
        <v/>
      </c>
    </row>
    <row r="453" spans="3:3" x14ac:dyDescent="0.25">
      <c r="C453" t="str">
        <f>'Tractament Nom'!Q442</f>
        <v/>
      </c>
    </row>
    <row r="454" spans="3:3" x14ac:dyDescent="0.25">
      <c r="C454" t="str">
        <f>'Tractament Nom'!Q443</f>
        <v/>
      </c>
    </row>
    <row r="455" spans="3:3" x14ac:dyDescent="0.25">
      <c r="C455" t="str">
        <f>'Tractament Nom'!Q444</f>
        <v/>
      </c>
    </row>
    <row r="456" spans="3:3" x14ac:dyDescent="0.25">
      <c r="C456" t="str">
        <f>'Tractament Nom'!Q445</f>
        <v/>
      </c>
    </row>
    <row r="457" spans="3:3" x14ac:dyDescent="0.25">
      <c r="C457" t="str">
        <f>'Tractament Nom'!Q446</f>
        <v/>
      </c>
    </row>
    <row r="458" spans="3:3" x14ac:dyDescent="0.25">
      <c r="C458" t="str">
        <f>'Tractament Nom'!Q447</f>
        <v/>
      </c>
    </row>
    <row r="459" spans="3:3" x14ac:dyDescent="0.25">
      <c r="C459" t="str">
        <f>'Tractament Nom'!Q448</f>
        <v/>
      </c>
    </row>
    <row r="460" spans="3:3" x14ac:dyDescent="0.25">
      <c r="C460" t="str">
        <f>'Tractament Nom'!Q449</f>
        <v/>
      </c>
    </row>
    <row r="461" spans="3:3" x14ac:dyDescent="0.25">
      <c r="C461" t="str">
        <f>'Tractament Nom'!Q450</f>
        <v/>
      </c>
    </row>
    <row r="462" spans="3:3" x14ac:dyDescent="0.25">
      <c r="C462" t="str">
        <f>'Tractament Nom'!Q451</f>
        <v/>
      </c>
    </row>
    <row r="463" spans="3:3" x14ac:dyDescent="0.25">
      <c r="C463" t="str">
        <f>'Tractament Nom'!Q452</f>
        <v/>
      </c>
    </row>
    <row r="464" spans="3:3" x14ac:dyDescent="0.25">
      <c r="C464" t="str">
        <f>'Tractament Nom'!Q453</f>
        <v/>
      </c>
    </row>
    <row r="465" spans="3:3" x14ac:dyDescent="0.25">
      <c r="C465" t="str">
        <f>'Tractament Nom'!Q454</f>
        <v/>
      </c>
    </row>
    <row r="466" spans="3:3" x14ac:dyDescent="0.25">
      <c r="C466" t="str">
        <f>'Tractament Nom'!Q455</f>
        <v/>
      </c>
    </row>
    <row r="467" spans="3:3" x14ac:dyDescent="0.25">
      <c r="C467" t="str">
        <f>'Tractament Nom'!Q456</f>
        <v/>
      </c>
    </row>
    <row r="468" spans="3:3" x14ac:dyDescent="0.25">
      <c r="C468" t="str">
        <f>'Tractament Nom'!Q457</f>
        <v/>
      </c>
    </row>
    <row r="469" spans="3:3" x14ac:dyDescent="0.25">
      <c r="C469" t="str">
        <f>'Tractament Nom'!Q458</f>
        <v/>
      </c>
    </row>
    <row r="470" spans="3:3" x14ac:dyDescent="0.25">
      <c r="C470" t="str">
        <f>'Tractament Nom'!Q459</f>
        <v/>
      </c>
    </row>
    <row r="471" spans="3:3" x14ac:dyDescent="0.25">
      <c r="C471" t="str">
        <f>'Tractament Nom'!Q460</f>
        <v/>
      </c>
    </row>
    <row r="472" spans="3:3" x14ac:dyDescent="0.25">
      <c r="C472" t="str">
        <f>'Tractament Nom'!Q461</f>
        <v/>
      </c>
    </row>
    <row r="473" spans="3:3" x14ac:dyDescent="0.25">
      <c r="C473" t="str">
        <f>'Tractament Nom'!Q462</f>
        <v/>
      </c>
    </row>
    <row r="474" spans="3:3" x14ac:dyDescent="0.25">
      <c r="C474" t="str">
        <f>'Tractament Nom'!Q463</f>
        <v/>
      </c>
    </row>
    <row r="475" spans="3:3" x14ac:dyDescent="0.25">
      <c r="C475" t="str">
        <f>'Tractament Nom'!Q464</f>
        <v/>
      </c>
    </row>
    <row r="476" spans="3:3" x14ac:dyDescent="0.25">
      <c r="C476" t="str">
        <f>'Tractament Nom'!Q465</f>
        <v/>
      </c>
    </row>
    <row r="477" spans="3:3" x14ac:dyDescent="0.25">
      <c r="C477" t="str">
        <f>'Tractament Nom'!Q466</f>
        <v/>
      </c>
    </row>
    <row r="478" spans="3:3" x14ac:dyDescent="0.25">
      <c r="C478" t="str">
        <f>'Tractament Nom'!Q467</f>
        <v/>
      </c>
    </row>
    <row r="479" spans="3:3" x14ac:dyDescent="0.25">
      <c r="C479" t="str">
        <f>'Tractament Nom'!Q468</f>
        <v/>
      </c>
    </row>
    <row r="480" spans="3:3" x14ac:dyDescent="0.25">
      <c r="C480" t="str">
        <f>'Tractament Nom'!Q469</f>
        <v/>
      </c>
    </row>
    <row r="481" spans="3:3" x14ac:dyDescent="0.25">
      <c r="C481" t="str">
        <f>'Tractament Nom'!Q470</f>
        <v/>
      </c>
    </row>
    <row r="482" spans="3:3" x14ac:dyDescent="0.25">
      <c r="C482" t="str">
        <f>'Tractament Nom'!Q471</f>
        <v/>
      </c>
    </row>
    <row r="483" spans="3:3" x14ac:dyDescent="0.25">
      <c r="C483" t="str">
        <f>'Tractament Nom'!Q472</f>
        <v/>
      </c>
    </row>
    <row r="484" spans="3:3" x14ac:dyDescent="0.25">
      <c r="C484" t="str">
        <f>'Tractament Nom'!Q473</f>
        <v/>
      </c>
    </row>
    <row r="485" spans="3:3" x14ac:dyDescent="0.25">
      <c r="C485" t="str">
        <f>'Tractament Nom'!Q474</f>
        <v/>
      </c>
    </row>
    <row r="486" spans="3:3" x14ac:dyDescent="0.25">
      <c r="C486" t="str">
        <f>'Tractament Nom'!Q475</f>
        <v/>
      </c>
    </row>
    <row r="487" spans="3:3" x14ac:dyDescent="0.25">
      <c r="C487" t="str">
        <f>'Tractament Nom'!Q476</f>
        <v/>
      </c>
    </row>
    <row r="488" spans="3:3" x14ac:dyDescent="0.25">
      <c r="C488" t="str">
        <f>'Tractament Nom'!Q477</f>
        <v/>
      </c>
    </row>
    <row r="489" spans="3:3" x14ac:dyDescent="0.25">
      <c r="C489" t="str">
        <f>'Tractament Nom'!Q478</f>
        <v/>
      </c>
    </row>
    <row r="490" spans="3:3" x14ac:dyDescent="0.25">
      <c r="C490" t="str">
        <f>'Tractament Nom'!Q479</f>
        <v/>
      </c>
    </row>
    <row r="491" spans="3:3" x14ac:dyDescent="0.25">
      <c r="C491" t="str">
        <f>'Tractament Nom'!Q480</f>
        <v/>
      </c>
    </row>
    <row r="492" spans="3:3" x14ac:dyDescent="0.25">
      <c r="C492" t="str">
        <f>'Tractament Nom'!Q481</f>
        <v/>
      </c>
    </row>
    <row r="493" spans="3:3" x14ac:dyDescent="0.25">
      <c r="C493" t="str">
        <f>'Tractament Nom'!Q482</f>
        <v/>
      </c>
    </row>
    <row r="494" spans="3:3" x14ac:dyDescent="0.25">
      <c r="C494" t="str">
        <f>'Tractament Nom'!Q483</f>
        <v/>
      </c>
    </row>
    <row r="495" spans="3:3" x14ac:dyDescent="0.25">
      <c r="C495" t="str">
        <f>'Tractament Nom'!Q484</f>
        <v/>
      </c>
    </row>
    <row r="496" spans="3:3" x14ac:dyDescent="0.25">
      <c r="C496" t="str">
        <f>'Tractament Nom'!Q485</f>
        <v/>
      </c>
    </row>
    <row r="497" spans="3:3" x14ac:dyDescent="0.25">
      <c r="C497" t="str">
        <f>'Tractament Nom'!Q486</f>
        <v/>
      </c>
    </row>
    <row r="498" spans="3:3" x14ac:dyDescent="0.25">
      <c r="C498" t="str">
        <f>'Tractament Nom'!Q487</f>
        <v/>
      </c>
    </row>
    <row r="499" spans="3:3" x14ac:dyDescent="0.25">
      <c r="C499" t="str">
        <f>'Tractament Nom'!Q488</f>
        <v/>
      </c>
    </row>
    <row r="500" spans="3:3" x14ac:dyDescent="0.25">
      <c r="C500" t="str">
        <f>'Tractament Nom'!Q489</f>
        <v/>
      </c>
    </row>
    <row r="501" spans="3:3" x14ac:dyDescent="0.25">
      <c r="C501" t="str">
        <f>'Tractament Nom'!Q490</f>
        <v/>
      </c>
    </row>
    <row r="502" spans="3:3" x14ac:dyDescent="0.25">
      <c r="C502" t="str">
        <f>'Tractament Nom'!Q491</f>
        <v/>
      </c>
    </row>
    <row r="503" spans="3:3" x14ac:dyDescent="0.25">
      <c r="C503" t="str">
        <f>'Tractament Nom'!Q492</f>
        <v/>
      </c>
    </row>
    <row r="504" spans="3:3" x14ac:dyDescent="0.25">
      <c r="C504" t="str">
        <f>'Tractament Nom'!Q493</f>
        <v/>
      </c>
    </row>
    <row r="505" spans="3:3" x14ac:dyDescent="0.25">
      <c r="C505" t="str">
        <f>'Tractament Nom'!Q494</f>
        <v/>
      </c>
    </row>
    <row r="506" spans="3:3" x14ac:dyDescent="0.25">
      <c r="C506" t="str">
        <f>'Tractament Nom'!Q495</f>
        <v/>
      </c>
    </row>
    <row r="507" spans="3:3" x14ac:dyDescent="0.25">
      <c r="C507" t="str">
        <f>'Tractament Nom'!Q496</f>
        <v/>
      </c>
    </row>
    <row r="508" spans="3:3" x14ac:dyDescent="0.25">
      <c r="C508" t="str">
        <f>'Tractament Nom'!Q497</f>
        <v/>
      </c>
    </row>
    <row r="509" spans="3:3" x14ac:dyDescent="0.25">
      <c r="C509" t="str">
        <f>'Tractament Nom'!Q498</f>
        <v/>
      </c>
    </row>
    <row r="510" spans="3:3" x14ac:dyDescent="0.25">
      <c r="C510" t="str">
        <f>'Tractament Nom'!Q499</f>
        <v/>
      </c>
    </row>
    <row r="511" spans="3:3" x14ac:dyDescent="0.25">
      <c r="C511" t="str">
        <f>'Tractament Nom'!Q500</f>
        <v/>
      </c>
    </row>
    <row r="512" spans="3:3" x14ac:dyDescent="0.25">
      <c r="C512" t="str">
        <f>'Tractament Nom'!Q501</f>
        <v/>
      </c>
    </row>
    <row r="513" spans="3:3" x14ac:dyDescent="0.25">
      <c r="C513" t="str">
        <f>'Tractament Nom'!Q502</f>
        <v/>
      </c>
    </row>
    <row r="514" spans="3:3" x14ac:dyDescent="0.25">
      <c r="C514" t="str">
        <f>'Tractament Nom'!Q503</f>
        <v/>
      </c>
    </row>
    <row r="515" spans="3:3" x14ac:dyDescent="0.25">
      <c r="C515" t="str">
        <f>'Tractament Nom'!Q504</f>
        <v/>
      </c>
    </row>
    <row r="516" spans="3:3" x14ac:dyDescent="0.25">
      <c r="C516" t="str">
        <f>'Tractament Nom'!Q505</f>
        <v/>
      </c>
    </row>
    <row r="517" spans="3:3" x14ac:dyDescent="0.25">
      <c r="C517" t="str">
        <f>'Tractament Nom'!Q506</f>
        <v/>
      </c>
    </row>
    <row r="518" spans="3:3" x14ac:dyDescent="0.25">
      <c r="C518" t="str">
        <f>'Tractament Nom'!Q507</f>
        <v/>
      </c>
    </row>
    <row r="519" spans="3:3" x14ac:dyDescent="0.25">
      <c r="C519" t="str">
        <f>'Tractament Nom'!Q508</f>
        <v/>
      </c>
    </row>
    <row r="520" spans="3:3" x14ac:dyDescent="0.25">
      <c r="C520" t="str">
        <f>'Tractament Nom'!Q509</f>
        <v/>
      </c>
    </row>
    <row r="521" spans="3:3" x14ac:dyDescent="0.25">
      <c r="C521" t="str">
        <f>'Tractament Nom'!Q510</f>
        <v/>
      </c>
    </row>
    <row r="522" spans="3:3" x14ac:dyDescent="0.25">
      <c r="C522" t="str">
        <f>'Tractament Nom'!Q511</f>
        <v/>
      </c>
    </row>
    <row r="523" spans="3:3" x14ac:dyDescent="0.25">
      <c r="C523" t="str">
        <f>'Tractament Nom'!Q512</f>
        <v/>
      </c>
    </row>
    <row r="524" spans="3:3" x14ac:dyDescent="0.25">
      <c r="C524" t="str">
        <f>'Tractament Nom'!Q513</f>
        <v/>
      </c>
    </row>
    <row r="525" spans="3:3" x14ac:dyDescent="0.25">
      <c r="C525" t="str">
        <f>'Tractament Nom'!Q514</f>
        <v/>
      </c>
    </row>
    <row r="526" spans="3:3" x14ac:dyDescent="0.25">
      <c r="C526" t="str">
        <f>'Tractament Nom'!Q515</f>
        <v/>
      </c>
    </row>
    <row r="527" spans="3:3" x14ac:dyDescent="0.25">
      <c r="C527" t="str">
        <f>'Tractament Nom'!Q516</f>
        <v/>
      </c>
    </row>
    <row r="528" spans="3:3" x14ac:dyDescent="0.25">
      <c r="C528" t="str">
        <f>'Tractament Nom'!Q517</f>
        <v/>
      </c>
    </row>
    <row r="529" spans="3:3" x14ac:dyDescent="0.25">
      <c r="C529" t="str">
        <f>'Tractament Nom'!Q518</f>
        <v/>
      </c>
    </row>
    <row r="530" spans="3:3" x14ac:dyDescent="0.25">
      <c r="C530" t="str">
        <f>'Tractament Nom'!Q519</f>
        <v/>
      </c>
    </row>
    <row r="531" spans="3:3" x14ac:dyDescent="0.25">
      <c r="C531" t="str">
        <f>'Tractament Nom'!Q520</f>
        <v/>
      </c>
    </row>
    <row r="532" spans="3:3" x14ac:dyDescent="0.25">
      <c r="C532" t="str">
        <f>'Tractament Nom'!Q521</f>
        <v/>
      </c>
    </row>
    <row r="533" spans="3:3" x14ac:dyDescent="0.25">
      <c r="C533" t="str">
        <f>'Tractament Nom'!Q522</f>
        <v/>
      </c>
    </row>
    <row r="534" spans="3:3" x14ac:dyDescent="0.25">
      <c r="C534" t="str">
        <f>'Tractament Nom'!Q523</f>
        <v/>
      </c>
    </row>
    <row r="535" spans="3:3" x14ac:dyDescent="0.25">
      <c r="C535" t="str">
        <f>'Tractament Nom'!Q524</f>
        <v/>
      </c>
    </row>
    <row r="536" spans="3:3" x14ac:dyDescent="0.25">
      <c r="C536" t="str">
        <f>'Tractament Nom'!Q525</f>
        <v/>
      </c>
    </row>
    <row r="537" spans="3:3" x14ac:dyDescent="0.25">
      <c r="C537" t="str">
        <f>'Tractament Nom'!Q526</f>
        <v/>
      </c>
    </row>
    <row r="538" spans="3:3" x14ac:dyDescent="0.25">
      <c r="C538" t="str">
        <f>'Tractament Nom'!Q527</f>
        <v/>
      </c>
    </row>
    <row r="539" spans="3:3" x14ac:dyDescent="0.25">
      <c r="C539" t="str">
        <f>'Tractament Nom'!Q528</f>
        <v/>
      </c>
    </row>
    <row r="540" spans="3:3" x14ac:dyDescent="0.25">
      <c r="C540" t="str">
        <f>'Tractament Nom'!Q529</f>
        <v/>
      </c>
    </row>
    <row r="541" spans="3:3" x14ac:dyDescent="0.25">
      <c r="C541" t="str">
        <f>'Tractament Nom'!Q530</f>
        <v/>
      </c>
    </row>
    <row r="542" spans="3:3" x14ac:dyDescent="0.25">
      <c r="C542" t="str">
        <f>'Tractament Nom'!Q531</f>
        <v/>
      </c>
    </row>
    <row r="543" spans="3:3" x14ac:dyDescent="0.25">
      <c r="C543" t="str">
        <f>'Tractament Nom'!Q532</f>
        <v/>
      </c>
    </row>
    <row r="544" spans="3:3" x14ac:dyDescent="0.25">
      <c r="C544" t="str">
        <f>'Tractament Nom'!Q533</f>
        <v/>
      </c>
    </row>
    <row r="545" spans="3:3" x14ac:dyDescent="0.25">
      <c r="C545" t="str">
        <f>'Tractament Nom'!Q534</f>
        <v/>
      </c>
    </row>
    <row r="546" spans="3:3" x14ac:dyDescent="0.25">
      <c r="C546" t="str">
        <f>'Tractament Nom'!Q535</f>
        <v/>
      </c>
    </row>
    <row r="547" spans="3:3" x14ac:dyDescent="0.25">
      <c r="C547" t="str">
        <f>'Tractament Nom'!Q536</f>
        <v/>
      </c>
    </row>
    <row r="548" spans="3:3" x14ac:dyDescent="0.25">
      <c r="C548" t="str">
        <f>'Tractament Nom'!Q537</f>
        <v/>
      </c>
    </row>
    <row r="549" spans="3:3" x14ac:dyDescent="0.25">
      <c r="C549" t="str">
        <f>'Tractament Nom'!Q538</f>
        <v/>
      </c>
    </row>
    <row r="550" spans="3:3" x14ac:dyDescent="0.25">
      <c r="C550" t="str">
        <f>'Tractament Nom'!Q539</f>
        <v/>
      </c>
    </row>
    <row r="551" spans="3:3" x14ac:dyDescent="0.25">
      <c r="C551" t="str">
        <f>'Tractament Nom'!Q540</f>
        <v/>
      </c>
    </row>
    <row r="552" spans="3:3" x14ac:dyDescent="0.25">
      <c r="C552" t="str">
        <f>'Tractament Nom'!Q541</f>
        <v/>
      </c>
    </row>
    <row r="553" spans="3:3" x14ac:dyDescent="0.25">
      <c r="C553" t="str">
        <f>'Tractament Nom'!Q542</f>
        <v/>
      </c>
    </row>
    <row r="554" spans="3:3" x14ac:dyDescent="0.25">
      <c r="C554" t="str">
        <f>'Tractament Nom'!Q543</f>
        <v/>
      </c>
    </row>
    <row r="555" spans="3:3" x14ac:dyDescent="0.25">
      <c r="C555" t="str">
        <f>'Tractament Nom'!Q544</f>
        <v/>
      </c>
    </row>
    <row r="556" spans="3:3" x14ac:dyDescent="0.25">
      <c r="C556" t="str">
        <f>'Tractament Nom'!Q545</f>
        <v/>
      </c>
    </row>
    <row r="557" spans="3:3" x14ac:dyDescent="0.25">
      <c r="C557" t="str">
        <f>'Tractament Nom'!Q546</f>
        <v/>
      </c>
    </row>
    <row r="558" spans="3:3" x14ac:dyDescent="0.25">
      <c r="C558" t="str">
        <f>'Tractament Nom'!Q547</f>
        <v/>
      </c>
    </row>
    <row r="559" spans="3:3" x14ac:dyDescent="0.25">
      <c r="C559" t="str">
        <f>'Tractament Nom'!Q548</f>
        <v/>
      </c>
    </row>
    <row r="560" spans="3:3" x14ac:dyDescent="0.25">
      <c r="C560" t="str">
        <f>'Tractament Nom'!Q549</f>
        <v/>
      </c>
    </row>
    <row r="561" spans="3:3" x14ac:dyDescent="0.25">
      <c r="C561" t="str">
        <f>'Tractament Nom'!Q550</f>
        <v/>
      </c>
    </row>
    <row r="562" spans="3:3" x14ac:dyDescent="0.25">
      <c r="C562" t="str">
        <f>'Tractament Nom'!Q551</f>
        <v/>
      </c>
    </row>
    <row r="563" spans="3:3" x14ac:dyDescent="0.25">
      <c r="C563" t="str">
        <f>'Tractament Nom'!Q552</f>
        <v/>
      </c>
    </row>
    <row r="564" spans="3:3" x14ac:dyDescent="0.25">
      <c r="C564" t="str">
        <f>'Tractament Nom'!Q553</f>
        <v/>
      </c>
    </row>
    <row r="565" spans="3:3" x14ac:dyDescent="0.25">
      <c r="C565" t="str">
        <f>'Tractament Nom'!Q554</f>
        <v/>
      </c>
    </row>
    <row r="566" spans="3:3" x14ac:dyDescent="0.25">
      <c r="C566" t="str">
        <f>'Tractament Nom'!Q555</f>
        <v/>
      </c>
    </row>
    <row r="567" spans="3:3" x14ac:dyDescent="0.25">
      <c r="C567" t="str">
        <f>'Tractament Nom'!Q556</f>
        <v/>
      </c>
    </row>
    <row r="568" spans="3:3" x14ac:dyDescent="0.25">
      <c r="C568" t="str">
        <f>'Tractament Nom'!Q557</f>
        <v/>
      </c>
    </row>
    <row r="569" spans="3:3" x14ac:dyDescent="0.25">
      <c r="C569" t="str">
        <f>'Tractament Nom'!Q558</f>
        <v/>
      </c>
    </row>
    <row r="570" spans="3:3" x14ac:dyDescent="0.25">
      <c r="C570" t="str">
        <f>'Tractament Nom'!Q559</f>
        <v/>
      </c>
    </row>
    <row r="571" spans="3:3" x14ac:dyDescent="0.25">
      <c r="C571" t="str">
        <f>'Tractament Nom'!Q560</f>
        <v/>
      </c>
    </row>
    <row r="572" spans="3:3" x14ac:dyDescent="0.25">
      <c r="C572" t="str">
        <f>'Tractament Nom'!Q561</f>
        <v/>
      </c>
    </row>
    <row r="573" spans="3:3" x14ac:dyDescent="0.25">
      <c r="C573" t="str">
        <f>'Tractament Nom'!Q562</f>
        <v/>
      </c>
    </row>
    <row r="574" spans="3:3" x14ac:dyDescent="0.25">
      <c r="C574" t="str">
        <f>'Tractament Nom'!Q563</f>
        <v/>
      </c>
    </row>
    <row r="575" spans="3:3" x14ac:dyDescent="0.25">
      <c r="C575" t="str">
        <f>'Tractament Nom'!Q564</f>
        <v/>
      </c>
    </row>
    <row r="576" spans="3:3" x14ac:dyDescent="0.25">
      <c r="C576" t="str">
        <f>'Tractament Nom'!Q565</f>
        <v/>
      </c>
    </row>
    <row r="577" spans="3:3" x14ac:dyDescent="0.25">
      <c r="C577" t="str">
        <f>'Tractament Nom'!Q566</f>
        <v/>
      </c>
    </row>
    <row r="578" spans="3:3" x14ac:dyDescent="0.25">
      <c r="C578" t="str">
        <f>'Tractament Nom'!Q567</f>
        <v/>
      </c>
    </row>
    <row r="579" spans="3:3" x14ac:dyDescent="0.25">
      <c r="C579" t="str">
        <f>'Tractament Nom'!Q568</f>
        <v/>
      </c>
    </row>
    <row r="580" spans="3:3" x14ac:dyDescent="0.25">
      <c r="C580" t="str">
        <f>'Tractament Nom'!Q569</f>
        <v/>
      </c>
    </row>
    <row r="581" spans="3:3" x14ac:dyDescent="0.25">
      <c r="C581" t="str">
        <f>'Tractament Nom'!Q570</f>
        <v/>
      </c>
    </row>
    <row r="582" spans="3:3" x14ac:dyDescent="0.25">
      <c r="C582" t="str">
        <f>'Tractament Nom'!Q571</f>
        <v/>
      </c>
    </row>
    <row r="583" spans="3:3" x14ac:dyDescent="0.25">
      <c r="C583" t="str">
        <f>'Tractament Nom'!Q572</f>
        <v/>
      </c>
    </row>
    <row r="584" spans="3:3" x14ac:dyDescent="0.25">
      <c r="C584" t="str">
        <f>'Tractament Nom'!Q573</f>
        <v/>
      </c>
    </row>
    <row r="585" spans="3:3" x14ac:dyDescent="0.25">
      <c r="C585" t="str">
        <f>'Tractament Nom'!Q574</f>
        <v/>
      </c>
    </row>
    <row r="586" spans="3:3" x14ac:dyDescent="0.25">
      <c r="C586" t="str">
        <f>'Tractament Nom'!Q575</f>
        <v/>
      </c>
    </row>
    <row r="587" spans="3:3" x14ac:dyDescent="0.25">
      <c r="C587" t="str">
        <f>'Tractament Nom'!Q576</f>
        <v/>
      </c>
    </row>
    <row r="588" spans="3:3" x14ac:dyDescent="0.25">
      <c r="C588" t="str">
        <f>'Tractament Nom'!Q577</f>
        <v/>
      </c>
    </row>
    <row r="589" spans="3:3" x14ac:dyDescent="0.25">
      <c r="C589" t="str">
        <f>'Tractament Nom'!Q578</f>
        <v/>
      </c>
    </row>
    <row r="590" spans="3:3" x14ac:dyDescent="0.25">
      <c r="C590" t="str">
        <f>'Tractament Nom'!Q579</f>
        <v/>
      </c>
    </row>
    <row r="591" spans="3:3" x14ac:dyDescent="0.25">
      <c r="C591" t="str">
        <f>'Tractament Nom'!Q580</f>
        <v/>
      </c>
    </row>
    <row r="592" spans="3:3" x14ac:dyDescent="0.25">
      <c r="C592" t="str">
        <f>'Tractament Nom'!Q581</f>
        <v/>
      </c>
    </row>
    <row r="593" spans="3:3" x14ac:dyDescent="0.25">
      <c r="C593" t="str">
        <f>'Tractament Nom'!Q582</f>
        <v/>
      </c>
    </row>
    <row r="594" spans="3:3" x14ac:dyDescent="0.25">
      <c r="C594" t="str">
        <f>'Tractament Nom'!Q583</f>
        <v/>
      </c>
    </row>
    <row r="595" spans="3:3" x14ac:dyDescent="0.25">
      <c r="C595" t="str">
        <f>'Tractament Nom'!Q584</f>
        <v/>
      </c>
    </row>
    <row r="596" spans="3:3" x14ac:dyDescent="0.25">
      <c r="C596" t="str">
        <f>'Tractament Nom'!Q585</f>
        <v/>
      </c>
    </row>
    <row r="597" spans="3:3" x14ac:dyDescent="0.25">
      <c r="C597" t="str">
        <f>'Tractament Nom'!Q586</f>
        <v/>
      </c>
    </row>
    <row r="598" spans="3:3" x14ac:dyDescent="0.25">
      <c r="C598" t="str">
        <f>'Tractament Nom'!Q587</f>
        <v/>
      </c>
    </row>
    <row r="599" spans="3:3" x14ac:dyDescent="0.25">
      <c r="C599" t="str">
        <f>'Tractament Nom'!Q588</f>
        <v/>
      </c>
    </row>
    <row r="600" spans="3:3" x14ac:dyDescent="0.25">
      <c r="C600" t="str">
        <f>'Tractament Nom'!Q589</f>
        <v/>
      </c>
    </row>
    <row r="601" spans="3:3" x14ac:dyDescent="0.25">
      <c r="C601" t="str">
        <f>'Tractament Nom'!Q590</f>
        <v/>
      </c>
    </row>
    <row r="602" spans="3:3" x14ac:dyDescent="0.25">
      <c r="C602" t="str">
        <f>'Tractament Nom'!Q591</f>
        <v/>
      </c>
    </row>
    <row r="603" spans="3:3" x14ac:dyDescent="0.25">
      <c r="C603" t="str">
        <f>'Tractament Nom'!Q592</f>
        <v/>
      </c>
    </row>
    <row r="604" spans="3:3" x14ac:dyDescent="0.25">
      <c r="C604" t="str">
        <f>'Tractament Nom'!Q593</f>
        <v/>
      </c>
    </row>
    <row r="605" spans="3:3" x14ac:dyDescent="0.25">
      <c r="C605" t="str">
        <f>'Tractament Nom'!Q594</f>
        <v/>
      </c>
    </row>
    <row r="606" spans="3:3" x14ac:dyDescent="0.25">
      <c r="C606" t="str">
        <f>'Tractament Nom'!Q595</f>
        <v/>
      </c>
    </row>
    <row r="607" spans="3:3" x14ac:dyDescent="0.25">
      <c r="C607" t="str">
        <f>'Tractament Nom'!Q596</f>
        <v/>
      </c>
    </row>
    <row r="608" spans="3:3" x14ac:dyDescent="0.25">
      <c r="C608" t="str">
        <f>'Tractament Nom'!Q597</f>
        <v/>
      </c>
    </row>
    <row r="609" spans="3:3" x14ac:dyDescent="0.25">
      <c r="C609" t="str">
        <f>'Tractament Nom'!Q598</f>
        <v/>
      </c>
    </row>
    <row r="610" spans="3:3" x14ac:dyDescent="0.25">
      <c r="C610" t="str">
        <f>'Tractament Nom'!Q599</f>
        <v/>
      </c>
    </row>
    <row r="611" spans="3:3" x14ac:dyDescent="0.25">
      <c r="C611" t="str">
        <f>'Tractament Nom'!Q600</f>
        <v/>
      </c>
    </row>
    <row r="612" spans="3:3" x14ac:dyDescent="0.25">
      <c r="C612" t="str">
        <f>'Tractament Nom'!Q601</f>
        <v/>
      </c>
    </row>
    <row r="613" spans="3:3" x14ac:dyDescent="0.25">
      <c r="C613" t="str">
        <f>'Tractament Nom'!Q602</f>
        <v/>
      </c>
    </row>
    <row r="614" spans="3:3" x14ac:dyDescent="0.25">
      <c r="C614" t="str">
        <f>'Tractament Nom'!Q603</f>
        <v/>
      </c>
    </row>
    <row r="615" spans="3:3" x14ac:dyDescent="0.25">
      <c r="C615" t="str">
        <f>'Tractament Nom'!Q604</f>
        <v/>
      </c>
    </row>
    <row r="616" spans="3:3" x14ac:dyDescent="0.25">
      <c r="C616" t="str">
        <f>'Tractament Nom'!Q605</f>
        <v/>
      </c>
    </row>
    <row r="617" spans="3:3" x14ac:dyDescent="0.25">
      <c r="C617" t="str">
        <f>'Tractament Nom'!Q606</f>
        <v/>
      </c>
    </row>
    <row r="618" spans="3:3" x14ac:dyDescent="0.25">
      <c r="C618" t="str">
        <f>'Tractament Nom'!Q607</f>
        <v/>
      </c>
    </row>
    <row r="619" spans="3:3" x14ac:dyDescent="0.25">
      <c r="C619" t="str">
        <f>'Tractament Nom'!Q608</f>
        <v/>
      </c>
    </row>
    <row r="620" spans="3:3" x14ac:dyDescent="0.25">
      <c r="C620" t="str">
        <f>'Tractament Nom'!Q609</f>
        <v/>
      </c>
    </row>
    <row r="621" spans="3:3" x14ac:dyDescent="0.25">
      <c r="C621" t="str">
        <f>'Tractament Nom'!Q610</f>
        <v/>
      </c>
    </row>
    <row r="622" spans="3:3" x14ac:dyDescent="0.25">
      <c r="C622" t="str">
        <f>'Tractament Nom'!Q611</f>
        <v/>
      </c>
    </row>
    <row r="623" spans="3:3" x14ac:dyDescent="0.25">
      <c r="C623" t="str">
        <f>'Tractament Nom'!Q612</f>
        <v/>
      </c>
    </row>
    <row r="624" spans="3:3" x14ac:dyDescent="0.25">
      <c r="C624" t="str">
        <f>'Tractament Nom'!Q613</f>
        <v/>
      </c>
    </row>
    <row r="625" spans="3:3" x14ac:dyDescent="0.25">
      <c r="C625" t="str">
        <f>'Tractament Nom'!Q614</f>
        <v/>
      </c>
    </row>
    <row r="626" spans="3:3" x14ac:dyDescent="0.25">
      <c r="C626" t="str">
        <f>'Tractament Nom'!Q615</f>
        <v/>
      </c>
    </row>
    <row r="627" spans="3:3" x14ac:dyDescent="0.25">
      <c r="C627" t="str">
        <f>'Tractament Nom'!Q616</f>
        <v/>
      </c>
    </row>
    <row r="628" spans="3:3" x14ac:dyDescent="0.25">
      <c r="C628" t="str">
        <f>'Tractament Nom'!Q617</f>
        <v/>
      </c>
    </row>
    <row r="629" spans="3:3" x14ac:dyDescent="0.25">
      <c r="C629" t="str">
        <f>'Tractament Nom'!Q618</f>
        <v/>
      </c>
    </row>
    <row r="630" spans="3:3" x14ac:dyDescent="0.25">
      <c r="C630" t="str">
        <f>'Tractament Nom'!Q619</f>
        <v/>
      </c>
    </row>
    <row r="631" spans="3:3" x14ac:dyDescent="0.25">
      <c r="C631" t="str">
        <f>'Tractament Nom'!Q620</f>
        <v/>
      </c>
    </row>
    <row r="632" spans="3:3" x14ac:dyDescent="0.25">
      <c r="C632" t="str">
        <f>'Tractament Nom'!Q621</f>
        <v/>
      </c>
    </row>
    <row r="633" spans="3:3" x14ac:dyDescent="0.25">
      <c r="C633" t="str">
        <f>'Tractament Nom'!Q622</f>
        <v/>
      </c>
    </row>
    <row r="634" spans="3:3" x14ac:dyDescent="0.25">
      <c r="C634" t="str">
        <f>'Tractament Nom'!Q623</f>
        <v/>
      </c>
    </row>
    <row r="635" spans="3:3" x14ac:dyDescent="0.25">
      <c r="C635" t="str">
        <f>'Tractament Nom'!Q624</f>
        <v/>
      </c>
    </row>
    <row r="636" spans="3:3" x14ac:dyDescent="0.25">
      <c r="C636" t="str">
        <f>'Tractament Nom'!Q625</f>
        <v/>
      </c>
    </row>
    <row r="637" spans="3:3" x14ac:dyDescent="0.25">
      <c r="C637" t="str">
        <f>'Tractament Nom'!Q626</f>
        <v/>
      </c>
    </row>
    <row r="638" spans="3:3" x14ac:dyDescent="0.25">
      <c r="C638" t="str">
        <f>'Tractament Nom'!Q627</f>
        <v/>
      </c>
    </row>
    <row r="639" spans="3:3" x14ac:dyDescent="0.25">
      <c r="C639" t="str">
        <f>'Tractament Nom'!Q628</f>
        <v/>
      </c>
    </row>
    <row r="640" spans="3:3" x14ac:dyDescent="0.25">
      <c r="C640" t="str">
        <f>'Tractament Nom'!Q629</f>
        <v/>
      </c>
    </row>
    <row r="641" spans="3:3" x14ac:dyDescent="0.25">
      <c r="C641" t="str">
        <f>'Tractament Nom'!Q630</f>
        <v/>
      </c>
    </row>
    <row r="642" spans="3:3" x14ac:dyDescent="0.25">
      <c r="C642" t="str">
        <f>'Tractament Nom'!Q631</f>
        <v/>
      </c>
    </row>
    <row r="643" spans="3:3" x14ac:dyDescent="0.25">
      <c r="C643" t="str">
        <f>'Tractament Nom'!Q632</f>
        <v/>
      </c>
    </row>
    <row r="644" spans="3:3" x14ac:dyDescent="0.25">
      <c r="C644" t="str">
        <f>'Tractament Nom'!Q633</f>
        <v/>
      </c>
    </row>
    <row r="645" spans="3:3" x14ac:dyDescent="0.25">
      <c r="C645" t="str">
        <f>'Tractament Nom'!Q634</f>
        <v/>
      </c>
    </row>
    <row r="646" spans="3:3" x14ac:dyDescent="0.25">
      <c r="C646" t="str">
        <f>'Tractament Nom'!Q635</f>
        <v/>
      </c>
    </row>
    <row r="647" spans="3:3" x14ac:dyDescent="0.25">
      <c r="C647" t="str">
        <f>'Tractament Nom'!Q636</f>
        <v/>
      </c>
    </row>
    <row r="648" spans="3:3" x14ac:dyDescent="0.25">
      <c r="C648" t="str">
        <f>'Tractament Nom'!Q637</f>
        <v/>
      </c>
    </row>
    <row r="649" spans="3:3" x14ac:dyDescent="0.25">
      <c r="C649" t="str">
        <f>'Tractament Nom'!Q638</f>
        <v/>
      </c>
    </row>
    <row r="650" spans="3:3" x14ac:dyDescent="0.25">
      <c r="C650" t="str">
        <f>'Tractament Nom'!Q639</f>
        <v/>
      </c>
    </row>
    <row r="651" spans="3:3" x14ac:dyDescent="0.25">
      <c r="C651" t="str">
        <f>'Tractament Nom'!Q640</f>
        <v/>
      </c>
    </row>
    <row r="652" spans="3:3" x14ac:dyDescent="0.25">
      <c r="C652" t="str">
        <f>'Tractament Nom'!Q641</f>
        <v/>
      </c>
    </row>
    <row r="653" spans="3:3" x14ac:dyDescent="0.25">
      <c r="C653" t="str">
        <f>'Tractament Nom'!Q642</f>
        <v/>
      </c>
    </row>
    <row r="654" spans="3:3" x14ac:dyDescent="0.25">
      <c r="C654" t="str">
        <f>'Tractament Nom'!Q643</f>
        <v/>
      </c>
    </row>
    <row r="655" spans="3:3" x14ac:dyDescent="0.25">
      <c r="C655" t="str">
        <f>'Tractament Nom'!Q644</f>
        <v/>
      </c>
    </row>
    <row r="656" spans="3:3" x14ac:dyDescent="0.25">
      <c r="C656" t="str">
        <f>'Tractament Nom'!Q645</f>
        <v/>
      </c>
    </row>
    <row r="657" spans="3:3" x14ac:dyDescent="0.25">
      <c r="C657" t="str">
        <f>'Tractament Nom'!Q646</f>
        <v/>
      </c>
    </row>
    <row r="658" spans="3:3" x14ac:dyDescent="0.25">
      <c r="C658" t="str">
        <f>'Tractament Nom'!Q647</f>
        <v/>
      </c>
    </row>
    <row r="659" spans="3:3" x14ac:dyDescent="0.25">
      <c r="C659" t="str">
        <f>'Tractament Nom'!Q648</f>
        <v/>
      </c>
    </row>
    <row r="660" spans="3:3" x14ac:dyDescent="0.25">
      <c r="C660" t="str">
        <f>'Tractament Nom'!Q649</f>
        <v/>
      </c>
    </row>
    <row r="661" spans="3:3" x14ac:dyDescent="0.25">
      <c r="C661" t="str">
        <f>'Tractament Nom'!Q650</f>
        <v/>
      </c>
    </row>
    <row r="662" spans="3:3" x14ac:dyDescent="0.25">
      <c r="C662" t="str">
        <f>'Tractament Nom'!Q651</f>
        <v/>
      </c>
    </row>
    <row r="663" spans="3:3" x14ac:dyDescent="0.25">
      <c r="C663" t="str">
        <f>'Tractament Nom'!Q652</f>
        <v/>
      </c>
    </row>
    <row r="664" spans="3:3" x14ac:dyDescent="0.25">
      <c r="C664" t="str">
        <f>'Tractament Nom'!Q653</f>
        <v/>
      </c>
    </row>
    <row r="665" spans="3:3" x14ac:dyDescent="0.25">
      <c r="C665" t="str">
        <f>'Tractament Nom'!Q654</f>
        <v/>
      </c>
    </row>
    <row r="666" spans="3:3" x14ac:dyDescent="0.25">
      <c r="C666" t="str">
        <f>'Tractament Nom'!Q655</f>
        <v/>
      </c>
    </row>
    <row r="667" spans="3:3" x14ac:dyDescent="0.25">
      <c r="C667" t="str">
        <f>'Tractament Nom'!Q656</f>
        <v/>
      </c>
    </row>
    <row r="668" spans="3:3" x14ac:dyDescent="0.25">
      <c r="C668" t="str">
        <f>'Tractament Nom'!Q657</f>
        <v/>
      </c>
    </row>
    <row r="669" spans="3:3" x14ac:dyDescent="0.25">
      <c r="C669" t="str">
        <f>'Tractament Nom'!Q658</f>
        <v/>
      </c>
    </row>
    <row r="670" spans="3:3" x14ac:dyDescent="0.25">
      <c r="C670" t="str">
        <f>'Tractament Nom'!Q659</f>
        <v/>
      </c>
    </row>
    <row r="671" spans="3:3" x14ac:dyDescent="0.25">
      <c r="C671" t="str">
        <f>'Tractament Nom'!Q660</f>
        <v/>
      </c>
    </row>
    <row r="672" spans="3:3" x14ac:dyDescent="0.25">
      <c r="C672" t="str">
        <f>'Tractament Nom'!Q661</f>
        <v/>
      </c>
    </row>
    <row r="673" spans="3:3" x14ac:dyDescent="0.25">
      <c r="C673" t="str">
        <f>'Tractament Nom'!Q662</f>
        <v/>
      </c>
    </row>
    <row r="674" spans="3:3" x14ac:dyDescent="0.25">
      <c r="C674" t="str">
        <f>'Tractament Nom'!Q663</f>
        <v/>
      </c>
    </row>
    <row r="675" spans="3:3" x14ac:dyDescent="0.25">
      <c r="C675" t="str">
        <f>'Tractament Nom'!Q664</f>
        <v/>
      </c>
    </row>
    <row r="676" spans="3:3" x14ac:dyDescent="0.25">
      <c r="C676" t="str">
        <f>'Tractament Nom'!Q665</f>
        <v/>
      </c>
    </row>
    <row r="677" spans="3:3" x14ac:dyDescent="0.25">
      <c r="C677" t="str">
        <f>'Tractament Nom'!Q666</f>
        <v/>
      </c>
    </row>
    <row r="678" spans="3:3" x14ac:dyDescent="0.25">
      <c r="C678" t="str">
        <f>'Tractament Nom'!Q667</f>
        <v/>
      </c>
    </row>
    <row r="679" spans="3:3" x14ac:dyDescent="0.25">
      <c r="C679" t="str">
        <f>'Tractament Nom'!Q668</f>
        <v/>
      </c>
    </row>
    <row r="680" spans="3:3" x14ac:dyDescent="0.25">
      <c r="C680" t="str">
        <f>'Tractament Nom'!Q669</f>
        <v/>
      </c>
    </row>
    <row r="681" spans="3:3" x14ac:dyDescent="0.25">
      <c r="C681" t="str">
        <f>'Tractament Nom'!Q670</f>
        <v/>
      </c>
    </row>
    <row r="682" spans="3:3" x14ac:dyDescent="0.25">
      <c r="C682" t="str">
        <f>'Tractament Nom'!Q671</f>
        <v/>
      </c>
    </row>
    <row r="683" spans="3:3" x14ac:dyDescent="0.25">
      <c r="C683" t="str">
        <f>'Tractament Nom'!Q672</f>
        <v/>
      </c>
    </row>
    <row r="684" spans="3:3" x14ac:dyDescent="0.25">
      <c r="C684" t="str">
        <f>'Tractament Nom'!Q673</f>
        <v/>
      </c>
    </row>
    <row r="685" spans="3:3" x14ac:dyDescent="0.25">
      <c r="C685" t="str">
        <f>'Tractament Nom'!Q674</f>
        <v/>
      </c>
    </row>
    <row r="686" spans="3:3" x14ac:dyDescent="0.25">
      <c r="C686" t="str">
        <f>'Tractament Nom'!Q675</f>
        <v/>
      </c>
    </row>
    <row r="687" spans="3:3" x14ac:dyDescent="0.25">
      <c r="C687" t="str">
        <f>'Tractament Nom'!Q676</f>
        <v/>
      </c>
    </row>
    <row r="688" spans="3:3" x14ac:dyDescent="0.25">
      <c r="C688" t="str">
        <f>'Tractament Nom'!Q677</f>
        <v/>
      </c>
    </row>
    <row r="689" spans="3:3" x14ac:dyDescent="0.25">
      <c r="C689" t="str">
        <f>'Tractament Nom'!Q678</f>
        <v/>
      </c>
    </row>
    <row r="690" spans="3:3" x14ac:dyDescent="0.25">
      <c r="C690" t="str">
        <f>'Tractament Nom'!Q679</f>
        <v/>
      </c>
    </row>
    <row r="691" spans="3:3" x14ac:dyDescent="0.25">
      <c r="C691" t="str">
        <f>'Tractament Nom'!Q680</f>
        <v/>
      </c>
    </row>
    <row r="692" spans="3:3" x14ac:dyDescent="0.25">
      <c r="C692" t="str">
        <f>'Tractament Nom'!Q681</f>
        <v/>
      </c>
    </row>
    <row r="693" spans="3:3" x14ac:dyDescent="0.25">
      <c r="C693" t="str">
        <f>'Tractament Nom'!Q682</f>
        <v/>
      </c>
    </row>
    <row r="694" spans="3:3" x14ac:dyDescent="0.25">
      <c r="C694" t="str">
        <f>'Tractament Nom'!Q683</f>
        <v/>
      </c>
    </row>
    <row r="695" spans="3:3" x14ac:dyDescent="0.25">
      <c r="C695" t="str">
        <f>'Tractament Nom'!Q684</f>
        <v/>
      </c>
    </row>
    <row r="696" spans="3:3" x14ac:dyDescent="0.25">
      <c r="C696" t="str">
        <f>'Tractament Nom'!Q685</f>
        <v/>
      </c>
    </row>
    <row r="697" spans="3:3" x14ac:dyDescent="0.25">
      <c r="C697" t="str">
        <f>'Tractament Nom'!Q686</f>
        <v/>
      </c>
    </row>
    <row r="698" spans="3:3" x14ac:dyDescent="0.25">
      <c r="C698" t="str">
        <f>'Tractament Nom'!Q687</f>
        <v/>
      </c>
    </row>
    <row r="699" spans="3:3" x14ac:dyDescent="0.25">
      <c r="C699" t="str">
        <f>'Tractament Nom'!Q688</f>
        <v/>
      </c>
    </row>
    <row r="700" spans="3:3" x14ac:dyDescent="0.25">
      <c r="C700" t="str">
        <f>'Tractament Nom'!Q689</f>
        <v/>
      </c>
    </row>
    <row r="701" spans="3:3" x14ac:dyDescent="0.25">
      <c r="C701" t="str">
        <f>'Tractament Nom'!Q690</f>
        <v/>
      </c>
    </row>
    <row r="702" spans="3:3" x14ac:dyDescent="0.25">
      <c r="C702" t="str">
        <f>'Tractament Nom'!Q691</f>
        <v/>
      </c>
    </row>
    <row r="703" spans="3:3" x14ac:dyDescent="0.25">
      <c r="C703" t="str">
        <f>'Tractament Nom'!Q692</f>
        <v/>
      </c>
    </row>
    <row r="704" spans="3:3" x14ac:dyDescent="0.25">
      <c r="C704" t="str">
        <f>'Tractament Nom'!Q693</f>
        <v/>
      </c>
    </row>
    <row r="705" spans="3:3" x14ac:dyDescent="0.25">
      <c r="C705" t="str">
        <f>'Tractament Nom'!Q694</f>
        <v/>
      </c>
    </row>
    <row r="706" spans="3:3" x14ac:dyDescent="0.25">
      <c r="C706" t="str">
        <f>'Tractament Nom'!Q695</f>
        <v/>
      </c>
    </row>
    <row r="707" spans="3:3" x14ac:dyDescent="0.25">
      <c r="C707" t="str">
        <f>'Tractament Nom'!Q696</f>
        <v/>
      </c>
    </row>
    <row r="708" spans="3:3" x14ac:dyDescent="0.25">
      <c r="C708" t="str">
        <f>'Tractament Nom'!Q697</f>
        <v/>
      </c>
    </row>
    <row r="709" spans="3:3" x14ac:dyDescent="0.25">
      <c r="C709" t="str">
        <f>'Tractament Nom'!Q698</f>
        <v/>
      </c>
    </row>
    <row r="710" spans="3:3" x14ac:dyDescent="0.25">
      <c r="C710" t="str">
        <f>'Tractament Nom'!Q699</f>
        <v/>
      </c>
    </row>
    <row r="711" spans="3:3" x14ac:dyDescent="0.25">
      <c r="C711" t="str">
        <f>'Tractament Nom'!Q700</f>
        <v/>
      </c>
    </row>
    <row r="712" spans="3:3" x14ac:dyDescent="0.25">
      <c r="C712" t="str">
        <f>'Tractament Nom'!Q701</f>
        <v/>
      </c>
    </row>
    <row r="713" spans="3:3" x14ac:dyDescent="0.25">
      <c r="C713" t="str">
        <f>'Tractament Nom'!Q702</f>
        <v/>
      </c>
    </row>
    <row r="714" spans="3:3" x14ac:dyDescent="0.25">
      <c r="C714" t="str">
        <f>'Tractament Nom'!Q703</f>
        <v/>
      </c>
    </row>
    <row r="715" spans="3:3" x14ac:dyDescent="0.25">
      <c r="C715" t="str">
        <f>'Tractament Nom'!Q704</f>
        <v/>
      </c>
    </row>
    <row r="716" spans="3:3" x14ac:dyDescent="0.25">
      <c r="C716" t="str">
        <f>'Tractament Nom'!Q705</f>
        <v/>
      </c>
    </row>
    <row r="717" spans="3:3" x14ac:dyDescent="0.25">
      <c r="C717" t="str">
        <f>'Tractament Nom'!Q706</f>
        <v/>
      </c>
    </row>
    <row r="718" spans="3:3" x14ac:dyDescent="0.25">
      <c r="C718" t="str">
        <f>'Tractament Nom'!Q707</f>
        <v/>
      </c>
    </row>
    <row r="719" spans="3:3" x14ac:dyDescent="0.25">
      <c r="C719" t="str">
        <f>'Tractament Nom'!Q708</f>
        <v/>
      </c>
    </row>
    <row r="720" spans="3:3" x14ac:dyDescent="0.25">
      <c r="C720" t="str">
        <f>'Tractament Nom'!Q709</f>
        <v/>
      </c>
    </row>
    <row r="721" spans="3:3" x14ac:dyDescent="0.25">
      <c r="C721" t="str">
        <f>'Tractament Nom'!Q710</f>
        <v/>
      </c>
    </row>
    <row r="722" spans="3:3" x14ac:dyDescent="0.25">
      <c r="C722" t="str">
        <f>'Tractament Nom'!Q711</f>
        <v/>
      </c>
    </row>
    <row r="723" spans="3:3" x14ac:dyDescent="0.25">
      <c r="C723" t="str">
        <f>'Tractament Nom'!Q712</f>
        <v/>
      </c>
    </row>
    <row r="724" spans="3:3" x14ac:dyDescent="0.25">
      <c r="C724" t="str">
        <f>'Tractament Nom'!Q713</f>
        <v/>
      </c>
    </row>
    <row r="725" spans="3:3" x14ac:dyDescent="0.25">
      <c r="C725" t="str">
        <f>'Tractament Nom'!Q714</f>
        <v/>
      </c>
    </row>
    <row r="726" spans="3:3" x14ac:dyDescent="0.25">
      <c r="C726" t="str">
        <f>'Tractament Nom'!Q715</f>
        <v/>
      </c>
    </row>
    <row r="727" spans="3:3" x14ac:dyDescent="0.25">
      <c r="C727" t="str">
        <f>'Tractament Nom'!Q716</f>
        <v/>
      </c>
    </row>
    <row r="728" spans="3:3" x14ac:dyDescent="0.25">
      <c r="C728" t="str">
        <f>'Tractament Nom'!Q717</f>
        <v/>
      </c>
    </row>
    <row r="729" spans="3:3" x14ac:dyDescent="0.25">
      <c r="C729" t="str">
        <f>'Tractament Nom'!Q718</f>
        <v/>
      </c>
    </row>
    <row r="730" spans="3:3" x14ac:dyDescent="0.25">
      <c r="C730" t="str">
        <f>'Tractament Nom'!Q719</f>
        <v/>
      </c>
    </row>
    <row r="731" spans="3:3" x14ac:dyDescent="0.25">
      <c r="C731" t="str">
        <f>'Tractament Nom'!Q720</f>
        <v/>
      </c>
    </row>
    <row r="732" spans="3:3" x14ac:dyDescent="0.25">
      <c r="C732" t="str">
        <f>'Tractament Nom'!Q721</f>
        <v/>
      </c>
    </row>
    <row r="733" spans="3:3" x14ac:dyDescent="0.25">
      <c r="C733" t="str">
        <f>'Tractament Nom'!Q722</f>
        <v/>
      </c>
    </row>
    <row r="734" spans="3:3" x14ac:dyDescent="0.25">
      <c r="C734" t="str">
        <f>'Tractament Nom'!Q723</f>
        <v/>
      </c>
    </row>
    <row r="735" spans="3:3" x14ac:dyDescent="0.25">
      <c r="C735" t="str">
        <f>'Tractament Nom'!Q724</f>
        <v/>
      </c>
    </row>
    <row r="736" spans="3:3" x14ac:dyDescent="0.25">
      <c r="C736" t="str">
        <f>'Tractament Nom'!Q725</f>
        <v/>
      </c>
    </row>
    <row r="737" spans="3:3" x14ac:dyDescent="0.25">
      <c r="C737" t="str">
        <f>'Tractament Nom'!Q726</f>
        <v/>
      </c>
    </row>
    <row r="738" spans="3:3" x14ac:dyDescent="0.25">
      <c r="C738" t="str">
        <f>'Tractament Nom'!Q727</f>
        <v/>
      </c>
    </row>
    <row r="739" spans="3:3" x14ac:dyDescent="0.25">
      <c r="C739" t="str">
        <f>'Tractament Nom'!Q728</f>
        <v/>
      </c>
    </row>
    <row r="740" spans="3:3" x14ac:dyDescent="0.25">
      <c r="C740" t="str">
        <f>'Tractament Nom'!Q729</f>
        <v/>
      </c>
    </row>
    <row r="741" spans="3:3" x14ac:dyDescent="0.25">
      <c r="C741" t="str">
        <f>'Tractament Nom'!Q730</f>
        <v/>
      </c>
    </row>
    <row r="742" spans="3:3" x14ac:dyDescent="0.25">
      <c r="C742" t="str">
        <f>'Tractament Nom'!Q731</f>
        <v/>
      </c>
    </row>
    <row r="743" spans="3:3" x14ac:dyDescent="0.25">
      <c r="C743" t="str">
        <f>'Tractament Nom'!Q732</f>
        <v/>
      </c>
    </row>
    <row r="744" spans="3:3" x14ac:dyDescent="0.25">
      <c r="C744" t="str">
        <f>'Tractament Nom'!Q733</f>
        <v/>
      </c>
    </row>
    <row r="745" spans="3:3" x14ac:dyDescent="0.25">
      <c r="C745" t="str">
        <f>'Tractament Nom'!Q734</f>
        <v/>
      </c>
    </row>
    <row r="746" spans="3:3" x14ac:dyDescent="0.25">
      <c r="C746" t="str">
        <f>'Tractament Nom'!Q735</f>
        <v/>
      </c>
    </row>
    <row r="747" spans="3:3" x14ac:dyDescent="0.25">
      <c r="C747" t="str">
        <f>'Tractament Nom'!Q736</f>
        <v/>
      </c>
    </row>
    <row r="748" spans="3:3" x14ac:dyDescent="0.25">
      <c r="C748" t="str">
        <f>'Tractament Nom'!Q737</f>
        <v/>
      </c>
    </row>
    <row r="749" spans="3:3" x14ac:dyDescent="0.25">
      <c r="C749" t="str">
        <f>'Tractament Nom'!Q738</f>
        <v/>
      </c>
    </row>
    <row r="750" spans="3:3" x14ac:dyDescent="0.25">
      <c r="C750" t="str">
        <f>'Tractament Nom'!Q739</f>
        <v/>
      </c>
    </row>
    <row r="751" spans="3:3" x14ac:dyDescent="0.25">
      <c r="C751" t="str">
        <f>'Tractament Nom'!Q740</f>
        <v/>
      </c>
    </row>
    <row r="752" spans="3:3" x14ac:dyDescent="0.25">
      <c r="C752" t="str">
        <f>'Tractament Nom'!Q741</f>
        <v/>
      </c>
    </row>
    <row r="753" spans="3:3" x14ac:dyDescent="0.25">
      <c r="C753" t="str">
        <f>'Tractament Nom'!Q742</f>
        <v/>
      </c>
    </row>
    <row r="754" spans="3:3" x14ac:dyDescent="0.25">
      <c r="C754" t="str">
        <f>'Tractament Nom'!Q743</f>
        <v/>
      </c>
    </row>
    <row r="755" spans="3:3" x14ac:dyDescent="0.25">
      <c r="C755" t="str">
        <f>'Tractament Nom'!Q744</f>
        <v/>
      </c>
    </row>
    <row r="756" spans="3:3" x14ac:dyDescent="0.25">
      <c r="C756" t="str">
        <f>'Tractament Nom'!Q745</f>
        <v/>
      </c>
    </row>
    <row r="757" spans="3:3" x14ac:dyDescent="0.25">
      <c r="C757" t="str">
        <f>'Tractament Nom'!Q746</f>
        <v/>
      </c>
    </row>
    <row r="758" spans="3:3" x14ac:dyDescent="0.25">
      <c r="C758" t="str">
        <f>'Tractament Nom'!Q747</f>
        <v/>
      </c>
    </row>
    <row r="759" spans="3:3" x14ac:dyDescent="0.25">
      <c r="C759" t="str">
        <f>'Tractament Nom'!Q748</f>
        <v/>
      </c>
    </row>
    <row r="760" spans="3:3" x14ac:dyDescent="0.25">
      <c r="C760" t="str">
        <f>'Tractament Nom'!Q749</f>
        <v/>
      </c>
    </row>
    <row r="761" spans="3:3" x14ac:dyDescent="0.25">
      <c r="C761" t="str">
        <f>'Tractament Nom'!Q750</f>
        <v/>
      </c>
    </row>
    <row r="762" spans="3:3" x14ac:dyDescent="0.25">
      <c r="C762" t="str">
        <f>'Tractament Nom'!Q751</f>
        <v/>
      </c>
    </row>
    <row r="763" spans="3:3" x14ac:dyDescent="0.25">
      <c r="C763" t="str">
        <f>'Tractament Nom'!Q752</f>
        <v/>
      </c>
    </row>
    <row r="764" spans="3:3" x14ac:dyDescent="0.25">
      <c r="C764" t="str">
        <f>'Tractament Nom'!Q753</f>
        <v/>
      </c>
    </row>
    <row r="765" spans="3:3" x14ac:dyDescent="0.25">
      <c r="C765" t="str">
        <f>'Tractament Nom'!Q754</f>
        <v/>
      </c>
    </row>
    <row r="766" spans="3:3" x14ac:dyDescent="0.25">
      <c r="C766" t="str">
        <f>'Tractament Nom'!Q755</f>
        <v/>
      </c>
    </row>
    <row r="767" spans="3:3" x14ac:dyDescent="0.25">
      <c r="C767" t="str">
        <f>'Tractament Nom'!Q756</f>
        <v/>
      </c>
    </row>
    <row r="768" spans="3:3" x14ac:dyDescent="0.25">
      <c r="C768" t="str">
        <f>'Tractament Nom'!Q757</f>
        <v/>
      </c>
    </row>
    <row r="769" spans="3:3" x14ac:dyDescent="0.25">
      <c r="C769" t="str">
        <f>'Tractament Nom'!Q758</f>
        <v/>
      </c>
    </row>
    <row r="770" spans="3:3" x14ac:dyDescent="0.25">
      <c r="C770" t="str">
        <f>'Tractament Nom'!Q759</f>
        <v/>
      </c>
    </row>
    <row r="771" spans="3:3" x14ac:dyDescent="0.25">
      <c r="C771" t="str">
        <f>'Tractament Nom'!Q760</f>
        <v/>
      </c>
    </row>
    <row r="772" spans="3:3" x14ac:dyDescent="0.25">
      <c r="C772" t="str">
        <f>'Tractament Nom'!Q761</f>
        <v/>
      </c>
    </row>
    <row r="773" spans="3:3" x14ac:dyDescent="0.25">
      <c r="C773" t="str">
        <f>'Tractament Nom'!Q762</f>
        <v/>
      </c>
    </row>
    <row r="774" spans="3:3" x14ac:dyDescent="0.25">
      <c r="C774" t="str">
        <f>'Tractament Nom'!Q763</f>
        <v/>
      </c>
    </row>
    <row r="775" spans="3:3" x14ac:dyDescent="0.25">
      <c r="C775" t="str">
        <f>'Tractament Nom'!Q764</f>
        <v/>
      </c>
    </row>
    <row r="776" spans="3:3" x14ac:dyDescent="0.25">
      <c r="C776" t="str">
        <f>'Tractament Nom'!Q765</f>
        <v/>
      </c>
    </row>
    <row r="777" spans="3:3" x14ac:dyDescent="0.25">
      <c r="C777" t="str">
        <f>'Tractament Nom'!Q766</f>
        <v/>
      </c>
    </row>
    <row r="778" spans="3:3" x14ac:dyDescent="0.25">
      <c r="C778" t="str">
        <f>'Tractament Nom'!Q767</f>
        <v/>
      </c>
    </row>
    <row r="779" spans="3:3" x14ac:dyDescent="0.25">
      <c r="C779" t="str">
        <f>'Tractament Nom'!Q768</f>
        <v/>
      </c>
    </row>
    <row r="780" spans="3:3" x14ac:dyDescent="0.25">
      <c r="C780" t="str">
        <f>'Tractament Nom'!Q769</f>
        <v/>
      </c>
    </row>
    <row r="781" spans="3:3" x14ac:dyDescent="0.25">
      <c r="C781" t="str">
        <f>'Tractament Nom'!Q770</f>
        <v/>
      </c>
    </row>
    <row r="782" spans="3:3" x14ac:dyDescent="0.25">
      <c r="C782" t="str">
        <f>'Tractament Nom'!Q771</f>
        <v/>
      </c>
    </row>
    <row r="783" spans="3:3" x14ac:dyDescent="0.25">
      <c r="C783" t="str">
        <f>'Tractament Nom'!Q772</f>
        <v/>
      </c>
    </row>
    <row r="784" spans="3:3" x14ac:dyDescent="0.25">
      <c r="C784" t="str">
        <f>'Tractament Nom'!Q773</f>
        <v/>
      </c>
    </row>
    <row r="785" spans="3:3" x14ac:dyDescent="0.25">
      <c r="C785" t="str">
        <f>'Tractament Nom'!Q774</f>
        <v/>
      </c>
    </row>
    <row r="786" spans="3:3" x14ac:dyDescent="0.25">
      <c r="C786" t="str">
        <f>'Tractament Nom'!Q775</f>
        <v/>
      </c>
    </row>
    <row r="787" spans="3:3" x14ac:dyDescent="0.25">
      <c r="C787" t="str">
        <f>'Tractament Nom'!Q776</f>
        <v/>
      </c>
    </row>
    <row r="788" spans="3:3" x14ac:dyDescent="0.25">
      <c r="C788" t="str">
        <f>'Tractament Nom'!Q777</f>
        <v/>
      </c>
    </row>
    <row r="789" spans="3:3" x14ac:dyDescent="0.25">
      <c r="C789" t="str">
        <f>'Tractament Nom'!Q778</f>
        <v/>
      </c>
    </row>
    <row r="790" spans="3:3" x14ac:dyDescent="0.25">
      <c r="C790" t="str">
        <f>'Tractament Nom'!Q779</f>
        <v/>
      </c>
    </row>
    <row r="791" spans="3:3" x14ac:dyDescent="0.25">
      <c r="C791" t="str">
        <f>'Tractament Nom'!Q780</f>
        <v/>
      </c>
    </row>
    <row r="792" spans="3:3" x14ac:dyDescent="0.25">
      <c r="C792" t="str">
        <f>'Tractament Nom'!Q781</f>
        <v/>
      </c>
    </row>
    <row r="793" spans="3:3" x14ac:dyDescent="0.25">
      <c r="C793" t="str">
        <f>'Tractament Nom'!Q782</f>
        <v/>
      </c>
    </row>
    <row r="794" spans="3:3" x14ac:dyDescent="0.25">
      <c r="C794" t="str">
        <f>'Tractament Nom'!Q783</f>
        <v/>
      </c>
    </row>
    <row r="795" spans="3:3" x14ac:dyDescent="0.25">
      <c r="C795" t="str">
        <f>'Tractament Nom'!Q784</f>
        <v/>
      </c>
    </row>
    <row r="796" spans="3:3" x14ac:dyDescent="0.25">
      <c r="C796" t="str">
        <f>'Tractament Nom'!Q785</f>
        <v/>
      </c>
    </row>
    <row r="797" spans="3:3" x14ac:dyDescent="0.25">
      <c r="C797" t="str">
        <f>'Tractament Nom'!Q786</f>
        <v/>
      </c>
    </row>
    <row r="798" spans="3:3" x14ac:dyDescent="0.25">
      <c r="C798" t="str">
        <f>'Tractament Nom'!Q787</f>
        <v/>
      </c>
    </row>
    <row r="799" spans="3:3" x14ac:dyDescent="0.25">
      <c r="C799" t="str">
        <f>'Tractament Nom'!Q788</f>
        <v/>
      </c>
    </row>
    <row r="800" spans="3:3" x14ac:dyDescent="0.25">
      <c r="C800" t="str">
        <f>'Tractament Nom'!Q789</f>
        <v/>
      </c>
    </row>
    <row r="801" spans="3:3" x14ac:dyDescent="0.25">
      <c r="C801" t="str">
        <f>'Tractament Nom'!Q790</f>
        <v/>
      </c>
    </row>
    <row r="802" spans="3:3" x14ac:dyDescent="0.25">
      <c r="C802" t="str">
        <f>'Tractament Nom'!Q791</f>
        <v/>
      </c>
    </row>
    <row r="803" spans="3:3" x14ac:dyDescent="0.25">
      <c r="C803" t="str">
        <f>'Tractament Nom'!Q792</f>
        <v/>
      </c>
    </row>
    <row r="804" spans="3:3" x14ac:dyDescent="0.25">
      <c r="C804" t="str">
        <f>'Tractament Nom'!Q793</f>
        <v/>
      </c>
    </row>
    <row r="805" spans="3:3" x14ac:dyDescent="0.25">
      <c r="C805" t="str">
        <f>'Tractament Nom'!Q794</f>
        <v/>
      </c>
    </row>
    <row r="806" spans="3:3" x14ac:dyDescent="0.25">
      <c r="C806" t="str">
        <f>'Tractament Nom'!Q795</f>
        <v/>
      </c>
    </row>
    <row r="807" spans="3:3" x14ac:dyDescent="0.25">
      <c r="C807" t="str">
        <f>'Tractament Nom'!Q796</f>
        <v/>
      </c>
    </row>
    <row r="808" spans="3:3" x14ac:dyDescent="0.25">
      <c r="C808" t="str">
        <f>'Tractament Nom'!Q797</f>
        <v/>
      </c>
    </row>
    <row r="809" spans="3:3" x14ac:dyDescent="0.25">
      <c r="C809" t="str">
        <f>'Tractament Nom'!Q798</f>
        <v/>
      </c>
    </row>
    <row r="810" spans="3:3" x14ac:dyDescent="0.25">
      <c r="C810" t="str">
        <f>'Tractament Nom'!Q799</f>
        <v/>
      </c>
    </row>
    <row r="811" spans="3:3" x14ac:dyDescent="0.25">
      <c r="C811" t="str">
        <f>'Tractament Nom'!Q800</f>
        <v/>
      </c>
    </row>
    <row r="812" spans="3:3" x14ac:dyDescent="0.25">
      <c r="C812" t="str">
        <f>'Tractament Nom'!Q801</f>
        <v/>
      </c>
    </row>
    <row r="813" spans="3:3" x14ac:dyDescent="0.25">
      <c r="C813" t="str">
        <f>'Tractament Nom'!Q802</f>
        <v/>
      </c>
    </row>
    <row r="814" spans="3:3" x14ac:dyDescent="0.25">
      <c r="C814" t="str">
        <f>'Tractament Nom'!Q803</f>
        <v/>
      </c>
    </row>
    <row r="815" spans="3:3" x14ac:dyDescent="0.25">
      <c r="C815" t="str">
        <f>'Tractament Nom'!Q804</f>
        <v/>
      </c>
    </row>
    <row r="816" spans="3:3" x14ac:dyDescent="0.25">
      <c r="C816" t="str">
        <f>'Tractament Nom'!Q805</f>
        <v/>
      </c>
    </row>
    <row r="817" spans="3:3" x14ac:dyDescent="0.25">
      <c r="C817" t="str">
        <f>'Tractament Nom'!Q806</f>
        <v/>
      </c>
    </row>
    <row r="818" spans="3:3" x14ac:dyDescent="0.25">
      <c r="C818" t="str">
        <f>'Tractament Nom'!Q807</f>
        <v/>
      </c>
    </row>
    <row r="819" spans="3:3" x14ac:dyDescent="0.25">
      <c r="C819" t="str">
        <f>'Tractament Nom'!Q808</f>
        <v/>
      </c>
    </row>
    <row r="820" spans="3:3" x14ac:dyDescent="0.25">
      <c r="C820" t="str">
        <f>'Tractament Nom'!Q809</f>
        <v/>
      </c>
    </row>
    <row r="821" spans="3:3" x14ac:dyDescent="0.25">
      <c r="C821" t="str">
        <f>'Tractament Nom'!Q810</f>
        <v/>
      </c>
    </row>
    <row r="822" spans="3:3" x14ac:dyDescent="0.25">
      <c r="C822" t="str">
        <f>'Tractament Nom'!Q811</f>
        <v/>
      </c>
    </row>
    <row r="823" spans="3:3" x14ac:dyDescent="0.25">
      <c r="C823" t="str">
        <f>'Tractament Nom'!Q812</f>
        <v/>
      </c>
    </row>
    <row r="824" spans="3:3" x14ac:dyDescent="0.25">
      <c r="C824" t="str">
        <f>'Tractament Nom'!Q813</f>
        <v/>
      </c>
    </row>
    <row r="825" spans="3:3" x14ac:dyDescent="0.25">
      <c r="C825" t="str">
        <f>'Tractament Nom'!Q814</f>
        <v/>
      </c>
    </row>
    <row r="826" spans="3:3" x14ac:dyDescent="0.25">
      <c r="C826" t="str">
        <f>'Tractament Nom'!Q815</f>
        <v/>
      </c>
    </row>
    <row r="827" spans="3:3" x14ac:dyDescent="0.25">
      <c r="C827" t="str">
        <f>'Tractament Nom'!Q816</f>
        <v/>
      </c>
    </row>
    <row r="828" spans="3:3" x14ac:dyDescent="0.25">
      <c r="C828" t="str">
        <f>'Tractament Nom'!Q817</f>
        <v/>
      </c>
    </row>
    <row r="829" spans="3:3" x14ac:dyDescent="0.25">
      <c r="C829" t="str">
        <f>'Tractament Nom'!Q818</f>
        <v/>
      </c>
    </row>
    <row r="830" spans="3:3" x14ac:dyDescent="0.25">
      <c r="C830" t="str">
        <f>'Tractament Nom'!Q819</f>
        <v/>
      </c>
    </row>
    <row r="831" spans="3:3" x14ac:dyDescent="0.25">
      <c r="C831" t="str">
        <f>'Tractament Nom'!Q820</f>
        <v/>
      </c>
    </row>
    <row r="832" spans="3:3" x14ac:dyDescent="0.25">
      <c r="C832" t="str">
        <f>'Tractament Nom'!Q821</f>
        <v/>
      </c>
    </row>
    <row r="833" spans="3:3" x14ac:dyDescent="0.25">
      <c r="C833" t="str">
        <f>'Tractament Nom'!Q822</f>
        <v/>
      </c>
    </row>
    <row r="834" spans="3:3" x14ac:dyDescent="0.25">
      <c r="C834" t="str">
        <f>'Tractament Nom'!Q823</f>
        <v/>
      </c>
    </row>
    <row r="835" spans="3:3" x14ac:dyDescent="0.25">
      <c r="C835" t="str">
        <f>'Tractament Nom'!Q824</f>
        <v/>
      </c>
    </row>
    <row r="836" spans="3:3" x14ac:dyDescent="0.25">
      <c r="C836" t="str">
        <f>'Tractament Nom'!Q825</f>
        <v/>
      </c>
    </row>
    <row r="837" spans="3:3" x14ac:dyDescent="0.25">
      <c r="C837" t="str">
        <f>'Tractament Nom'!Q826</f>
        <v/>
      </c>
    </row>
    <row r="838" spans="3:3" x14ac:dyDescent="0.25">
      <c r="C838" t="str">
        <f>'Tractament Nom'!Q827</f>
        <v/>
      </c>
    </row>
    <row r="839" spans="3:3" x14ac:dyDescent="0.25">
      <c r="C839" t="str">
        <f>'Tractament Nom'!Q828</f>
        <v/>
      </c>
    </row>
    <row r="840" spans="3:3" x14ac:dyDescent="0.25">
      <c r="C840" t="str">
        <f>'Tractament Nom'!Q829</f>
        <v/>
      </c>
    </row>
    <row r="841" spans="3:3" x14ac:dyDescent="0.25">
      <c r="C841" t="str">
        <f>'Tractament Nom'!Q830</f>
        <v/>
      </c>
    </row>
    <row r="842" spans="3:3" x14ac:dyDescent="0.25">
      <c r="C842" t="str">
        <f>'Tractament Nom'!Q831</f>
        <v/>
      </c>
    </row>
    <row r="843" spans="3:3" x14ac:dyDescent="0.25">
      <c r="C843" t="str">
        <f>'Tractament Nom'!Q832</f>
        <v/>
      </c>
    </row>
    <row r="844" spans="3:3" x14ac:dyDescent="0.25">
      <c r="C844" t="str">
        <f>'Tractament Nom'!Q833</f>
        <v/>
      </c>
    </row>
    <row r="845" spans="3:3" x14ac:dyDescent="0.25">
      <c r="C845" t="str">
        <f>'Tractament Nom'!Q834</f>
        <v/>
      </c>
    </row>
    <row r="846" spans="3:3" x14ac:dyDescent="0.25">
      <c r="C846" t="str">
        <f>'Tractament Nom'!Q835</f>
        <v/>
      </c>
    </row>
    <row r="847" spans="3:3" x14ac:dyDescent="0.25">
      <c r="C847" t="str">
        <f>'Tractament Nom'!Q836</f>
        <v/>
      </c>
    </row>
    <row r="848" spans="3:3" x14ac:dyDescent="0.25">
      <c r="C848" t="str">
        <f>'Tractament Nom'!Q837</f>
        <v/>
      </c>
    </row>
    <row r="849" spans="3:3" x14ac:dyDescent="0.25">
      <c r="C849" t="str">
        <f>'Tractament Nom'!Q838</f>
        <v/>
      </c>
    </row>
    <row r="850" spans="3:3" x14ac:dyDescent="0.25">
      <c r="C850" t="str">
        <f>'Tractament Nom'!Q839</f>
        <v/>
      </c>
    </row>
    <row r="851" spans="3:3" x14ac:dyDescent="0.25">
      <c r="C851" t="str">
        <f>'Tractament Nom'!Q840</f>
        <v/>
      </c>
    </row>
    <row r="852" spans="3:3" x14ac:dyDescent="0.25">
      <c r="C852" t="str">
        <f>'Tractament Nom'!Q841</f>
        <v/>
      </c>
    </row>
    <row r="853" spans="3:3" x14ac:dyDescent="0.25">
      <c r="C853" t="str">
        <f>'Tractament Nom'!Q842</f>
        <v/>
      </c>
    </row>
    <row r="854" spans="3:3" x14ac:dyDescent="0.25">
      <c r="C854" t="str">
        <f>'Tractament Nom'!Q843</f>
        <v/>
      </c>
    </row>
    <row r="855" spans="3:3" x14ac:dyDescent="0.25">
      <c r="C855" t="str">
        <f>'Tractament Nom'!Q844</f>
        <v/>
      </c>
    </row>
    <row r="856" spans="3:3" x14ac:dyDescent="0.25">
      <c r="C856" t="str">
        <f>'Tractament Nom'!Q845</f>
        <v/>
      </c>
    </row>
    <row r="857" spans="3:3" x14ac:dyDescent="0.25">
      <c r="C857" t="str">
        <f>'Tractament Nom'!Q846</f>
        <v/>
      </c>
    </row>
    <row r="858" spans="3:3" x14ac:dyDescent="0.25">
      <c r="C858" t="str">
        <f>'Tractament Nom'!Q847</f>
        <v/>
      </c>
    </row>
    <row r="859" spans="3:3" x14ac:dyDescent="0.25">
      <c r="C859" t="str">
        <f>'Tractament Nom'!Q848</f>
        <v/>
      </c>
    </row>
    <row r="860" spans="3:3" x14ac:dyDescent="0.25">
      <c r="C860" t="str">
        <f>'Tractament Nom'!Q849</f>
        <v/>
      </c>
    </row>
    <row r="861" spans="3:3" x14ac:dyDescent="0.25">
      <c r="C861" t="str">
        <f>'Tractament Nom'!Q850</f>
        <v/>
      </c>
    </row>
    <row r="862" spans="3:3" x14ac:dyDescent="0.25">
      <c r="C862" t="str">
        <f>'Tractament Nom'!Q851</f>
        <v/>
      </c>
    </row>
    <row r="863" spans="3:3" x14ac:dyDescent="0.25">
      <c r="C863" t="str">
        <f>'Tractament Nom'!Q852</f>
        <v/>
      </c>
    </row>
    <row r="864" spans="3:3" x14ac:dyDescent="0.25">
      <c r="C864" t="str">
        <f>'Tractament Nom'!Q853</f>
        <v/>
      </c>
    </row>
    <row r="865" spans="3:3" x14ac:dyDescent="0.25">
      <c r="C865" t="str">
        <f>'Tractament Nom'!Q854</f>
        <v/>
      </c>
    </row>
    <row r="866" spans="3:3" x14ac:dyDescent="0.25">
      <c r="C866" t="str">
        <f>'Tractament Nom'!Q855</f>
        <v/>
      </c>
    </row>
    <row r="867" spans="3:3" x14ac:dyDescent="0.25">
      <c r="C867" t="str">
        <f>'Tractament Nom'!Q856</f>
        <v/>
      </c>
    </row>
    <row r="868" spans="3:3" x14ac:dyDescent="0.25">
      <c r="C868" t="str">
        <f>'Tractament Nom'!Q857</f>
        <v/>
      </c>
    </row>
    <row r="869" spans="3:3" x14ac:dyDescent="0.25">
      <c r="C869" t="str">
        <f>'Tractament Nom'!Q858</f>
        <v/>
      </c>
    </row>
    <row r="870" spans="3:3" x14ac:dyDescent="0.25">
      <c r="C870" t="str">
        <f>'Tractament Nom'!Q859</f>
        <v/>
      </c>
    </row>
    <row r="871" spans="3:3" x14ac:dyDescent="0.25">
      <c r="C871" t="str">
        <f>'Tractament Nom'!Q860</f>
        <v/>
      </c>
    </row>
    <row r="872" spans="3:3" x14ac:dyDescent="0.25">
      <c r="C872" t="str">
        <f>'Tractament Nom'!Q861</f>
        <v/>
      </c>
    </row>
    <row r="873" spans="3:3" x14ac:dyDescent="0.25">
      <c r="C873" t="str">
        <f>'Tractament Nom'!Q862</f>
        <v/>
      </c>
    </row>
    <row r="874" spans="3:3" x14ac:dyDescent="0.25">
      <c r="C874" t="str">
        <f>'Tractament Nom'!Q863</f>
        <v/>
      </c>
    </row>
    <row r="875" spans="3:3" x14ac:dyDescent="0.25">
      <c r="C875" t="str">
        <f>'Tractament Nom'!Q864</f>
        <v/>
      </c>
    </row>
    <row r="876" spans="3:3" x14ac:dyDescent="0.25">
      <c r="C876" t="str">
        <f>'Tractament Nom'!Q865</f>
        <v/>
      </c>
    </row>
    <row r="877" spans="3:3" x14ac:dyDescent="0.25">
      <c r="C877" t="str">
        <f>'Tractament Nom'!Q866</f>
        <v/>
      </c>
    </row>
    <row r="878" spans="3:3" x14ac:dyDescent="0.25">
      <c r="C878" t="str">
        <f>'Tractament Nom'!Q867</f>
        <v/>
      </c>
    </row>
    <row r="879" spans="3:3" x14ac:dyDescent="0.25">
      <c r="C879" t="str">
        <f>'Tractament Nom'!Q868</f>
        <v/>
      </c>
    </row>
    <row r="880" spans="3:3" x14ac:dyDescent="0.25">
      <c r="C880" t="str">
        <f>'Tractament Nom'!Q869</f>
        <v/>
      </c>
    </row>
    <row r="881" spans="3:3" x14ac:dyDescent="0.25">
      <c r="C881" t="str">
        <f>'Tractament Nom'!Q870</f>
        <v/>
      </c>
    </row>
    <row r="882" spans="3:3" x14ac:dyDescent="0.25">
      <c r="C882" t="str">
        <f>'Tractament Nom'!Q871</f>
        <v/>
      </c>
    </row>
    <row r="883" spans="3:3" x14ac:dyDescent="0.25">
      <c r="C883" t="str">
        <f>'Tractament Nom'!Q872</f>
        <v/>
      </c>
    </row>
    <row r="884" spans="3:3" x14ac:dyDescent="0.25">
      <c r="C884" t="str">
        <f>'Tractament Nom'!Q873</f>
        <v/>
      </c>
    </row>
    <row r="885" spans="3:3" x14ac:dyDescent="0.25">
      <c r="C885" t="str">
        <f>'Tractament Nom'!Q874</f>
        <v/>
      </c>
    </row>
    <row r="886" spans="3:3" x14ac:dyDescent="0.25">
      <c r="C886" t="str">
        <f>'Tractament Nom'!Q875</f>
        <v/>
      </c>
    </row>
    <row r="887" spans="3:3" x14ac:dyDescent="0.25">
      <c r="C887" t="str">
        <f>'Tractament Nom'!Q876</f>
        <v/>
      </c>
    </row>
    <row r="888" spans="3:3" x14ac:dyDescent="0.25">
      <c r="C888" t="str">
        <f>'Tractament Nom'!Q877</f>
        <v/>
      </c>
    </row>
    <row r="889" spans="3:3" x14ac:dyDescent="0.25">
      <c r="C889" t="str">
        <f>'Tractament Nom'!Q878</f>
        <v/>
      </c>
    </row>
    <row r="890" spans="3:3" x14ac:dyDescent="0.25">
      <c r="C890" t="str">
        <f>'Tractament Nom'!Q879</f>
        <v/>
      </c>
    </row>
    <row r="891" spans="3:3" x14ac:dyDescent="0.25">
      <c r="C891" t="str">
        <f>'Tractament Nom'!Q880</f>
        <v/>
      </c>
    </row>
    <row r="892" spans="3:3" x14ac:dyDescent="0.25">
      <c r="C892" t="str">
        <f>'Tractament Nom'!Q881</f>
        <v/>
      </c>
    </row>
    <row r="893" spans="3:3" x14ac:dyDescent="0.25">
      <c r="C893" t="str">
        <f>'Tractament Nom'!Q882</f>
        <v/>
      </c>
    </row>
    <row r="894" spans="3:3" x14ac:dyDescent="0.25">
      <c r="C894" t="str">
        <f>'Tractament Nom'!Q883</f>
        <v/>
      </c>
    </row>
    <row r="895" spans="3:3" x14ac:dyDescent="0.25">
      <c r="C895" t="str">
        <f>'Tractament Nom'!Q884</f>
        <v/>
      </c>
    </row>
    <row r="896" spans="3:3" x14ac:dyDescent="0.25">
      <c r="C896" t="str">
        <f>'Tractament Nom'!Q885</f>
        <v/>
      </c>
    </row>
    <row r="897" spans="3:3" x14ac:dyDescent="0.25">
      <c r="C897" t="str">
        <f>'Tractament Nom'!Q886</f>
        <v/>
      </c>
    </row>
    <row r="898" spans="3:3" x14ac:dyDescent="0.25">
      <c r="C898" t="str">
        <f>'Tractament Nom'!Q887</f>
        <v/>
      </c>
    </row>
    <row r="899" spans="3:3" x14ac:dyDescent="0.25">
      <c r="C899" t="str">
        <f>'Tractament Nom'!Q888</f>
        <v/>
      </c>
    </row>
    <row r="900" spans="3:3" x14ac:dyDescent="0.25">
      <c r="C900" t="str">
        <f>'Tractament Nom'!Q889</f>
        <v/>
      </c>
    </row>
    <row r="901" spans="3:3" x14ac:dyDescent="0.25">
      <c r="C901" t="str">
        <f>'Tractament Nom'!Q890</f>
        <v/>
      </c>
    </row>
    <row r="902" spans="3:3" x14ac:dyDescent="0.25">
      <c r="C902" t="str">
        <f>'Tractament Nom'!Q891</f>
        <v/>
      </c>
    </row>
    <row r="903" spans="3:3" x14ac:dyDescent="0.25">
      <c r="C903" t="str">
        <f>'Tractament Nom'!Q892</f>
        <v/>
      </c>
    </row>
    <row r="904" spans="3:3" x14ac:dyDescent="0.25">
      <c r="C904" t="str">
        <f>'Tractament Nom'!Q893</f>
        <v/>
      </c>
    </row>
    <row r="905" spans="3:3" x14ac:dyDescent="0.25">
      <c r="C905" t="str">
        <f>'Tractament Nom'!Q894</f>
        <v/>
      </c>
    </row>
    <row r="906" spans="3:3" x14ac:dyDescent="0.25">
      <c r="C906" t="str">
        <f>'Tractament Nom'!Q895</f>
        <v/>
      </c>
    </row>
    <row r="907" spans="3:3" x14ac:dyDescent="0.25">
      <c r="C907" t="str">
        <f>'Tractament Nom'!Q896</f>
        <v/>
      </c>
    </row>
    <row r="908" spans="3:3" x14ac:dyDescent="0.25">
      <c r="C908" t="str">
        <f>'Tractament Nom'!Q897</f>
        <v/>
      </c>
    </row>
    <row r="909" spans="3:3" x14ac:dyDescent="0.25">
      <c r="C909" t="str">
        <f>'Tractament Nom'!Q898</f>
        <v/>
      </c>
    </row>
    <row r="910" spans="3:3" x14ac:dyDescent="0.25">
      <c r="C910" t="str">
        <f>'Tractament Nom'!Q899</f>
        <v/>
      </c>
    </row>
    <row r="911" spans="3:3" x14ac:dyDescent="0.25">
      <c r="C911" t="str">
        <f>'Tractament Nom'!Q900</f>
        <v/>
      </c>
    </row>
    <row r="912" spans="3:3" x14ac:dyDescent="0.25">
      <c r="C912" t="str">
        <f>'Tractament Nom'!Q901</f>
        <v/>
      </c>
    </row>
    <row r="913" spans="3:3" x14ac:dyDescent="0.25">
      <c r="C913" t="str">
        <f>'Tractament Nom'!Q902</f>
        <v/>
      </c>
    </row>
    <row r="914" spans="3:3" x14ac:dyDescent="0.25">
      <c r="C914" t="str">
        <f>'Tractament Nom'!Q903</f>
        <v/>
      </c>
    </row>
    <row r="915" spans="3:3" x14ac:dyDescent="0.25">
      <c r="C915" t="str">
        <f>'Tractament Nom'!Q904</f>
        <v/>
      </c>
    </row>
    <row r="916" spans="3:3" x14ac:dyDescent="0.25">
      <c r="C916" t="str">
        <f>'Tractament Nom'!Q905</f>
        <v/>
      </c>
    </row>
    <row r="917" spans="3:3" x14ac:dyDescent="0.25">
      <c r="C917" t="str">
        <f>'Tractament Nom'!Q906</f>
        <v/>
      </c>
    </row>
    <row r="918" spans="3:3" x14ac:dyDescent="0.25">
      <c r="C918" t="str">
        <f>'Tractament Nom'!Q907</f>
        <v/>
      </c>
    </row>
    <row r="919" spans="3:3" x14ac:dyDescent="0.25">
      <c r="C919" t="str">
        <f>'Tractament Nom'!Q908</f>
        <v/>
      </c>
    </row>
    <row r="920" spans="3:3" x14ac:dyDescent="0.25">
      <c r="C920" t="str">
        <f>'Tractament Nom'!Q909</f>
        <v/>
      </c>
    </row>
    <row r="921" spans="3:3" x14ac:dyDescent="0.25">
      <c r="C921" t="str">
        <f>'Tractament Nom'!Q910</f>
        <v/>
      </c>
    </row>
    <row r="922" spans="3:3" x14ac:dyDescent="0.25">
      <c r="C922" t="str">
        <f>'Tractament Nom'!Q911</f>
        <v/>
      </c>
    </row>
    <row r="923" spans="3:3" x14ac:dyDescent="0.25">
      <c r="C923" t="str">
        <f>'Tractament Nom'!Q912</f>
        <v/>
      </c>
    </row>
    <row r="924" spans="3:3" x14ac:dyDescent="0.25">
      <c r="C924" t="str">
        <f>'Tractament Nom'!Q913</f>
        <v/>
      </c>
    </row>
    <row r="925" spans="3:3" x14ac:dyDescent="0.25">
      <c r="C925" t="str">
        <f>'Tractament Nom'!Q914</f>
        <v/>
      </c>
    </row>
    <row r="926" spans="3:3" x14ac:dyDescent="0.25">
      <c r="C926" t="str">
        <f>'Tractament Nom'!Q915</f>
        <v/>
      </c>
    </row>
    <row r="927" spans="3:3" x14ac:dyDescent="0.25">
      <c r="C927" t="str">
        <f>'Tractament Nom'!Q916</f>
        <v/>
      </c>
    </row>
    <row r="928" spans="3:3" x14ac:dyDescent="0.25">
      <c r="C928" t="str">
        <f>'Tractament Nom'!Q917</f>
        <v/>
      </c>
    </row>
    <row r="929" spans="3:3" x14ac:dyDescent="0.25">
      <c r="C929" t="str">
        <f>'Tractament Nom'!Q918</f>
        <v/>
      </c>
    </row>
    <row r="930" spans="3:3" x14ac:dyDescent="0.25">
      <c r="C930" t="str">
        <f>'Tractament Nom'!Q919</f>
        <v/>
      </c>
    </row>
    <row r="931" spans="3:3" x14ac:dyDescent="0.25">
      <c r="C931" t="str">
        <f>'Tractament Nom'!Q920</f>
        <v/>
      </c>
    </row>
    <row r="932" spans="3:3" x14ac:dyDescent="0.25">
      <c r="C932" t="str">
        <f>'Tractament Nom'!Q921</f>
        <v/>
      </c>
    </row>
    <row r="933" spans="3:3" x14ac:dyDescent="0.25">
      <c r="C933" t="str">
        <f>'Tractament Nom'!Q922</f>
        <v/>
      </c>
    </row>
    <row r="934" spans="3:3" x14ac:dyDescent="0.25">
      <c r="C934" t="str">
        <f>'Tractament Nom'!Q923</f>
        <v/>
      </c>
    </row>
    <row r="935" spans="3:3" x14ac:dyDescent="0.25">
      <c r="C935" t="str">
        <f>'Tractament Nom'!Q924</f>
        <v/>
      </c>
    </row>
    <row r="936" spans="3:3" x14ac:dyDescent="0.25">
      <c r="C936" t="str">
        <f>'Tractament Nom'!Q925</f>
        <v/>
      </c>
    </row>
    <row r="937" spans="3:3" x14ac:dyDescent="0.25">
      <c r="C937" t="str">
        <f>'Tractament Nom'!Q926</f>
        <v/>
      </c>
    </row>
    <row r="938" spans="3:3" x14ac:dyDescent="0.25">
      <c r="C938" t="str">
        <f>'Tractament Nom'!Q927</f>
        <v/>
      </c>
    </row>
    <row r="939" spans="3:3" x14ac:dyDescent="0.25">
      <c r="C939" t="str">
        <f>'Tractament Nom'!Q928</f>
        <v/>
      </c>
    </row>
    <row r="940" spans="3:3" x14ac:dyDescent="0.25">
      <c r="C940" t="str">
        <f>'Tractament Nom'!Q929</f>
        <v/>
      </c>
    </row>
    <row r="941" spans="3:3" x14ac:dyDescent="0.25">
      <c r="C941" t="str">
        <f>'Tractament Nom'!Q930</f>
        <v/>
      </c>
    </row>
    <row r="942" spans="3:3" x14ac:dyDescent="0.25">
      <c r="C942" t="str">
        <f>'Tractament Nom'!Q931</f>
        <v/>
      </c>
    </row>
    <row r="943" spans="3:3" x14ac:dyDescent="0.25">
      <c r="C943" t="str">
        <f>'Tractament Nom'!Q932</f>
        <v/>
      </c>
    </row>
    <row r="944" spans="3:3" x14ac:dyDescent="0.25">
      <c r="C944" t="str">
        <f>'Tractament Nom'!Q933</f>
        <v/>
      </c>
    </row>
    <row r="945" spans="3:3" x14ac:dyDescent="0.25">
      <c r="C945" t="str">
        <f>'Tractament Nom'!Q934</f>
        <v/>
      </c>
    </row>
    <row r="946" spans="3:3" x14ac:dyDescent="0.25">
      <c r="C946" t="str">
        <f>'Tractament Nom'!Q935</f>
        <v/>
      </c>
    </row>
    <row r="947" spans="3:3" x14ac:dyDescent="0.25">
      <c r="C947" t="str">
        <f>'Tractament Nom'!Q936</f>
        <v/>
      </c>
    </row>
    <row r="948" spans="3:3" x14ac:dyDescent="0.25">
      <c r="C948" t="str">
        <f>'Tractament Nom'!Q937</f>
        <v/>
      </c>
    </row>
    <row r="949" spans="3:3" x14ac:dyDescent="0.25">
      <c r="C949" t="str">
        <f>'Tractament Nom'!Q938</f>
        <v/>
      </c>
    </row>
    <row r="950" spans="3:3" x14ac:dyDescent="0.25">
      <c r="C950" t="str">
        <f>'Tractament Nom'!Q939</f>
        <v/>
      </c>
    </row>
    <row r="951" spans="3:3" x14ac:dyDescent="0.25">
      <c r="C951" t="str">
        <f>'Tractament Nom'!Q940</f>
        <v/>
      </c>
    </row>
    <row r="952" spans="3:3" x14ac:dyDescent="0.25">
      <c r="C952" t="str">
        <f>'Tractament Nom'!Q941</f>
        <v/>
      </c>
    </row>
    <row r="953" spans="3:3" x14ac:dyDescent="0.25">
      <c r="C953" t="str">
        <f>'Tractament Nom'!Q942</f>
        <v/>
      </c>
    </row>
    <row r="954" spans="3:3" x14ac:dyDescent="0.25">
      <c r="C954" t="str">
        <f>'Tractament Nom'!Q943</f>
        <v/>
      </c>
    </row>
    <row r="955" spans="3:3" x14ac:dyDescent="0.25">
      <c r="C955" t="str">
        <f>'Tractament Nom'!Q944</f>
        <v/>
      </c>
    </row>
    <row r="956" spans="3:3" x14ac:dyDescent="0.25">
      <c r="C956" t="str">
        <f>'Tractament Nom'!Q945</f>
        <v/>
      </c>
    </row>
    <row r="957" spans="3:3" x14ac:dyDescent="0.25">
      <c r="C957" t="str">
        <f>'Tractament Nom'!Q946</f>
        <v/>
      </c>
    </row>
    <row r="958" spans="3:3" x14ac:dyDescent="0.25">
      <c r="C958" t="str">
        <f>'Tractament Nom'!Q947</f>
        <v/>
      </c>
    </row>
    <row r="959" spans="3:3" x14ac:dyDescent="0.25">
      <c r="C959" t="str">
        <f>'Tractament Nom'!Q948</f>
        <v/>
      </c>
    </row>
    <row r="960" spans="3:3" x14ac:dyDescent="0.25">
      <c r="C960" t="str">
        <f>'Tractament Nom'!Q949</f>
        <v/>
      </c>
    </row>
    <row r="961" spans="3:3" x14ac:dyDescent="0.25">
      <c r="C961" t="str">
        <f>'Tractament Nom'!Q950</f>
        <v/>
      </c>
    </row>
    <row r="962" spans="3:3" x14ac:dyDescent="0.25">
      <c r="C962" t="str">
        <f>'Tractament Nom'!Q951</f>
        <v/>
      </c>
    </row>
    <row r="963" spans="3:3" x14ac:dyDescent="0.25">
      <c r="C963" t="str">
        <f>'Tractament Nom'!Q952</f>
        <v/>
      </c>
    </row>
    <row r="964" spans="3:3" x14ac:dyDescent="0.25">
      <c r="C964" t="str">
        <f>'Tractament Nom'!Q953</f>
        <v/>
      </c>
    </row>
    <row r="965" spans="3:3" x14ac:dyDescent="0.25">
      <c r="C965" t="str">
        <f>'Tractament Nom'!Q954</f>
        <v/>
      </c>
    </row>
    <row r="966" spans="3:3" x14ac:dyDescent="0.25">
      <c r="C966" t="str">
        <f>'Tractament Nom'!Q955</f>
        <v/>
      </c>
    </row>
    <row r="967" spans="3:3" x14ac:dyDescent="0.25">
      <c r="C967" t="str">
        <f>'Tractament Nom'!Q956</f>
        <v/>
      </c>
    </row>
    <row r="968" spans="3:3" x14ac:dyDescent="0.25">
      <c r="C968" t="str">
        <f>'Tractament Nom'!Q957</f>
        <v/>
      </c>
    </row>
    <row r="969" spans="3:3" x14ac:dyDescent="0.25">
      <c r="C969" t="str">
        <f>'Tractament Nom'!Q958</f>
        <v/>
      </c>
    </row>
    <row r="970" spans="3:3" x14ac:dyDescent="0.25">
      <c r="C970" t="str">
        <f>'Tractament Nom'!Q959</f>
        <v/>
      </c>
    </row>
    <row r="971" spans="3:3" x14ac:dyDescent="0.25">
      <c r="C971" t="str">
        <f>'Tractament Nom'!Q960</f>
        <v/>
      </c>
    </row>
    <row r="972" spans="3:3" x14ac:dyDescent="0.25">
      <c r="C972" t="str">
        <f>'Tractament Nom'!Q961</f>
        <v/>
      </c>
    </row>
    <row r="973" spans="3:3" x14ac:dyDescent="0.25">
      <c r="C973" t="str">
        <f>'Tractament Nom'!Q962</f>
        <v/>
      </c>
    </row>
    <row r="974" spans="3:3" x14ac:dyDescent="0.25">
      <c r="C974" t="str">
        <f>'Tractament Nom'!Q963</f>
        <v/>
      </c>
    </row>
    <row r="975" spans="3:3" x14ac:dyDescent="0.25">
      <c r="C975" t="str">
        <f>'Tractament Nom'!Q964</f>
        <v/>
      </c>
    </row>
    <row r="976" spans="3:3" x14ac:dyDescent="0.25">
      <c r="C976" t="str">
        <f>'Tractament Nom'!Q965</f>
        <v/>
      </c>
    </row>
    <row r="977" spans="3:3" x14ac:dyDescent="0.25">
      <c r="C977" t="str">
        <f>'Tractament Nom'!Q966</f>
        <v/>
      </c>
    </row>
    <row r="978" spans="3:3" x14ac:dyDescent="0.25">
      <c r="C978" t="str">
        <f>'Tractament Nom'!Q967</f>
        <v/>
      </c>
    </row>
    <row r="979" spans="3:3" x14ac:dyDescent="0.25">
      <c r="C979" t="str">
        <f>'Tractament Nom'!Q968</f>
        <v/>
      </c>
    </row>
    <row r="980" spans="3:3" x14ac:dyDescent="0.25">
      <c r="C980" t="str">
        <f>'Tractament Nom'!Q969</f>
        <v/>
      </c>
    </row>
    <row r="981" spans="3:3" x14ac:dyDescent="0.25">
      <c r="C981" t="str">
        <f>'Tractament Nom'!Q970</f>
        <v/>
      </c>
    </row>
    <row r="982" spans="3:3" x14ac:dyDescent="0.25">
      <c r="C982" t="str">
        <f>'Tractament Nom'!Q971</f>
        <v/>
      </c>
    </row>
    <row r="983" spans="3:3" x14ac:dyDescent="0.25">
      <c r="C983" t="str">
        <f>'Tractament Nom'!Q972</f>
        <v/>
      </c>
    </row>
    <row r="984" spans="3:3" x14ac:dyDescent="0.25">
      <c r="C984" t="str">
        <f>'Tractament Nom'!Q973</f>
        <v/>
      </c>
    </row>
    <row r="985" spans="3:3" x14ac:dyDescent="0.25">
      <c r="C985" t="str">
        <f>'Tractament Nom'!Q974</f>
        <v/>
      </c>
    </row>
    <row r="986" spans="3:3" x14ac:dyDescent="0.25">
      <c r="C986" t="str">
        <f>'Tractament Nom'!Q975</f>
        <v/>
      </c>
    </row>
    <row r="987" spans="3:3" x14ac:dyDescent="0.25">
      <c r="C987" t="str">
        <f>'Tractament Nom'!Q976</f>
        <v/>
      </c>
    </row>
    <row r="988" spans="3:3" x14ac:dyDescent="0.25">
      <c r="C988" t="str">
        <f>'Tractament Nom'!Q977</f>
        <v/>
      </c>
    </row>
    <row r="989" spans="3:3" x14ac:dyDescent="0.25">
      <c r="C989" t="str">
        <f>'Tractament Nom'!Q978</f>
        <v/>
      </c>
    </row>
    <row r="990" spans="3:3" x14ac:dyDescent="0.25">
      <c r="C990" t="str">
        <f>'Tractament Nom'!Q979</f>
        <v/>
      </c>
    </row>
    <row r="991" spans="3:3" x14ac:dyDescent="0.25">
      <c r="C991" t="str">
        <f>'Tractament Nom'!Q980</f>
        <v/>
      </c>
    </row>
    <row r="992" spans="3:3" x14ac:dyDescent="0.25">
      <c r="C992" t="str">
        <f>'Tractament Nom'!Q981</f>
        <v/>
      </c>
    </row>
    <row r="993" spans="3:3" x14ac:dyDescent="0.25">
      <c r="C993" t="str">
        <f>'Tractament Nom'!Q982</f>
        <v/>
      </c>
    </row>
    <row r="994" spans="3:3" x14ac:dyDescent="0.25">
      <c r="C994" t="str">
        <f>'Tractament Nom'!Q983</f>
        <v/>
      </c>
    </row>
    <row r="995" spans="3:3" x14ac:dyDescent="0.25">
      <c r="C995" t="str">
        <f>'Tractament Nom'!Q984</f>
        <v/>
      </c>
    </row>
    <row r="996" spans="3:3" x14ac:dyDescent="0.25">
      <c r="C996" t="str">
        <f>'Tractament Nom'!Q985</f>
        <v/>
      </c>
    </row>
    <row r="997" spans="3:3" x14ac:dyDescent="0.25">
      <c r="C997" t="str">
        <f>'Tractament Nom'!Q986</f>
        <v/>
      </c>
    </row>
    <row r="998" spans="3:3" x14ac:dyDescent="0.25">
      <c r="C998" t="str">
        <f>'Tractament Nom'!Q987</f>
        <v/>
      </c>
    </row>
    <row r="999" spans="3:3" x14ac:dyDescent="0.25">
      <c r="C999" t="str">
        <f>'Tractament Nom'!Q988</f>
        <v/>
      </c>
    </row>
    <row r="1000" spans="3:3" x14ac:dyDescent="0.25">
      <c r="C1000" t="str">
        <f>'Tractament Nom'!Q989</f>
        <v/>
      </c>
    </row>
    <row r="1001" spans="3:3" x14ac:dyDescent="0.25">
      <c r="C1001" t="str">
        <f>'Tractament Nom'!Q990</f>
        <v/>
      </c>
    </row>
    <row r="1002" spans="3:3" x14ac:dyDescent="0.25">
      <c r="C1002" t="str">
        <f>'Tractament Nom'!Q991</f>
        <v/>
      </c>
    </row>
    <row r="1003" spans="3:3" x14ac:dyDescent="0.25">
      <c r="C1003" t="str">
        <f>'Tractament Nom'!Q992</f>
        <v/>
      </c>
    </row>
    <row r="1004" spans="3:3" x14ac:dyDescent="0.25">
      <c r="C1004" t="str">
        <f>'Tractament Nom'!Q993</f>
        <v/>
      </c>
    </row>
    <row r="1005" spans="3:3" x14ac:dyDescent="0.25">
      <c r="C1005" t="str">
        <f>'Tractament Nom'!Q994</f>
        <v/>
      </c>
    </row>
    <row r="1006" spans="3:3" x14ac:dyDescent="0.25">
      <c r="C1006" t="str">
        <f>'Tractament Nom'!Q995</f>
        <v/>
      </c>
    </row>
    <row r="1007" spans="3:3" x14ac:dyDescent="0.25">
      <c r="C1007" t="str">
        <f>'Tractament Nom'!Q996</f>
        <v/>
      </c>
    </row>
    <row r="1008" spans="3:3" x14ac:dyDescent="0.25">
      <c r="C1008" t="str">
        <f>'Tractament Nom'!Q997</f>
        <v/>
      </c>
    </row>
    <row r="1009" spans="3:3" x14ac:dyDescent="0.25">
      <c r="C1009" t="str">
        <f>'Tractament Nom'!Q998</f>
        <v/>
      </c>
    </row>
    <row r="1010" spans="3:3" x14ac:dyDescent="0.25">
      <c r="C1010" t="str">
        <f>'Tractament Nom'!Q999</f>
        <v/>
      </c>
    </row>
    <row r="1011" spans="3:3" x14ac:dyDescent="0.25">
      <c r="C1011" t="str">
        <f>'Tractament Nom'!Q1000</f>
        <v/>
      </c>
    </row>
    <row r="1012" spans="3:3" x14ac:dyDescent="0.25">
      <c r="C1012" t="str">
        <f>'Tractament Nom'!Q1001</f>
        <v/>
      </c>
    </row>
    <row r="1013" spans="3:3" x14ac:dyDescent="0.25">
      <c r="C1013" t="str">
        <f>'Tractament Nom'!Q1002</f>
        <v/>
      </c>
    </row>
    <row r="1014" spans="3:3" x14ac:dyDescent="0.25">
      <c r="C1014" t="str">
        <f>'Tractament Nom'!Q1003</f>
        <v/>
      </c>
    </row>
    <row r="1015" spans="3:3" x14ac:dyDescent="0.25">
      <c r="C1015" t="str">
        <f>'Tractament Nom'!Q1004</f>
        <v/>
      </c>
    </row>
    <row r="1016" spans="3:3" x14ac:dyDescent="0.25">
      <c r="C1016" t="str">
        <f>'Tractament Nom'!Q1005</f>
        <v/>
      </c>
    </row>
    <row r="1017" spans="3:3" x14ac:dyDescent="0.25">
      <c r="C1017" t="str">
        <f>'Tractament Nom'!Q1006</f>
        <v/>
      </c>
    </row>
    <row r="1018" spans="3:3" x14ac:dyDescent="0.25">
      <c r="C1018" t="str">
        <f>'Tractament Nom'!Q1007</f>
        <v/>
      </c>
    </row>
    <row r="1019" spans="3:3" x14ac:dyDescent="0.25">
      <c r="C1019" t="str">
        <f>'Tractament Nom'!Q1008</f>
        <v/>
      </c>
    </row>
    <row r="1020" spans="3:3" x14ac:dyDescent="0.25">
      <c r="C1020" t="str">
        <f>'Tractament Nom'!Q1009</f>
        <v/>
      </c>
    </row>
    <row r="1021" spans="3:3" x14ac:dyDescent="0.25">
      <c r="C1021" t="str">
        <f>'Tractament Nom'!Q1010</f>
        <v/>
      </c>
    </row>
    <row r="1022" spans="3:3" x14ac:dyDescent="0.25">
      <c r="C1022" t="str">
        <f>'Tractament Nom'!Q1011</f>
        <v/>
      </c>
    </row>
    <row r="1023" spans="3:3" x14ac:dyDescent="0.25">
      <c r="C1023" t="str">
        <f>'Tractament Nom'!Q1012</f>
        <v/>
      </c>
    </row>
    <row r="1024" spans="3:3" x14ac:dyDescent="0.25">
      <c r="C1024" t="str">
        <f>'Tractament Nom'!Q1013</f>
        <v/>
      </c>
    </row>
    <row r="1025" spans="3:3" x14ac:dyDescent="0.25">
      <c r="C1025" t="str">
        <f>'Tractament Nom'!Q1014</f>
        <v/>
      </c>
    </row>
    <row r="1026" spans="3:3" x14ac:dyDescent="0.25">
      <c r="C1026" t="str">
        <f>'Tractament Nom'!Q1015</f>
        <v/>
      </c>
    </row>
    <row r="1027" spans="3:3" x14ac:dyDescent="0.25">
      <c r="C1027" t="str">
        <f>'Tractament Nom'!Q1016</f>
        <v/>
      </c>
    </row>
    <row r="1028" spans="3:3" x14ac:dyDescent="0.25">
      <c r="C1028" t="str">
        <f>'Tractament Nom'!Q1017</f>
        <v/>
      </c>
    </row>
    <row r="1029" spans="3:3" x14ac:dyDescent="0.25">
      <c r="C1029" t="str">
        <f>'Tractament Nom'!Q1018</f>
        <v/>
      </c>
    </row>
    <row r="1030" spans="3:3" x14ac:dyDescent="0.25">
      <c r="C1030" t="str">
        <f>'Tractament Nom'!Q1019</f>
        <v/>
      </c>
    </row>
    <row r="1031" spans="3:3" x14ac:dyDescent="0.25">
      <c r="C1031" t="str">
        <f>'Tractament Nom'!Q1020</f>
        <v/>
      </c>
    </row>
    <row r="1032" spans="3:3" x14ac:dyDescent="0.25">
      <c r="C1032" t="str">
        <f>'Tractament Nom'!Q1021</f>
        <v/>
      </c>
    </row>
    <row r="1033" spans="3:3" x14ac:dyDescent="0.25">
      <c r="C1033" t="str">
        <f>'Tractament Nom'!Q1022</f>
        <v/>
      </c>
    </row>
    <row r="1034" spans="3:3" x14ac:dyDescent="0.25">
      <c r="C1034" t="str">
        <f>'Tractament Nom'!Q1023</f>
        <v/>
      </c>
    </row>
    <row r="1035" spans="3:3" x14ac:dyDescent="0.25">
      <c r="C1035" t="str">
        <f>'Tractament Nom'!Q1024</f>
        <v/>
      </c>
    </row>
    <row r="1036" spans="3:3" x14ac:dyDescent="0.25">
      <c r="C1036" t="str">
        <f>'Tractament Nom'!Q1025</f>
        <v/>
      </c>
    </row>
    <row r="1037" spans="3:3" x14ac:dyDescent="0.25">
      <c r="C1037" t="str">
        <f>'Tractament Nom'!Q1026</f>
        <v/>
      </c>
    </row>
    <row r="1038" spans="3:3" x14ac:dyDescent="0.25">
      <c r="C1038" t="str">
        <f>'Tractament Nom'!Q1027</f>
        <v/>
      </c>
    </row>
    <row r="1039" spans="3:3" x14ac:dyDescent="0.25">
      <c r="C1039" t="str">
        <f>'Tractament Nom'!Q1028</f>
        <v/>
      </c>
    </row>
    <row r="1040" spans="3:3" x14ac:dyDescent="0.25">
      <c r="C1040" t="str">
        <f>'Tractament Nom'!Q1029</f>
        <v/>
      </c>
    </row>
    <row r="1041" spans="3:3" x14ac:dyDescent="0.25">
      <c r="C1041" t="str">
        <f>'Tractament Nom'!Q1030</f>
        <v/>
      </c>
    </row>
    <row r="1042" spans="3:3" x14ac:dyDescent="0.25">
      <c r="C1042" t="str">
        <f>'Tractament Nom'!Q1031</f>
        <v/>
      </c>
    </row>
    <row r="1043" spans="3:3" x14ac:dyDescent="0.25">
      <c r="C1043" t="str">
        <f>'Tractament Nom'!Q1032</f>
        <v/>
      </c>
    </row>
    <row r="1044" spans="3:3" x14ac:dyDescent="0.25">
      <c r="C1044" t="str">
        <f>'Tractament Nom'!Q1033</f>
        <v/>
      </c>
    </row>
    <row r="1045" spans="3:3" x14ac:dyDescent="0.25">
      <c r="C1045" t="str">
        <f>'Tractament Nom'!Q1034</f>
        <v/>
      </c>
    </row>
    <row r="1046" spans="3:3" x14ac:dyDescent="0.25">
      <c r="C1046" t="str">
        <f>'Tractament Nom'!Q1035</f>
        <v/>
      </c>
    </row>
    <row r="1047" spans="3:3" x14ac:dyDescent="0.25">
      <c r="C1047" t="str">
        <f>'Tractament Nom'!Q1036</f>
        <v/>
      </c>
    </row>
    <row r="1048" spans="3:3" x14ac:dyDescent="0.25">
      <c r="C1048" t="str">
        <f>'Tractament Nom'!Q1037</f>
        <v/>
      </c>
    </row>
    <row r="1049" spans="3:3" x14ac:dyDescent="0.25">
      <c r="C1049" t="str">
        <f>'Tractament Nom'!Q1038</f>
        <v/>
      </c>
    </row>
    <row r="1050" spans="3:3" x14ac:dyDescent="0.25">
      <c r="C1050" t="str">
        <f>'Tractament Nom'!Q1039</f>
        <v/>
      </c>
    </row>
    <row r="1051" spans="3:3" x14ac:dyDescent="0.25">
      <c r="C1051" t="str">
        <f>'Tractament Nom'!Q1040</f>
        <v/>
      </c>
    </row>
    <row r="1052" spans="3:3" x14ac:dyDescent="0.25">
      <c r="C1052" t="str">
        <f>'Tractament Nom'!Q1041</f>
        <v/>
      </c>
    </row>
    <row r="1053" spans="3:3" x14ac:dyDescent="0.25">
      <c r="C1053" t="str">
        <f>'Tractament Nom'!Q1042</f>
        <v/>
      </c>
    </row>
    <row r="1054" spans="3:3" x14ac:dyDescent="0.25">
      <c r="C1054" t="str">
        <f>'Tractament Nom'!Q1043</f>
        <v/>
      </c>
    </row>
    <row r="1055" spans="3:3" x14ac:dyDescent="0.25">
      <c r="C1055" t="str">
        <f>'Tractament Nom'!Q1044</f>
        <v/>
      </c>
    </row>
    <row r="1056" spans="3:3" x14ac:dyDescent="0.25">
      <c r="C1056" t="str">
        <f>'Tractament Nom'!Q1045</f>
        <v/>
      </c>
    </row>
    <row r="1057" spans="3:3" x14ac:dyDescent="0.25">
      <c r="C1057" t="str">
        <f>'Tractament Nom'!Q1046</f>
        <v/>
      </c>
    </row>
    <row r="1058" spans="3:3" x14ac:dyDescent="0.25">
      <c r="C1058" t="str">
        <f>'Tractament Nom'!Q1047</f>
        <v/>
      </c>
    </row>
    <row r="1059" spans="3:3" x14ac:dyDescent="0.25">
      <c r="C1059" t="str">
        <f>'Tractament Nom'!Q1048</f>
        <v/>
      </c>
    </row>
    <row r="1060" spans="3:3" x14ac:dyDescent="0.25">
      <c r="C1060" t="str">
        <f>'Tractament Nom'!Q1049</f>
        <v/>
      </c>
    </row>
    <row r="1061" spans="3:3" x14ac:dyDescent="0.25">
      <c r="C1061" t="str">
        <f>'Tractament Nom'!Q1050</f>
        <v/>
      </c>
    </row>
    <row r="1062" spans="3:3" x14ac:dyDescent="0.25">
      <c r="C1062" t="str">
        <f>'Tractament Nom'!Q1051</f>
        <v/>
      </c>
    </row>
    <row r="1063" spans="3:3" x14ac:dyDescent="0.25">
      <c r="C1063" t="str">
        <f>'Tractament Nom'!Q1052</f>
        <v/>
      </c>
    </row>
    <row r="1064" spans="3:3" x14ac:dyDescent="0.25">
      <c r="C1064" t="str">
        <f>'Tractament Nom'!Q1053</f>
        <v/>
      </c>
    </row>
    <row r="1065" spans="3:3" x14ac:dyDescent="0.25">
      <c r="C1065" t="str">
        <f>'Tractament Nom'!Q1054</f>
        <v/>
      </c>
    </row>
    <row r="1066" spans="3:3" x14ac:dyDescent="0.25">
      <c r="C1066" t="str">
        <f>'Tractament Nom'!Q1055</f>
        <v/>
      </c>
    </row>
    <row r="1067" spans="3:3" x14ac:dyDescent="0.25">
      <c r="C1067" t="str">
        <f>'Tractament Nom'!Q1056</f>
        <v/>
      </c>
    </row>
    <row r="1068" spans="3:3" x14ac:dyDescent="0.25">
      <c r="C1068" t="str">
        <f>'Tractament Nom'!Q1057</f>
        <v/>
      </c>
    </row>
    <row r="1069" spans="3:3" x14ac:dyDescent="0.25">
      <c r="C1069" t="str">
        <f>'Tractament Nom'!Q1058</f>
        <v/>
      </c>
    </row>
    <row r="1070" spans="3:3" x14ac:dyDescent="0.25">
      <c r="C1070" t="str">
        <f>'Tractament Nom'!Q1059</f>
        <v/>
      </c>
    </row>
    <row r="1071" spans="3:3" x14ac:dyDescent="0.25">
      <c r="C1071" t="str">
        <f>'Tractament Nom'!Q1060</f>
        <v/>
      </c>
    </row>
    <row r="1072" spans="3:3" x14ac:dyDescent="0.25">
      <c r="C1072" t="str">
        <f>'Tractament Nom'!Q1061</f>
        <v/>
      </c>
    </row>
    <row r="1073" spans="3:3" x14ac:dyDescent="0.25">
      <c r="C1073" t="str">
        <f>'Tractament Nom'!Q1062</f>
        <v/>
      </c>
    </row>
    <row r="1074" spans="3:3" x14ac:dyDescent="0.25">
      <c r="C1074" t="str">
        <f>'Tractament Nom'!Q1063</f>
        <v/>
      </c>
    </row>
    <row r="1075" spans="3:3" x14ac:dyDescent="0.25">
      <c r="C1075" t="str">
        <f>'Tractament Nom'!Q1064</f>
        <v/>
      </c>
    </row>
    <row r="1076" spans="3:3" x14ac:dyDescent="0.25">
      <c r="C1076" t="str">
        <f>'Tractament Nom'!Q1065</f>
        <v/>
      </c>
    </row>
    <row r="1077" spans="3:3" x14ac:dyDescent="0.25">
      <c r="C1077" t="str">
        <f>'Tractament Nom'!Q1066</f>
        <v/>
      </c>
    </row>
    <row r="1078" spans="3:3" x14ac:dyDescent="0.25">
      <c r="C1078" t="str">
        <f>'Tractament Nom'!Q1067</f>
        <v/>
      </c>
    </row>
    <row r="1079" spans="3:3" x14ac:dyDescent="0.25">
      <c r="C1079" t="str">
        <f>'Tractament Nom'!Q1068</f>
        <v/>
      </c>
    </row>
    <row r="1080" spans="3:3" x14ac:dyDescent="0.25">
      <c r="C1080" t="str">
        <f>'Tractament Nom'!Q1069</f>
        <v/>
      </c>
    </row>
    <row r="1081" spans="3:3" x14ac:dyDescent="0.25">
      <c r="C1081" t="str">
        <f>'Tractament Nom'!Q1070</f>
        <v/>
      </c>
    </row>
    <row r="1082" spans="3:3" x14ac:dyDescent="0.25">
      <c r="C1082" t="str">
        <f>'Tractament Nom'!Q1071</f>
        <v/>
      </c>
    </row>
    <row r="1083" spans="3:3" x14ac:dyDescent="0.25">
      <c r="C1083" t="str">
        <f>'Tractament Nom'!Q1072</f>
        <v/>
      </c>
    </row>
    <row r="1084" spans="3:3" x14ac:dyDescent="0.25">
      <c r="C1084" t="str">
        <f>'Tractament Nom'!Q1073</f>
        <v/>
      </c>
    </row>
    <row r="1085" spans="3:3" x14ac:dyDescent="0.25">
      <c r="C1085" t="str">
        <f>'Tractament Nom'!Q1074</f>
        <v/>
      </c>
    </row>
    <row r="1086" spans="3:3" x14ac:dyDescent="0.25">
      <c r="C1086" t="str">
        <f>'Tractament Nom'!Q1075</f>
        <v/>
      </c>
    </row>
    <row r="1087" spans="3:3" x14ac:dyDescent="0.25">
      <c r="C1087" t="str">
        <f>'Tractament Nom'!Q1076</f>
        <v/>
      </c>
    </row>
    <row r="1088" spans="3:3" x14ac:dyDescent="0.25">
      <c r="C1088" t="str">
        <f>'Tractament Nom'!Q1077</f>
        <v/>
      </c>
    </row>
    <row r="1089" spans="3:3" x14ac:dyDescent="0.25">
      <c r="C1089" t="str">
        <f>'Tractament Nom'!Q1078</f>
        <v/>
      </c>
    </row>
    <row r="1090" spans="3:3" x14ac:dyDescent="0.25">
      <c r="C1090" t="str">
        <f>'Tractament Nom'!Q1079</f>
        <v/>
      </c>
    </row>
    <row r="1091" spans="3:3" x14ac:dyDescent="0.25">
      <c r="C1091" t="str">
        <f>'Tractament Nom'!Q1080</f>
        <v/>
      </c>
    </row>
    <row r="1092" spans="3:3" x14ac:dyDescent="0.25">
      <c r="C1092" t="str">
        <f>'Tractament Nom'!Q1081</f>
        <v/>
      </c>
    </row>
    <row r="1093" spans="3:3" x14ac:dyDescent="0.25">
      <c r="C1093" t="str">
        <f>'Tractament Nom'!Q1082</f>
        <v/>
      </c>
    </row>
    <row r="1094" spans="3:3" x14ac:dyDescent="0.25">
      <c r="C1094" t="str">
        <f>'Tractament Nom'!Q1083</f>
        <v/>
      </c>
    </row>
    <row r="1095" spans="3:3" x14ac:dyDescent="0.25">
      <c r="C1095" t="str">
        <f>'Tractament Nom'!Q1084</f>
        <v/>
      </c>
    </row>
    <row r="1096" spans="3:3" x14ac:dyDescent="0.25">
      <c r="C1096" t="str">
        <f>'Tractament Nom'!Q1085</f>
        <v/>
      </c>
    </row>
    <row r="1097" spans="3:3" x14ac:dyDescent="0.25">
      <c r="C1097" t="str">
        <f>'Tractament Nom'!Q1086</f>
        <v/>
      </c>
    </row>
    <row r="1098" spans="3:3" x14ac:dyDescent="0.25">
      <c r="C1098" t="str">
        <f>'Tractament Nom'!Q1087</f>
        <v/>
      </c>
    </row>
    <row r="1099" spans="3:3" x14ac:dyDescent="0.25">
      <c r="C1099" t="str">
        <f>'Tractament Nom'!Q1088</f>
        <v/>
      </c>
    </row>
    <row r="1100" spans="3:3" x14ac:dyDescent="0.25">
      <c r="C1100" t="str">
        <f>'Tractament Nom'!Q1089</f>
        <v/>
      </c>
    </row>
    <row r="1101" spans="3:3" x14ac:dyDescent="0.25">
      <c r="C1101" t="str">
        <f>'Tractament Nom'!Q1090</f>
        <v/>
      </c>
    </row>
    <row r="1102" spans="3:3" x14ac:dyDescent="0.25">
      <c r="C1102" t="str">
        <f>'Tractament Nom'!Q1091</f>
        <v/>
      </c>
    </row>
    <row r="1103" spans="3:3" x14ac:dyDescent="0.25">
      <c r="C1103" t="str">
        <f>'Tractament Nom'!Q1092</f>
        <v/>
      </c>
    </row>
    <row r="1104" spans="3:3" x14ac:dyDescent="0.25">
      <c r="C1104" t="str">
        <f>'Tractament Nom'!Q1093</f>
        <v/>
      </c>
    </row>
    <row r="1105" spans="3:3" x14ac:dyDescent="0.25">
      <c r="C1105" t="str">
        <f>'Tractament Nom'!Q1094</f>
        <v/>
      </c>
    </row>
    <row r="1106" spans="3:3" x14ac:dyDescent="0.25">
      <c r="C1106" t="str">
        <f>'Tractament Nom'!Q1095</f>
        <v/>
      </c>
    </row>
    <row r="1107" spans="3:3" x14ac:dyDescent="0.25">
      <c r="C1107" t="str">
        <f>'Tractament Nom'!Q1096</f>
        <v/>
      </c>
    </row>
    <row r="1108" spans="3:3" x14ac:dyDescent="0.25">
      <c r="C1108" t="str">
        <f>'Tractament Nom'!Q1097</f>
        <v/>
      </c>
    </row>
    <row r="1109" spans="3:3" x14ac:dyDescent="0.25">
      <c r="C1109" t="str">
        <f>'Tractament Nom'!Q1098</f>
        <v/>
      </c>
    </row>
    <row r="1110" spans="3:3" x14ac:dyDescent="0.25">
      <c r="C1110" t="str">
        <f>'Tractament Nom'!Q1099</f>
        <v/>
      </c>
    </row>
    <row r="1111" spans="3:3" x14ac:dyDescent="0.25">
      <c r="C1111" t="str">
        <f>'Tractament Nom'!Q1100</f>
        <v/>
      </c>
    </row>
    <row r="1112" spans="3:3" x14ac:dyDescent="0.25">
      <c r="C1112" t="str">
        <f>'Tractament Nom'!Q1101</f>
        <v/>
      </c>
    </row>
    <row r="1113" spans="3:3" x14ac:dyDescent="0.25">
      <c r="C1113" t="str">
        <f>'Tractament Nom'!Q1102</f>
        <v/>
      </c>
    </row>
    <row r="1114" spans="3:3" x14ac:dyDescent="0.25">
      <c r="C1114" t="str">
        <f>'Tractament Nom'!Q1103</f>
        <v/>
      </c>
    </row>
    <row r="1115" spans="3:3" x14ac:dyDescent="0.25">
      <c r="C1115" t="str">
        <f>'Tractament Nom'!Q1104</f>
        <v/>
      </c>
    </row>
    <row r="1116" spans="3:3" x14ac:dyDescent="0.25">
      <c r="C1116" t="str">
        <f>'Tractament Nom'!Q1105</f>
        <v/>
      </c>
    </row>
    <row r="1117" spans="3:3" x14ac:dyDescent="0.25">
      <c r="C1117" t="str">
        <f>'Tractament Nom'!Q1106</f>
        <v/>
      </c>
    </row>
    <row r="1118" spans="3:3" x14ac:dyDescent="0.25">
      <c r="C1118" t="str">
        <f>'Tractament Nom'!Q1107</f>
        <v/>
      </c>
    </row>
    <row r="1119" spans="3:3" x14ac:dyDescent="0.25">
      <c r="C1119" t="str">
        <f>'Tractament Nom'!Q1108</f>
        <v/>
      </c>
    </row>
    <row r="1120" spans="3:3" x14ac:dyDescent="0.25">
      <c r="C1120" t="str">
        <f>'Tractament Nom'!Q1109</f>
        <v/>
      </c>
    </row>
    <row r="1121" spans="3:3" x14ac:dyDescent="0.25">
      <c r="C1121" t="str">
        <f>'Tractament Nom'!Q1110</f>
        <v/>
      </c>
    </row>
    <row r="1122" spans="3:3" x14ac:dyDescent="0.25">
      <c r="C1122" t="str">
        <f>'Tractament Nom'!Q1111</f>
        <v/>
      </c>
    </row>
    <row r="1123" spans="3:3" x14ac:dyDescent="0.25">
      <c r="C1123" t="str">
        <f>'Tractament Nom'!Q1112</f>
        <v/>
      </c>
    </row>
    <row r="1124" spans="3:3" x14ac:dyDescent="0.25">
      <c r="C1124" t="str">
        <f>'Tractament Nom'!Q1113</f>
        <v/>
      </c>
    </row>
    <row r="1125" spans="3:3" x14ac:dyDescent="0.25">
      <c r="C1125" t="str">
        <f>'Tractament Nom'!Q1114</f>
        <v/>
      </c>
    </row>
    <row r="1126" spans="3:3" x14ac:dyDescent="0.25">
      <c r="C1126" t="str">
        <f>'Tractament Nom'!Q1115</f>
        <v/>
      </c>
    </row>
    <row r="1127" spans="3:3" x14ac:dyDescent="0.25">
      <c r="C1127" t="str">
        <f>'Tractament Nom'!Q1116</f>
        <v/>
      </c>
    </row>
    <row r="1128" spans="3:3" x14ac:dyDescent="0.25">
      <c r="C1128" t="str">
        <f>'Tractament Nom'!Q1117</f>
        <v/>
      </c>
    </row>
    <row r="1129" spans="3:3" x14ac:dyDescent="0.25">
      <c r="C1129" t="str">
        <f>'Tractament Nom'!Q1118</f>
        <v/>
      </c>
    </row>
    <row r="1130" spans="3:3" x14ac:dyDescent="0.25">
      <c r="C1130" t="str">
        <f>'Tractament Nom'!Q1119</f>
        <v/>
      </c>
    </row>
    <row r="1131" spans="3:3" x14ac:dyDescent="0.25">
      <c r="C1131" t="str">
        <f>'Tractament Nom'!Q1120</f>
        <v/>
      </c>
    </row>
    <row r="1132" spans="3:3" x14ac:dyDescent="0.25">
      <c r="C1132" t="str">
        <f>'Tractament Nom'!Q1121</f>
        <v/>
      </c>
    </row>
    <row r="1133" spans="3:3" x14ac:dyDescent="0.25">
      <c r="C1133" t="str">
        <f>'Tractament Nom'!Q1122</f>
        <v/>
      </c>
    </row>
    <row r="1134" spans="3:3" x14ac:dyDescent="0.25">
      <c r="C1134" t="str">
        <f>'Tractament Nom'!Q1123</f>
        <v/>
      </c>
    </row>
    <row r="1135" spans="3:3" x14ac:dyDescent="0.25">
      <c r="C1135" t="str">
        <f>'Tractament Nom'!Q1124</f>
        <v/>
      </c>
    </row>
    <row r="1136" spans="3:3" x14ac:dyDescent="0.25">
      <c r="C1136" t="str">
        <f>'Tractament Nom'!Q1125</f>
        <v/>
      </c>
    </row>
    <row r="1137" spans="3:3" x14ac:dyDescent="0.25">
      <c r="C1137" t="str">
        <f>'Tractament Nom'!Q1126</f>
        <v/>
      </c>
    </row>
    <row r="1138" spans="3:3" x14ac:dyDescent="0.25">
      <c r="C1138" t="str">
        <f>'Tractament Nom'!Q1127</f>
        <v/>
      </c>
    </row>
    <row r="1139" spans="3:3" x14ac:dyDescent="0.25">
      <c r="C1139" t="str">
        <f>'Tractament Nom'!Q1128</f>
        <v/>
      </c>
    </row>
    <row r="1140" spans="3:3" x14ac:dyDescent="0.25">
      <c r="C1140" t="str">
        <f>'Tractament Nom'!Q1129</f>
        <v/>
      </c>
    </row>
    <row r="1141" spans="3:3" x14ac:dyDescent="0.25">
      <c r="C1141" t="str">
        <f>'Tractament Nom'!Q1130</f>
        <v/>
      </c>
    </row>
    <row r="1142" spans="3:3" x14ac:dyDescent="0.25">
      <c r="C1142" t="str">
        <f>'Tractament Nom'!Q1131</f>
        <v/>
      </c>
    </row>
    <row r="1143" spans="3:3" x14ac:dyDescent="0.25">
      <c r="C1143" t="str">
        <f>'Tractament Nom'!Q1132</f>
        <v/>
      </c>
    </row>
    <row r="1144" spans="3:3" x14ac:dyDescent="0.25">
      <c r="C1144" t="str">
        <f>'Tractament Nom'!Q1133</f>
        <v/>
      </c>
    </row>
    <row r="1145" spans="3:3" x14ac:dyDescent="0.25">
      <c r="C1145" t="str">
        <f>'Tractament Nom'!Q1134</f>
        <v/>
      </c>
    </row>
    <row r="1146" spans="3:3" x14ac:dyDescent="0.25">
      <c r="C1146" t="str">
        <f>'Tractament Nom'!Q1135</f>
        <v/>
      </c>
    </row>
    <row r="1147" spans="3:3" x14ac:dyDescent="0.25">
      <c r="C1147" t="str">
        <f>'Tractament Nom'!Q1136</f>
        <v/>
      </c>
    </row>
    <row r="1148" spans="3:3" x14ac:dyDescent="0.25">
      <c r="C1148" t="str">
        <f>'Tractament Nom'!Q1137</f>
        <v/>
      </c>
    </row>
    <row r="1149" spans="3:3" x14ac:dyDescent="0.25">
      <c r="C1149" t="str">
        <f>'Tractament Nom'!Q1138</f>
        <v/>
      </c>
    </row>
    <row r="1150" spans="3:3" x14ac:dyDescent="0.25">
      <c r="C1150" t="str">
        <f>'Tractament Nom'!Q1139</f>
        <v/>
      </c>
    </row>
    <row r="1151" spans="3:3" x14ac:dyDescent="0.25">
      <c r="C1151" t="str">
        <f>'Tractament Nom'!Q1140</f>
        <v/>
      </c>
    </row>
    <row r="1152" spans="3:3" x14ac:dyDescent="0.25">
      <c r="C1152" t="str">
        <f>'Tractament Nom'!Q1141</f>
        <v/>
      </c>
    </row>
    <row r="1153" spans="3:3" x14ac:dyDescent="0.25">
      <c r="C1153" t="str">
        <f>'Tractament Nom'!Q1142</f>
        <v/>
      </c>
    </row>
    <row r="1154" spans="3:3" x14ac:dyDescent="0.25">
      <c r="C1154" t="str">
        <f>'Tractament Nom'!Q1143</f>
        <v/>
      </c>
    </row>
    <row r="1155" spans="3:3" x14ac:dyDescent="0.25">
      <c r="C1155" t="str">
        <f>'Tractament Nom'!Q1144</f>
        <v/>
      </c>
    </row>
    <row r="1156" spans="3:3" x14ac:dyDescent="0.25">
      <c r="C1156" t="str">
        <f>'Tractament Nom'!Q1145</f>
        <v/>
      </c>
    </row>
    <row r="1157" spans="3:3" x14ac:dyDescent="0.25">
      <c r="C1157" t="str">
        <f>'Tractament Nom'!Q1146</f>
        <v/>
      </c>
    </row>
    <row r="1158" spans="3:3" x14ac:dyDescent="0.25">
      <c r="C1158" t="str">
        <f>'Tractament Nom'!Q1147</f>
        <v/>
      </c>
    </row>
    <row r="1159" spans="3:3" x14ac:dyDescent="0.25">
      <c r="C1159" t="str">
        <f>'Tractament Nom'!Q1148</f>
        <v/>
      </c>
    </row>
    <row r="1160" spans="3:3" x14ac:dyDescent="0.25">
      <c r="C1160" t="str">
        <f>'Tractament Nom'!Q1149</f>
        <v/>
      </c>
    </row>
    <row r="1161" spans="3:3" x14ac:dyDescent="0.25">
      <c r="C1161" t="str">
        <f>'Tractament Nom'!Q1150</f>
        <v/>
      </c>
    </row>
    <row r="1162" spans="3:3" x14ac:dyDescent="0.25">
      <c r="C1162" t="str">
        <f>'Tractament Nom'!Q1151</f>
        <v/>
      </c>
    </row>
    <row r="1163" spans="3:3" x14ac:dyDescent="0.25">
      <c r="C1163" t="str">
        <f>'Tractament Nom'!Q1152</f>
        <v/>
      </c>
    </row>
    <row r="1164" spans="3:3" x14ac:dyDescent="0.25">
      <c r="C1164" t="str">
        <f>'Tractament Nom'!Q1153</f>
        <v/>
      </c>
    </row>
    <row r="1165" spans="3:3" x14ac:dyDescent="0.25">
      <c r="C1165" t="str">
        <f>'Tractament Nom'!Q1154</f>
        <v/>
      </c>
    </row>
    <row r="1166" spans="3:3" x14ac:dyDescent="0.25">
      <c r="C1166" t="str">
        <f>'Tractament Nom'!Q1155</f>
        <v/>
      </c>
    </row>
    <row r="1167" spans="3:3" x14ac:dyDescent="0.25">
      <c r="C1167" t="str">
        <f>'Tractament Nom'!Q1156</f>
        <v/>
      </c>
    </row>
    <row r="1168" spans="3:3" x14ac:dyDescent="0.25">
      <c r="C1168" t="str">
        <f>'Tractament Nom'!Q1157</f>
        <v/>
      </c>
    </row>
    <row r="1169" spans="3:3" x14ac:dyDescent="0.25">
      <c r="C1169" t="str">
        <f>'Tractament Nom'!Q1158</f>
        <v/>
      </c>
    </row>
    <row r="1170" spans="3:3" x14ac:dyDescent="0.25">
      <c r="C1170" t="str">
        <f>'Tractament Nom'!Q1159</f>
        <v/>
      </c>
    </row>
    <row r="1171" spans="3:3" x14ac:dyDescent="0.25">
      <c r="C1171" t="str">
        <f>'Tractament Nom'!Q1160</f>
        <v/>
      </c>
    </row>
    <row r="1172" spans="3:3" x14ac:dyDescent="0.25">
      <c r="C1172" t="str">
        <f>'Tractament Nom'!Q1161</f>
        <v/>
      </c>
    </row>
    <row r="1173" spans="3:3" x14ac:dyDescent="0.25">
      <c r="C1173" t="str">
        <f>'Tractament Nom'!Q1162</f>
        <v/>
      </c>
    </row>
    <row r="1174" spans="3:3" x14ac:dyDescent="0.25">
      <c r="C1174" t="str">
        <f>'Tractament Nom'!Q1163</f>
        <v/>
      </c>
    </row>
    <row r="1175" spans="3:3" x14ac:dyDescent="0.25">
      <c r="C1175" t="str">
        <f>'Tractament Nom'!Q1164</f>
        <v/>
      </c>
    </row>
    <row r="1176" spans="3:3" x14ac:dyDescent="0.25">
      <c r="C1176" t="str">
        <f>'Tractament Nom'!Q1165</f>
        <v/>
      </c>
    </row>
    <row r="1177" spans="3:3" x14ac:dyDescent="0.25">
      <c r="C1177" t="str">
        <f>'Tractament Nom'!Q1166</f>
        <v/>
      </c>
    </row>
    <row r="1178" spans="3:3" x14ac:dyDescent="0.25">
      <c r="C1178" t="str">
        <f>'Tractament Nom'!Q1167</f>
        <v/>
      </c>
    </row>
    <row r="1179" spans="3:3" x14ac:dyDescent="0.25">
      <c r="C1179" t="str">
        <f>'Tractament Nom'!Q1168</f>
        <v/>
      </c>
    </row>
    <row r="1180" spans="3:3" x14ac:dyDescent="0.25">
      <c r="C1180" t="str">
        <f>'Tractament Nom'!Q1169</f>
        <v/>
      </c>
    </row>
    <row r="1181" spans="3:3" x14ac:dyDescent="0.25">
      <c r="C1181" t="str">
        <f>'Tractament Nom'!Q1170</f>
        <v/>
      </c>
    </row>
    <row r="1182" spans="3:3" x14ac:dyDescent="0.25">
      <c r="C1182" t="str">
        <f>'Tractament Nom'!Q1171</f>
        <v/>
      </c>
    </row>
    <row r="1183" spans="3:3" x14ac:dyDescent="0.25">
      <c r="C1183" t="str">
        <f>'Tractament Nom'!Q1172</f>
        <v/>
      </c>
    </row>
    <row r="1184" spans="3:3" x14ac:dyDescent="0.25">
      <c r="C1184" t="str">
        <f>'Tractament Nom'!Q1173</f>
        <v/>
      </c>
    </row>
    <row r="1185" spans="3:3" x14ac:dyDescent="0.25">
      <c r="C1185" t="str">
        <f>'Tractament Nom'!Q1174</f>
        <v/>
      </c>
    </row>
    <row r="1186" spans="3:3" x14ac:dyDescent="0.25">
      <c r="C1186" t="str">
        <f>'Tractament Nom'!Q1175</f>
        <v/>
      </c>
    </row>
    <row r="1187" spans="3:3" x14ac:dyDescent="0.25">
      <c r="C1187" t="str">
        <f>'Tractament Nom'!Q1176</f>
        <v/>
      </c>
    </row>
    <row r="1188" spans="3:3" x14ac:dyDescent="0.25">
      <c r="C1188" t="str">
        <f>'Tractament Nom'!Q1177</f>
        <v/>
      </c>
    </row>
    <row r="1189" spans="3:3" x14ac:dyDescent="0.25">
      <c r="C1189" t="str">
        <f>'Tractament Nom'!Q1178</f>
        <v/>
      </c>
    </row>
    <row r="1190" spans="3:3" x14ac:dyDescent="0.25">
      <c r="C1190" t="str">
        <f>'Tractament Nom'!Q1179</f>
        <v/>
      </c>
    </row>
    <row r="1191" spans="3:3" x14ac:dyDescent="0.25">
      <c r="C1191" t="str">
        <f>'Tractament Nom'!Q1180</f>
        <v/>
      </c>
    </row>
    <row r="1192" spans="3:3" x14ac:dyDescent="0.25">
      <c r="C1192" t="str">
        <f>'Tractament Nom'!Q1181</f>
        <v/>
      </c>
    </row>
    <row r="1193" spans="3:3" x14ac:dyDescent="0.25">
      <c r="C1193" t="str">
        <f>'Tractament Nom'!Q1182</f>
        <v/>
      </c>
    </row>
    <row r="1194" spans="3:3" x14ac:dyDescent="0.25">
      <c r="C1194" t="str">
        <f>'Tractament Nom'!Q1183</f>
        <v/>
      </c>
    </row>
    <row r="1195" spans="3:3" x14ac:dyDescent="0.25">
      <c r="C1195" t="str">
        <f>'Tractament Nom'!Q1184</f>
        <v/>
      </c>
    </row>
    <row r="1196" spans="3:3" x14ac:dyDescent="0.25">
      <c r="C1196" t="str">
        <f>'Tractament Nom'!Q1185</f>
        <v/>
      </c>
    </row>
    <row r="1197" spans="3:3" x14ac:dyDescent="0.25">
      <c r="C1197" t="str">
        <f>'Tractament Nom'!Q1186</f>
        <v/>
      </c>
    </row>
    <row r="1198" spans="3:3" x14ac:dyDescent="0.25">
      <c r="C1198" t="str">
        <f>'Tractament Nom'!Q1187</f>
        <v/>
      </c>
    </row>
    <row r="1199" spans="3:3" x14ac:dyDescent="0.25">
      <c r="C1199" t="str">
        <f>'Tractament Nom'!Q1188</f>
        <v/>
      </c>
    </row>
    <row r="1200" spans="3:3" x14ac:dyDescent="0.25">
      <c r="C1200" t="str">
        <f>'Tractament Nom'!Q1189</f>
        <v/>
      </c>
    </row>
    <row r="1201" spans="3:3" x14ac:dyDescent="0.25">
      <c r="C1201" t="str">
        <f>'Tractament Nom'!Q1190</f>
        <v/>
      </c>
    </row>
    <row r="1202" spans="3:3" x14ac:dyDescent="0.25">
      <c r="C1202" t="str">
        <f>'Tractament Nom'!Q1191</f>
        <v/>
      </c>
    </row>
    <row r="1203" spans="3:3" x14ac:dyDescent="0.25">
      <c r="C1203" t="str">
        <f>'Tractament Nom'!Q1192</f>
        <v/>
      </c>
    </row>
    <row r="1204" spans="3:3" x14ac:dyDescent="0.25">
      <c r="C1204" t="str">
        <f>'Tractament Nom'!Q1193</f>
        <v/>
      </c>
    </row>
    <row r="1205" spans="3:3" x14ac:dyDescent="0.25">
      <c r="C1205" t="str">
        <f>'Tractament Nom'!Q1194</f>
        <v/>
      </c>
    </row>
    <row r="1206" spans="3:3" x14ac:dyDescent="0.25">
      <c r="C1206" t="str">
        <f>'Tractament Nom'!Q1195</f>
        <v/>
      </c>
    </row>
    <row r="1207" spans="3:3" x14ac:dyDescent="0.25">
      <c r="C1207" t="str">
        <f>'Tractament Nom'!Q1196</f>
        <v/>
      </c>
    </row>
    <row r="1208" spans="3:3" x14ac:dyDescent="0.25">
      <c r="C1208" t="str">
        <f>'Tractament Nom'!Q1197</f>
        <v/>
      </c>
    </row>
    <row r="1209" spans="3:3" x14ac:dyDescent="0.25">
      <c r="C1209" t="str">
        <f>'Tractament Nom'!Q1198</f>
        <v/>
      </c>
    </row>
    <row r="1210" spans="3:3" x14ac:dyDescent="0.25">
      <c r="C1210" t="str">
        <f>'Tractament Nom'!Q1199</f>
        <v/>
      </c>
    </row>
    <row r="1211" spans="3:3" x14ac:dyDescent="0.25">
      <c r="C1211" t="str">
        <f>'Tractament Nom'!Q1200</f>
        <v/>
      </c>
    </row>
    <row r="1212" spans="3:3" x14ac:dyDescent="0.25">
      <c r="C1212" t="str">
        <f>'Tractament Nom'!Q1201</f>
        <v/>
      </c>
    </row>
    <row r="1213" spans="3:3" x14ac:dyDescent="0.25">
      <c r="C1213" t="str">
        <f>'Tractament Nom'!Q1202</f>
        <v/>
      </c>
    </row>
    <row r="1214" spans="3:3" x14ac:dyDescent="0.25">
      <c r="C1214" t="str">
        <f>'Tractament Nom'!Q1203</f>
        <v/>
      </c>
    </row>
    <row r="1215" spans="3:3" x14ac:dyDescent="0.25">
      <c r="C1215" t="str">
        <f>'Tractament Nom'!Q1204</f>
        <v/>
      </c>
    </row>
    <row r="1216" spans="3:3" x14ac:dyDescent="0.25">
      <c r="C1216" t="str">
        <f>'Tractament Nom'!Q1205</f>
        <v/>
      </c>
    </row>
    <row r="1217" spans="3:3" x14ac:dyDescent="0.25">
      <c r="C1217" t="str">
        <f>'Tractament Nom'!Q1206</f>
        <v/>
      </c>
    </row>
    <row r="1218" spans="3:3" x14ac:dyDescent="0.25">
      <c r="C1218" t="str">
        <f>'Tractament Nom'!Q1207</f>
        <v/>
      </c>
    </row>
    <row r="1219" spans="3:3" x14ac:dyDescent="0.25">
      <c r="C1219" t="str">
        <f>'Tractament Nom'!Q1208</f>
        <v/>
      </c>
    </row>
    <row r="1220" spans="3:3" x14ac:dyDescent="0.25">
      <c r="C1220" t="str">
        <f>'Tractament Nom'!Q1209</f>
        <v/>
      </c>
    </row>
    <row r="1221" spans="3:3" x14ac:dyDescent="0.25">
      <c r="C1221" t="str">
        <f>'Tractament Nom'!Q1210</f>
        <v/>
      </c>
    </row>
    <row r="1222" spans="3:3" x14ac:dyDescent="0.25">
      <c r="C1222" t="str">
        <f>'Tractament Nom'!Q1211</f>
        <v/>
      </c>
    </row>
    <row r="1223" spans="3:3" x14ac:dyDescent="0.25">
      <c r="C1223" t="str">
        <f>'Tractament Nom'!Q1212</f>
        <v/>
      </c>
    </row>
    <row r="1224" spans="3:3" x14ac:dyDescent="0.25">
      <c r="C1224" t="str">
        <f>'Tractament Nom'!Q1213</f>
        <v/>
      </c>
    </row>
    <row r="1225" spans="3:3" x14ac:dyDescent="0.25">
      <c r="C1225" t="str">
        <f>'Tractament Nom'!Q1214</f>
        <v/>
      </c>
    </row>
    <row r="1226" spans="3:3" x14ac:dyDescent="0.25">
      <c r="C1226" t="str">
        <f>'Tractament Nom'!Q1215</f>
        <v/>
      </c>
    </row>
    <row r="1227" spans="3:3" x14ac:dyDescent="0.25">
      <c r="C1227" t="str">
        <f>'Tractament Nom'!Q1216</f>
        <v/>
      </c>
    </row>
    <row r="1228" spans="3:3" x14ac:dyDescent="0.25">
      <c r="C1228" t="str">
        <f>'Tractament Nom'!Q1217</f>
        <v/>
      </c>
    </row>
    <row r="1229" spans="3:3" x14ac:dyDescent="0.25">
      <c r="C1229" t="str">
        <f>'Tractament Nom'!Q1218</f>
        <v/>
      </c>
    </row>
    <row r="1230" spans="3:3" x14ac:dyDescent="0.25">
      <c r="C1230" t="str">
        <f>'Tractament Nom'!Q1219</f>
        <v/>
      </c>
    </row>
    <row r="1231" spans="3:3" x14ac:dyDescent="0.25">
      <c r="C1231" t="str">
        <f>'Tractament Nom'!Q1220</f>
        <v/>
      </c>
    </row>
    <row r="1232" spans="3:3" x14ac:dyDescent="0.25">
      <c r="C1232" t="str">
        <f>'Tractament Nom'!Q1221</f>
        <v/>
      </c>
    </row>
    <row r="1233" spans="3:3" x14ac:dyDescent="0.25">
      <c r="C1233" t="str">
        <f>'Tractament Nom'!Q1222</f>
        <v/>
      </c>
    </row>
    <row r="1234" spans="3:3" x14ac:dyDescent="0.25">
      <c r="C1234" t="str">
        <f>'Tractament Nom'!Q1223</f>
        <v/>
      </c>
    </row>
    <row r="1235" spans="3:3" x14ac:dyDescent="0.25">
      <c r="C1235" t="str">
        <f>'Tractament Nom'!Q1224</f>
        <v/>
      </c>
    </row>
    <row r="1236" spans="3:3" x14ac:dyDescent="0.25">
      <c r="C1236" t="str">
        <f>'Tractament Nom'!Q1225</f>
        <v/>
      </c>
    </row>
    <row r="1237" spans="3:3" x14ac:dyDescent="0.25">
      <c r="C1237" t="str">
        <f>'Tractament Nom'!Q1226</f>
        <v/>
      </c>
    </row>
    <row r="1238" spans="3:3" x14ac:dyDescent="0.25">
      <c r="C1238" t="str">
        <f>'Tractament Nom'!Q1227</f>
        <v/>
      </c>
    </row>
    <row r="1239" spans="3:3" x14ac:dyDescent="0.25">
      <c r="C1239" t="str">
        <f>'Tractament Nom'!Q1228</f>
        <v/>
      </c>
    </row>
    <row r="1240" spans="3:3" x14ac:dyDescent="0.25">
      <c r="C1240" t="str">
        <f>'Tractament Nom'!Q1229</f>
        <v/>
      </c>
    </row>
    <row r="1241" spans="3:3" x14ac:dyDescent="0.25">
      <c r="C1241" t="str">
        <f>'Tractament Nom'!Q1230</f>
        <v/>
      </c>
    </row>
    <row r="1242" spans="3:3" x14ac:dyDescent="0.25">
      <c r="C1242" t="str">
        <f>'Tractament Nom'!Q1231</f>
        <v/>
      </c>
    </row>
    <row r="1243" spans="3:3" x14ac:dyDescent="0.25">
      <c r="C1243" t="str">
        <f>'Tractament Nom'!Q1232</f>
        <v/>
      </c>
    </row>
    <row r="1244" spans="3:3" x14ac:dyDescent="0.25">
      <c r="C1244" t="str">
        <f>'Tractament Nom'!Q1233</f>
        <v/>
      </c>
    </row>
    <row r="1245" spans="3:3" x14ac:dyDescent="0.25">
      <c r="C1245" t="str">
        <f>'Tractament Nom'!Q1234</f>
        <v/>
      </c>
    </row>
    <row r="1246" spans="3:3" x14ac:dyDescent="0.25">
      <c r="C1246" t="str">
        <f>'Tractament Nom'!Q1235</f>
        <v/>
      </c>
    </row>
    <row r="1247" spans="3:3" x14ac:dyDescent="0.25">
      <c r="C1247" t="str">
        <f>'Tractament Nom'!Q1236</f>
        <v/>
      </c>
    </row>
    <row r="1248" spans="3:3" x14ac:dyDescent="0.25">
      <c r="C1248" t="str">
        <f>'Tractament Nom'!Q1237</f>
        <v/>
      </c>
    </row>
    <row r="1249" spans="3:3" x14ac:dyDescent="0.25">
      <c r="C1249" t="str">
        <f>'Tractament Nom'!Q1238</f>
        <v/>
      </c>
    </row>
    <row r="1250" spans="3:3" x14ac:dyDescent="0.25">
      <c r="C1250" t="str">
        <f>'Tractament Nom'!Q1239</f>
        <v/>
      </c>
    </row>
    <row r="1251" spans="3:3" x14ac:dyDescent="0.25">
      <c r="C1251" t="str">
        <f>'Tractament Nom'!Q1240</f>
        <v/>
      </c>
    </row>
    <row r="1252" spans="3:3" x14ac:dyDescent="0.25">
      <c r="C1252" t="str">
        <f>'Tractament Nom'!Q1241</f>
        <v/>
      </c>
    </row>
    <row r="1253" spans="3:3" x14ac:dyDescent="0.25">
      <c r="C1253" t="str">
        <f>'Tractament Nom'!Q1242</f>
        <v/>
      </c>
    </row>
    <row r="1254" spans="3:3" x14ac:dyDescent="0.25">
      <c r="C1254" t="str">
        <f>'Tractament Nom'!Q1243</f>
        <v/>
      </c>
    </row>
    <row r="1255" spans="3:3" x14ac:dyDescent="0.25">
      <c r="C1255" t="str">
        <f>'Tractament Nom'!Q1244</f>
        <v/>
      </c>
    </row>
    <row r="1256" spans="3:3" x14ac:dyDescent="0.25">
      <c r="C1256" t="str">
        <f>'Tractament Nom'!Q1245</f>
        <v/>
      </c>
    </row>
    <row r="1257" spans="3:3" x14ac:dyDescent="0.25">
      <c r="C1257" t="str">
        <f>'Tractament Nom'!Q1246</f>
        <v/>
      </c>
    </row>
    <row r="1258" spans="3:3" x14ac:dyDescent="0.25">
      <c r="C1258" t="str">
        <f>'Tractament Nom'!Q1247</f>
        <v/>
      </c>
    </row>
    <row r="1259" spans="3:3" x14ac:dyDescent="0.25">
      <c r="C1259" t="str">
        <f>'Tractament Nom'!Q1248</f>
        <v/>
      </c>
    </row>
    <row r="1260" spans="3:3" x14ac:dyDescent="0.25">
      <c r="C1260" t="str">
        <f>'Tractament Nom'!Q1249</f>
        <v/>
      </c>
    </row>
    <row r="1261" spans="3:3" x14ac:dyDescent="0.25">
      <c r="C1261" t="str">
        <f>'Tractament Nom'!Q1250</f>
        <v/>
      </c>
    </row>
    <row r="1262" spans="3:3" x14ac:dyDescent="0.25">
      <c r="C1262" t="str">
        <f>'Tractament Nom'!Q1251</f>
        <v/>
      </c>
    </row>
    <row r="1263" spans="3:3" x14ac:dyDescent="0.25">
      <c r="C1263" t="str">
        <f>'Tractament Nom'!Q1252</f>
        <v/>
      </c>
    </row>
    <row r="1264" spans="3:3" x14ac:dyDescent="0.25">
      <c r="C1264" t="str">
        <f>'Tractament Nom'!Q1253</f>
        <v/>
      </c>
    </row>
    <row r="1265" spans="3:3" x14ac:dyDescent="0.25">
      <c r="C1265" t="str">
        <f>'Tractament Nom'!Q1254</f>
        <v/>
      </c>
    </row>
    <row r="1266" spans="3:3" x14ac:dyDescent="0.25">
      <c r="C1266" t="str">
        <f>'Tractament Nom'!Q1255</f>
        <v/>
      </c>
    </row>
    <row r="1267" spans="3:3" x14ac:dyDescent="0.25">
      <c r="C1267" t="str">
        <f>'Tractament Nom'!Q1256</f>
        <v/>
      </c>
    </row>
    <row r="1268" spans="3:3" x14ac:dyDescent="0.25">
      <c r="C1268" t="str">
        <f>'Tractament Nom'!Q1257</f>
        <v/>
      </c>
    </row>
    <row r="1269" spans="3:3" x14ac:dyDescent="0.25">
      <c r="C1269" t="str">
        <f>'Tractament Nom'!Q1258</f>
        <v/>
      </c>
    </row>
    <row r="1270" spans="3:3" x14ac:dyDescent="0.25">
      <c r="C1270" t="str">
        <f>'Tractament Nom'!Q1259</f>
        <v/>
      </c>
    </row>
    <row r="1271" spans="3:3" x14ac:dyDescent="0.25">
      <c r="C1271" t="str">
        <f>'Tractament Nom'!Q1260</f>
        <v/>
      </c>
    </row>
    <row r="1272" spans="3:3" x14ac:dyDescent="0.25">
      <c r="C1272" t="str">
        <f>'Tractament Nom'!Q1261</f>
        <v/>
      </c>
    </row>
    <row r="1273" spans="3:3" x14ac:dyDescent="0.25">
      <c r="C1273" t="str">
        <f>'Tractament Nom'!Q1262</f>
        <v/>
      </c>
    </row>
    <row r="1274" spans="3:3" x14ac:dyDescent="0.25">
      <c r="C1274" t="str">
        <f>'Tractament Nom'!Q1263</f>
        <v/>
      </c>
    </row>
    <row r="1275" spans="3:3" x14ac:dyDescent="0.25">
      <c r="C1275" t="str">
        <f>'Tractament Nom'!Q1264</f>
        <v/>
      </c>
    </row>
    <row r="1276" spans="3:3" x14ac:dyDescent="0.25">
      <c r="C1276" t="str">
        <f>'Tractament Nom'!Q1265</f>
        <v/>
      </c>
    </row>
    <row r="1277" spans="3:3" x14ac:dyDescent="0.25">
      <c r="C1277" t="str">
        <f>'Tractament Nom'!Q1266</f>
        <v/>
      </c>
    </row>
    <row r="1278" spans="3:3" x14ac:dyDescent="0.25">
      <c r="C1278" t="str">
        <f>'Tractament Nom'!Q1267</f>
        <v/>
      </c>
    </row>
    <row r="1279" spans="3:3" x14ac:dyDescent="0.25">
      <c r="C1279" t="str">
        <f>'Tractament Nom'!Q1268</f>
        <v/>
      </c>
    </row>
    <row r="1280" spans="3:3" x14ac:dyDescent="0.25">
      <c r="C1280" t="str">
        <f>'Tractament Nom'!Q1269</f>
        <v/>
      </c>
    </row>
    <row r="1281" spans="3:3" x14ac:dyDescent="0.25">
      <c r="C1281" t="str">
        <f>'Tractament Nom'!Q1270</f>
        <v/>
      </c>
    </row>
    <row r="1282" spans="3:3" x14ac:dyDescent="0.25">
      <c r="C1282" t="str">
        <f>'Tractament Nom'!Q1271</f>
        <v/>
      </c>
    </row>
    <row r="1283" spans="3:3" x14ac:dyDescent="0.25">
      <c r="C1283" t="str">
        <f>'Tractament Nom'!Q1272</f>
        <v/>
      </c>
    </row>
    <row r="1284" spans="3:3" x14ac:dyDescent="0.25">
      <c r="C1284" t="str">
        <f>'Tractament Nom'!Q1273</f>
        <v/>
      </c>
    </row>
    <row r="1285" spans="3:3" x14ac:dyDescent="0.25">
      <c r="C1285" t="str">
        <f>'Tractament Nom'!Q1274</f>
        <v/>
      </c>
    </row>
    <row r="1286" spans="3:3" x14ac:dyDescent="0.25">
      <c r="C1286" t="str">
        <f>'Tractament Nom'!Q1275</f>
        <v/>
      </c>
    </row>
    <row r="1287" spans="3:3" x14ac:dyDescent="0.25">
      <c r="C1287" t="str">
        <f>'Tractament Nom'!Q1276</f>
        <v/>
      </c>
    </row>
    <row r="1288" spans="3:3" x14ac:dyDescent="0.25">
      <c r="C1288" t="str">
        <f>'Tractament Nom'!Q1277</f>
        <v/>
      </c>
    </row>
    <row r="1289" spans="3:3" x14ac:dyDescent="0.25">
      <c r="C1289" t="str">
        <f>'Tractament Nom'!Q1278</f>
        <v/>
      </c>
    </row>
    <row r="1290" spans="3:3" x14ac:dyDescent="0.25">
      <c r="C1290" t="str">
        <f>'Tractament Nom'!Q1279</f>
        <v/>
      </c>
    </row>
    <row r="1291" spans="3:3" x14ac:dyDescent="0.25">
      <c r="C1291" t="str">
        <f>'Tractament Nom'!Q1280</f>
        <v/>
      </c>
    </row>
    <row r="1292" spans="3:3" x14ac:dyDescent="0.25">
      <c r="C1292" t="str">
        <f>'Tractament Nom'!Q1281</f>
        <v/>
      </c>
    </row>
    <row r="1293" spans="3:3" x14ac:dyDescent="0.25">
      <c r="C1293" t="str">
        <f>'Tractament Nom'!Q1282</f>
        <v/>
      </c>
    </row>
    <row r="1294" spans="3:3" x14ac:dyDescent="0.25">
      <c r="C1294" t="str">
        <f>'Tractament Nom'!Q1283</f>
        <v/>
      </c>
    </row>
    <row r="1295" spans="3:3" x14ac:dyDescent="0.25">
      <c r="C1295" t="str">
        <f>'Tractament Nom'!Q1284</f>
        <v/>
      </c>
    </row>
    <row r="1296" spans="3:3" x14ac:dyDescent="0.25">
      <c r="C1296" t="str">
        <f>'Tractament Nom'!Q1285</f>
        <v/>
      </c>
    </row>
    <row r="1297" spans="3:3" x14ac:dyDescent="0.25">
      <c r="C1297" t="str">
        <f>'Tractament Nom'!Q1286</f>
        <v/>
      </c>
    </row>
    <row r="1298" spans="3:3" x14ac:dyDescent="0.25">
      <c r="C1298" t="str">
        <f>'Tractament Nom'!Q1287</f>
        <v/>
      </c>
    </row>
    <row r="1299" spans="3:3" x14ac:dyDescent="0.25">
      <c r="C1299" t="str">
        <f>'Tractament Nom'!Q1288</f>
        <v/>
      </c>
    </row>
    <row r="1300" spans="3:3" x14ac:dyDescent="0.25">
      <c r="C1300" t="str">
        <f>'Tractament Nom'!Q1289</f>
        <v/>
      </c>
    </row>
    <row r="1301" spans="3:3" x14ac:dyDescent="0.25">
      <c r="C1301" t="str">
        <f>'Tractament Nom'!Q1290</f>
        <v/>
      </c>
    </row>
    <row r="1302" spans="3:3" x14ac:dyDescent="0.25">
      <c r="C1302" t="str">
        <f>'Tractament Nom'!Q1291</f>
        <v/>
      </c>
    </row>
    <row r="1303" spans="3:3" x14ac:dyDescent="0.25">
      <c r="C1303" t="str">
        <f>'Tractament Nom'!Q1292</f>
        <v/>
      </c>
    </row>
    <row r="1304" spans="3:3" x14ac:dyDescent="0.25">
      <c r="C1304" t="str">
        <f>'Tractament Nom'!Q1293</f>
        <v/>
      </c>
    </row>
    <row r="1305" spans="3:3" x14ac:dyDescent="0.25">
      <c r="C1305" t="str">
        <f>'Tractament Nom'!Q1294</f>
        <v/>
      </c>
    </row>
    <row r="1306" spans="3:3" x14ac:dyDescent="0.25">
      <c r="C1306" t="str">
        <f>'Tractament Nom'!Q1295</f>
        <v/>
      </c>
    </row>
    <row r="1307" spans="3:3" x14ac:dyDescent="0.25">
      <c r="C1307" t="str">
        <f>'Tractament Nom'!Q1296</f>
        <v/>
      </c>
    </row>
    <row r="1308" spans="3:3" x14ac:dyDescent="0.25">
      <c r="C1308" t="str">
        <f>'Tractament Nom'!Q1297</f>
        <v/>
      </c>
    </row>
    <row r="1309" spans="3:3" x14ac:dyDescent="0.25">
      <c r="C1309" t="str">
        <f>'Tractament Nom'!Q1298</f>
        <v/>
      </c>
    </row>
    <row r="1310" spans="3:3" x14ac:dyDescent="0.25">
      <c r="C1310" t="str">
        <f>'Tractament Nom'!Q1299</f>
        <v/>
      </c>
    </row>
    <row r="1311" spans="3:3" x14ac:dyDescent="0.25">
      <c r="C1311" t="str">
        <f>'Tractament Nom'!Q1300</f>
        <v/>
      </c>
    </row>
    <row r="1312" spans="3:3" x14ac:dyDescent="0.25">
      <c r="C1312" t="str">
        <f>'Tractament Nom'!Q1301</f>
        <v/>
      </c>
    </row>
    <row r="1313" spans="3:3" x14ac:dyDescent="0.25">
      <c r="C1313" t="str">
        <f>'Tractament Nom'!Q1302</f>
        <v/>
      </c>
    </row>
    <row r="1314" spans="3:3" x14ac:dyDescent="0.25">
      <c r="C1314" t="str">
        <f>'Tractament Nom'!Q1303</f>
        <v/>
      </c>
    </row>
    <row r="1315" spans="3:3" x14ac:dyDescent="0.25">
      <c r="C1315" t="str">
        <f>'Tractament Nom'!Q1304</f>
        <v/>
      </c>
    </row>
    <row r="1316" spans="3:3" x14ac:dyDescent="0.25">
      <c r="C1316" t="str">
        <f>'Tractament Nom'!Q1305</f>
        <v/>
      </c>
    </row>
    <row r="1317" spans="3:3" x14ac:dyDescent="0.25">
      <c r="C1317" t="str">
        <f>'Tractament Nom'!Q1306</f>
        <v/>
      </c>
    </row>
    <row r="1318" spans="3:3" x14ac:dyDescent="0.25">
      <c r="C1318" t="str">
        <f>'Tractament Nom'!Q1307</f>
        <v/>
      </c>
    </row>
    <row r="1319" spans="3:3" x14ac:dyDescent="0.25">
      <c r="C1319" t="str">
        <f>'Tractament Nom'!Q1308</f>
        <v/>
      </c>
    </row>
    <row r="1320" spans="3:3" x14ac:dyDescent="0.25">
      <c r="C1320" t="str">
        <f>'Tractament Nom'!Q1309</f>
        <v/>
      </c>
    </row>
    <row r="1321" spans="3:3" x14ac:dyDescent="0.25">
      <c r="C1321" t="str">
        <f>'Tractament Nom'!Q1310</f>
        <v/>
      </c>
    </row>
    <row r="1322" spans="3:3" x14ac:dyDescent="0.25">
      <c r="C1322" t="str">
        <f>'Tractament Nom'!Q1311</f>
        <v/>
      </c>
    </row>
    <row r="1323" spans="3:3" x14ac:dyDescent="0.25">
      <c r="C1323" t="str">
        <f>'Tractament Nom'!Q1312</f>
        <v/>
      </c>
    </row>
    <row r="1324" spans="3:3" x14ac:dyDescent="0.25">
      <c r="C1324" t="str">
        <f>'Tractament Nom'!Q1313</f>
        <v/>
      </c>
    </row>
    <row r="1325" spans="3:3" x14ac:dyDescent="0.25">
      <c r="C1325" t="str">
        <f>'Tractament Nom'!Q1314</f>
        <v/>
      </c>
    </row>
    <row r="1326" spans="3:3" x14ac:dyDescent="0.25">
      <c r="C1326" t="str">
        <f>'Tractament Nom'!Q1315</f>
        <v/>
      </c>
    </row>
    <row r="1327" spans="3:3" x14ac:dyDescent="0.25">
      <c r="C1327" t="str">
        <f>'Tractament Nom'!Q1316</f>
        <v/>
      </c>
    </row>
    <row r="1328" spans="3:3" x14ac:dyDescent="0.25">
      <c r="C1328" t="str">
        <f>'Tractament Nom'!Q1317</f>
        <v/>
      </c>
    </row>
    <row r="1329" spans="3:3" x14ac:dyDescent="0.25">
      <c r="C1329" t="str">
        <f>'Tractament Nom'!Q1318</f>
        <v/>
      </c>
    </row>
    <row r="1330" spans="3:3" x14ac:dyDescent="0.25">
      <c r="C1330" t="str">
        <f>'Tractament Nom'!Q1319</f>
        <v/>
      </c>
    </row>
    <row r="1331" spans="3:3" x14ac:dyDescent="0.25">
      <c r="C1331" t="str">
        <f>'Tractament Nom'!Q1320</f>
        <v/>
      </c>
    </row>
    <row r="1332" spans="3:3" x14ac:dyDescent="0.25">
      <c r="C1332" t="str">
        <f>'Tractament Nom'!Q1321</f>
        <v/>
      </c>
    </row>
    <row r="1333" spans="3:3" x14ac:dyDescent="0.25">
      <c r="C1333" t="str">
        <f>'Tractament Nom'!Q1322</f>
        <v/>
      </c>
    </row>
    <row r="1334" spans="3:3" x14ac:dyDescent="0.25">
      <c r="C1334" t="str">
        <f>'Tractament Nom'!Q1323</f>
        <v/>
      </c>
    </row>
    <row r="1335" spans="3:3" x14ac:dyDescent="0.25">
      <c r="C1335" t="str">
        <f>'Tractament Nom'!Q1324</f>
        <v/>
      </c>
    </row>
    <row r="1336" spans="3:3" x14ac:dyDescent="0.25">
      <c r="C1336" t="str">
        <f>'Tractament Nom'!Q1325</f>
        <v/>
      </c>
    </row>
    <row r="1337" spans="3:3" x14ac:dyDescent="0.25">
      <c r="C1337" t="str">
        <f>'Tractament Nom'!Q1326</f>
        <v/>
      </c>
    </row>
    <row r="1338" spans="3:3" x14ac:dyDescent="0.25">
      <c r="C1338" t="str">
        <f>'Tractament Nom'!Q1327</f>
        <v/>
      </c>
    </row>
    <row r="1339" spans="3:3" x14ac:dyDescent="0.25">
      <c r="C1339" t="str">
        <f>'Tractament Nom'!Q1328</f>
        <v/>
      </c>
    </row>
    <row r="1340" spans="3:3" x14ac:dyDescent="0.25">
      <c r="C1340" t="str">
        <f>'Tractament Nom'!Q1329</f>
        <v/>
      </c>
    </row>
    <row r="1341" spans="3:3" x14ac:dyDescent="0.25">
      <c r="C1341" t="str">
        <f>'Tractament Nom'!Q1330</f>
        <v/>
      </c>
    </row>
    <row r="1342" spans="3:3" x14ac:dyDescent="0.25">
      <c r="C1342" t="str">
        <f>'Tractament Nom'!Q1331</f>
        <v/>
      </c>
    </row>
    <row r="1343" spans="3:3" x14ac:dyDescent="0.25">
      <c r="C1343" t="str">
        <f>'Tractament Nom'!Q1332</f>
        <v/>
      </c>
    </row>
    <row r="1344" spans="3:3" x14ac:dyDescent="0.25">
      <c r="C1344" t="str">
        <f>'Tractament Nom'!Q1333</f>
        <v/>
      </c>
    </row>
    <row r="1345" spans="3:3" x14ac:dyDescent="0.25">
      <c r="C1345" t="str">
        <f>'Tractament Nom'!Q1334</f>
        <v/>
      </c>
    </row>
    <row r="1346" spans="3:3" x14ac:dyDescent="0.25">
      <c r="C1346" t="str">
        <f>'Tractament Nom'!Q1335</f>
        <v/>
      </c>
    </row>
    <row r="1347" spans="3:3" x14ac:dyDescent="0.25">
      <c r="C1347" t="str">
        <f>'Tractament Nom'!Q1336</f>
        <v/>
      </c>
    </row>
    <row r="1348" spans="3:3" x14ac:dyDescent="0.25">
      <c r="C1348" t="str">
        <f>'Tractament Nom'!Q1337</f>
        <v/>
      </c>
    </row>
    <row r="1349" spans="3:3" x14ac:dyDescent="0.25">
      <c r="C1349" t="str">
        <f>'Tractament Nom'!Q1338</f>
        <v/>
      </c>
    </row>
    <row r="1350" spans="3:3" x14ac:dyDescent="0.25">
      <c r="C1350" t="str">
        <f>'Tractament Nom'!Q1339</f>
        <v/>
      </c>
    </row>
    <row r="1351" spans="3:3" x14ac:dyDescent="0.25">
      <c r="C1351" t="str">
        <f>'Tractament Nom'!Q1340</f>
        <v/>
      </c>
    </row>
    <row r="1352" spans="3:3" x14ac:dyDescent="0.25">
      <c r="C1352" t="str">
        <f>'Tractament Nom'!Q1341</f>
        <v/>
      </c>
    </row>
    <row r="1353" spans="3:3" x14ac:dyDescent="0.25">
      <c r="C1353" t="str">
        <f>'Tractament Nom'!Q1342</f>
        <v/>
      </c>
    </row>
    <row r="1354" spans="3:3" x14ac:dyDescent="0.25">
      <c r="C1354" t="str">
        <f>'Tractament Nom'!Q1343</f>
        <v/>
      </c>
    </row>
    <row r="1355" spans="3:3" x14ac:dyDescent="0.25">
      <c r="C1355" t="str">
        <f>'Tractament Nom'!Q1344</f>
        <v/>
      </c>
    </row>
    <row r="1356" spans="3:3" x14ac:dyDescent="0.25">
      <c r="C1356" t="str">
        <f>'Tractament Nom'!Q1345</f>
        <v/>
      </c>
    </row>
    <row r="1357" spans="3:3" x14ac:dyDescent="0.25">
      <c r="C1357" t="str">
        <f>'Tractament Nom'!Q1346</f>
        <v/>
      </c>
    </row>
    <row r="1358" spans="3:3" x14ac:dyDescent="0.25">
      <c r="C1358" t="str">
        <f>'Tractament Nom'!Q1347</f>
        <v/>
      </c>
    </row>
    <row r="1359" spans="3:3" x14ac:dyDescent="0.25">
      <c r="C1359" t="str">
        <f>'Tractament Nom'!Q1348</f>
        <v/>
      </c>
    </row>
    <row r="1360" spans="3:3" x14ac:dyDescent="0.25">
      <c r="C1360" t="str">
        <f>'Tractament Nom'!Q1349</f>
        <v/>
      </c>
    </row>
    <row r="1361" spans="3:3" x14ac:dyDescent="0.25">
      <c r="C1361" t="str">
        <f>'Tractament Nom'!Q1350</f>
        <v/>
      </c>
    </row>
    <row r="1362" spans="3:3" x14ac:dyDescent="0.25">
      <c r="C1362" t="str">
        <f>'Tractament Nom'!Q1351</f>
        <v/>
      </c>
    </row>
    <row r="1363" spans="3:3" x14ac:dyDescent="0.25">
      <c r="C1363" t="str">
        <f>'Tractament Nom'!Q1352</f>
        <v/>
      </c>
    </row>
    <row r="1364" spans="3:3" x14ac:dyDescent="0.25">
      <c r="C1364" t="str">
        <f>'Tractament Nom'!Q1353</f>
        <v/>
      </c>
    </row>
    <row r="1365" spans="3:3" x14ac:dyDescent="0.25">
      <c r="C1365" t="str">
        <f>'Tractament Nom'!Q1354</f>
        <v/>
      </c>
    </row>
    <row r="1366" spans="3:3" x14ac:dyDescent="0.25">
      <c r="C1366" t="str">
        <f>'Tractament Nom'!Q1355</f>
        <v/>
      </c>
    </row>
    <row r="1367" spans="3:3" x14ac:dyDescent="0.25">
      <c r="C1367" t="str">
        <f>'Tractament Nom'!Q1356</f>
        <v/>
      </c>
    </row>
    <row r="1368" spans="3:3" x14ac:dyDescent="0.25">
      <c r="C1368" t="str">
        <f>'Tractament Nom'!Q1357</f>
        <v/>
      </c>
    </row>
    <row r="1369" spans="3:3" x14ac:dyDescent="0.25">
      <c r="C1369" t="str">
        <f>'Tractament Nom'!Q1358</f>
        <v/>
      </c>
    </row>
    <row r="1370" spans="3:3" x14ac:dyDescent="0.25">
      <c r="C1370" t="str">
        <f>'Tractament Nom'!Q1359</f>
        <v/>
      </c>
    </row>
    <row r="1371" spans="3:3" x14ac:dyDescent="0.25">
      <c r="C1371" t="str">
        <f>'Tractament Nom'!Q1360</f>
        <v/>
      </c>
    </row>
    <row r="1372" spans="3:3" x14ac:dyDescent="0.25">
      <c r="C1372" t="str">
        <f>'Tractament Nom'!Q1361</f>
        <v/>
      </c>
    </row>
    <row r="1373" spans="3:3" x14ac:dyDescent="0.25">
      <c r="C1373" t="str">
        <f>'Tractament Nom'!Q1362</f>
        <v/>
      </c>
    </row>
    <row r="1374" spans="3:3" x14ac:dyDescent="0.25">
      <c r="C1374" t="str">
        <f>'Tractament Nom'!Q1363</f>
        <v/>
      </c>
    </row>
    <row r="1375" spans="3:3" x14ac:dyDescent="0.25">
      <c r="C1375" t="str">
        <f>'Tractament Nom'!Q1364</f>
        <v/>
      </c>
    </row>
    <row r="1376" spans="3:3" x14ac:dyDescent="0.25">
      <c r="C1376" t="str">
        <f>'Tractament Nom'!Q1365</f>
        <v/>
      </c>
    </row>
    <row r="1377" spans="3:3" x14ac:dyDescent="0.25">
      <c r="C1377" t="str">
        <f>'Tractament Nom'!Q1366</f>
        <v/>
      </c>
    </row>
    <row r="1378" spans="3:3" x14ac:dyDescent="0.25">
      <c r="C1378" t="str">
        <f>'Tractament Nom'!Q1367</f>
        <v/>
      </c>
    </row>
    <row r="1379" spans="3:3" x14ac:dyDescent="0.25">
      <c r="C1379" t="str">
        <f>'Tractament Nom'!Q1368</f>
        <v/>
      </c>
    </row>
    <row r="1380" spans="3:3" x14ac:dyDescent="0.25">
      <c r="C1380" t="str">
        <f>'Tractament Nom'!Q1369</f>
        <v/>
      </c>
    </row>
    <row r="1381" spans="3:3" x14ac:dyDescent="0.25">
      <c r="C1381" t="str">
        <f>'Tractament Nom'!Q1370</f>
        <v/>
      </c>
    </row>
    <row r="1382" spans="3:3" x14ac:dyDescent="0.25">
      <c r="C1382" t="str">
        <f>'Tractament Nom'!Q1371</f>
        <v/>
      </c>
    </row>
    <row r="1383" spans="3:3" x14ac:dyDescent="0.25">
      <c r="C1383" t="str">
        <f>'Tractament Nom'!Q1372</f>
        <v/>
      </c>
    </row>
    <row r="1384" spans="3:3" x14ac:dyDescent="0.25">
      <c r="C1384" t="str">
        <f>'Tractament Nom'!Q1373</f>
        <v/>
      </c>
    </row>
    <row r="1385" spans="3:3" x14ac:dyDescent="0.25">
      <c r="C1385" t="str">
        <f>'Tractament Nom'!Q1374</f>
        <v/>
      </c>
    </row>
    <row r="1386" spans="3:3" x14ac:dyDescent="0.25">
      <c r="C1386" t="str">
        <f>'Tractament Nom'!Q1375</f>
        <v/>
      </c>
    </row>
    <row r="1387" spans="3:3" x14ac:dyDescent="0.25">
      <c r="C1387" t="str">
        <f>'Tractament Nom'!Q1376</f>
        <v/>
      </c>
    </row>
    <row r="1388" spans="3:3" x14ac:dyDescent="0.25">
      <c r="C1388" t="str">
        <f>'Tractament Nom'!Q1377</f>
        <v/>
      </c>
    </row>
    <row r="1389" spans="3:3" x14ac:dyDescent="0.25">
      <c r="C1389" t="str">
        <f>'Tractament Nom'!Q1378</f>
        <v/>
      </c>
    </row>
    <row r="1390" spans="3:3" x14ac:dyDescent="0.25">
      <c r="C1390" t="str">
        <f>'Tractament Nom'!Q1379</f>
        <v/>
      </c>
    </row>
    <row r="1391" spans="3:3" x14ac:dyDescent="0.25">
      <c r="C1391" t="str">
        <f>'Tractament Nom'!Q1380</f>
        <v/>
      </c>
    </row>
    <row r="1392" spans="3:3" x14ac:dyDescent="0.25">
      <c r="C1392" t="str">
        <f>'Tractament Nom'!Q1381</f>
        <v/>
      </c>
    </row>
    <row r="1393" spans="3:3" x14ac:dyDescent="0.25">
      <c r="C1393" t="str">
        <f>'Tractament Nom'!Q1382</f>
        <v/>
      </c>
    </row>
    <row r="1394" spans="3:3" x14ac:dyDescent="0.25">
      <c r="C1394" t="str">
        <f>'Tractament Nom'!Q1383</f>
        <v/>
      </c>
    </row>
    <row r="1395" spans="3:3" x14ac:dyDescent="0.25">
      <c r="C1395" t="str">
        <f>'Tractament Nom'!Q1384</f>
        <v/>
      </c>
    </row>
    <row r="1396" spans="3:3" x14ac:dyDescent="0.25">
      <c r="C1396" t="str">
        <f>'Tractament Nom'!Q1385</f>
        <v/>
      </c>
    </row>
    <row r="1397" spans="3:3" x14ac:dyDescent="0.25">
      <c r="C1397" t="str">
        <f>'Tractament Nom'!Q1386</f>
        <v/>
      </c>
    </row>
    <row r="1398" spans="3:3" x14ac:dyDescent="0.25">
      <c r="C1398" t="str">
        <f>'Tractament Nom'!Q1387</f>
        <v/>
      </c>
    </row>
    <row r="1399" spans="3:3" x14ac:dyDescent="0.25">
      <c r="C1399" t="str">
        <f>'Tractament Nom'!Q1388</f>
        <v/>
      </c>
    </row>
    <row r="1400" spans="3:3" x14ac:dyDescent="0.25">
      <c r="C1400" t="str">
        <f>'Tractament Nom'!Q1389</f>
        <v/>
      </c>
    </row>
    <row r="1401" spans="3:3" x14ac:dyDescent="0.25">
      <c r="C1401" t="str">
        <f>'Tractament Nom'!Q1390</f>
        <v/>
      </c>
    </row>
    <row r="1402" spans="3:3" x14ac:dyDescent="0.25">
      <c r="C1402" t="str">
        <f>'Tractament Nom'!Q1391</f>
        <v/>
      </c>
    </row>
    <row r="1403" spans="3:3" x14ac:dyDescent="0.25">
      <c r="C1403" t="str">
        <f>'Tractament Nom'!Q1392</f>
        <v/>
      </c>
    </row>
    <row r="1404" spans="3:3" x14ac:dyDescent="0.25">
      <c r="C1404" t="str">
        <f>'Tractament Nom'!Q1393</f>
        <v/>
      </c>
    </row>
    <row r="1405" spans="3:3" x14ac:dyDescent="0.25">
      <c r="C1405" t="str">
        <f>'Tractament Nom'!Q1394</f>
        <v/>
      </c>
    </row>
    <row r="1406" spans="3:3" x14ac:dyDescent="0.25">
      <c r="C1406" t="str">
        <f>'Tractament Nom'!Q1395</f>
        <v/>
      </c>
    </row>
    <row r="1407" spans="3:3" x14ac:dyDescent="0.25">
      <c r="C1407" t="str">
        <f>'Tractament Nom'!Q1396</f>
        <v/>
      </c>
    </row>
    <row r="1408" spans="3:3" x14ac:dyDescent="0.25">
      <c r="C1408" t="str">
        <f>'Tractament Nom'!Q1397</f>
        <v/>
      </c>
    </row>
    <row r="1409" spans="3:3" x14ac:dyDescent="0.25">
      <c r="C1409" t="str">
        <f>'Tractament Nom'!Q1398</f>
        <v/>
      </c>
    </row>
    <row r="1410" spans="3:3" x14ac:dyDescent="0.25">
      <c r="C1410" t="str">
        <f>'Tractament Nom'!Q1399</f>
        <v/>
      </c>
    </row>
    <row r="1411" spans="3:3" x14ac:dyDescent="0.25">
      <c r="C1411" t="str">
        <f>'Tractament Nom'!Q1400</f>
        <v/>
      </c>
    </row>
    <row r="1412" spans="3:3" x14ac:dyDescent="0.25">
      <c r="C1412" t="str">
        <f>'Tractament Nom'!Q1401</f>
        <v/>
      </c>
    </row>
    <row r="1413" spans="3:3" x14ac:dyDescent="0.25">
      <c r="C1413" t="str">
        <f>'Tractament Nom'!Q1402</f>
        <v/>
      </c>
    </row>
    <row r="1414" spans="3:3" x14ac:dyDescent="0.25">
      <c r="C1414" t="str">
        <f>'Tractament Nom'!Q1403</f>
        <v/>
      </c>
    </row>
    <row r="1415" spans="3:3" x14ac:dyDescent="0.25">
      <c r="C1415" t="str">
        <f>'Tractament Nom'!Q1404</f>
        <v/>
      </c>
    </row>
    <row r="1416" spans="3:3" x14ac:dyDescent="0.25">
      <c r="C1416" t="str">
        <f>'Tractament Nom'!Q1405</f>
        <v/>
      </c>
    </row>
    <row r="1417" spans="3:3" x14ac:dyDescent="0.25">
      <c r="C1417" t="str">
        <f>'Tractament Nom'!Q1406</f>
        <v/>
      </c>
    </row>
    <row r="1418" spans="3:3" x14ac:dyDescent="0.25">
      <c r="C1418" t="str">
        <f>'Tractament Nom'!Q1407</f>
        <v/>
      </c>
    </row>
    <row r="1419" spans="3:3" x14ac:dyDescent="0.25">
      <c r="C1419" t="str">
        <f>'Tractament Nom'!Q1408</f>
        <v/>
      </c>
    </row>
    <row r="1420" spans="3:3" x14ac:dyDescent="0.25">
      <c r="C1420" t="str">
        <f>'Tractament Nom'!Q1409</f>
        <v/>
      </c>
    </row>
    <row r="1421" spans="3:3" x14ac:dyDescent="0.25">
      <c r="C1421" t="str">
        <f>'Tractament Nom'!Q1410</f>
        <v/>
      </c>
    </row>
    <row r="1422" spans="3:3" x14ac:dyDescent="0.25">
      <c r="C1422" t="str">
        <f>'Tractament Nom'!Q1411</f>
        <v/>
      </c>
    </row>
    <row r="1423" spans="3:3" x14ac:dyDescent="0.25">
      <c r="C1423" t="str">
        <f>'Tractament Nom'!Q1412</f>
        <v/>
      </c>
    </row>
    <row r="1424" spans="3:3" x14ac:dyDescent="0.25">
      <c r="C1424" t="str">
        <f>'Tractament Nom'!Q1413</f>
        <v/>
      </c>
    </row>
    <row r="1425" spans="3:3" x14ac:dyDescent="0.25">
      <c r="C1425" t="str">
        <f>'Tractament Nom'!Q1414</f>
        <v/>
      </c>
    </row>
    <row r="1426" spans="3:3" x14ac:dyDescent="0.25">
      <c r="C1426" t="str">
        <f>'Tractament Nom'!Q1415</f>
        <v/>
      </c>
    </row>
    <row r="1427" spans="3:3" x14ac:dyDescent="0.25">
      <c r="C1427" t="str">
        <f>'Tractament Nom'!Q1416</f>
        <v/>
      </c>
    </row>
    <row r="1428" spans="3:3" x14ac:dyDescent="0.25">
      <c r="C1428" t="str">
        <f>'Tractament Nom'!Q1417</f>
        <v/>
      </c>
    </row>
    <row r="1429" spans="3:3" x14ac:dyDescent="0.25">
      <c r="C1429" t="str">
        <f>'Tractament Nom'!Q1418</f>
        <v/>
      </c>
    </row>
    <row r="1430" spans="3:3" x14ac:dyDescent="0.25">
      <c r="C1430" t="str">
        <f>'Tractament Nom'!Q1419</f>
        <v/>
      </c>
    </row>
    <row r="1431" spans="3:3" x14ac:dyDescent="0.25">
      <c r="C1431" t="str">
        <f>'Tractament Nom'!Q1420</f>
        <v/>
      </c>
    </row>
    <row r="1432" spans="3:3" x14ac:dyDescent="0.25">
      <c r="C1432" t="str">
        <f>'Tractament Nom'!Q1421</f>
        <v/>
      </c>
    </row>
    <row r="1433" spans="3:3" x14ac:dyDescent="0.25">
      <c r="C1433" t="str">
        <f>'Tractament Nom'!Q1422</f>
        <v/>
      </c>
    </row>
    <row r="1434" spans="3:3" x14ac:dyDescent="0.25">
      <c r="C1434" t="str">
        <f>'Tractament Nom'!Q1423</f>
        <v/>
      </c>
    </row>
    <row r="1435" spans="3:3" x14ac:dyDescent="0.25">
      <c r="C1435" t="str">
        <f>'Tractament Nom'!Q1424</f>
        <v/>
      </c>
    </row>
    <row r="1436" spans="3:3" x14ac:dyDescent="0.25">
      <c r="C1436" t="str">
        <f>'Tractament Nom'!Q1425</f>
        <v/>
      </c>
    </row>
    <row r="1437" spans="3:3" x14ac:dyDescent="0.25">
      <c r="C1437" t="str">
        <f>'Tractament Nom'!Q1426</f>
        <v/>
      </c>
    </row>
    <row r="1438" spans="3:3" x14ac:dyDescent="0.25">
      <c r="C1438" t="str">
        <f>'Tractament Nom'!Q1427</f>
        <v/>
      </c>
    </row>
    <row r="1439" spans="3:3" x14ac:dyDescent="0.25">
      <c r="C1439" t="str">
        <f>'Tractament Nom'!Q1428</f>
        <v/>
      </c>
    </row>
    <row r="1440" spans="3:3" x14ac:dyDescent="0.25">
      <c r="C1440" t="str">
        <f>'Tractament Nom'!Q1429</f>
        <v/>
      </c>
    </row>
    <row r="1441" spans="3:3" x14ac:dyDescent="0.25">
      <c r="C1441" t="str">
        <f>'Tractament Nom'!Q1430</f>
        <v/>
      </c>
    </row>
    <row r="1442" spans="3:3" x14ac:dyDescent="0.25">
      <c r="C1442" t="str">
        <f>'Tractament Nom'!Q1431</f>
        <v/>
      </c>
    </row>
    <row r="1443" spans="3:3" x14ac:dyDescent="0.25">
      <c r="C1443" t="str">
        <f>'Tractament Nom'!Q1432</f>
        <v/>
      </c>
    </row>
    <row r="1444" spans="3:3" x14ac:dyDescent="0.25">
      <c r="C1444" t="str">
        <f>'Tractament Nom'!Q1433</f>
        <v/>
      </c>
    </row>
    <row r="1445" spans="3:3" x14ac:dyDescent="0.25">
      <c r="C1445" t="str">
        <f>'Tractament Nom'!Q1434</f>
        <v/>
      </c>
    </row>
    <row r="1446" spans="3:3" x14ac:dyDescent="0.25">
      <c r="C1446" t="str">
        <f>'Tractament Nom'!Q1435</f>
        <v/>
      </c>
    </row>
    <row r="1447" spans="3:3" x14ac:dyDescent="0.25">
      <c r="C1447" t="str">
        <f>'Tractament Nom'!Q1436</f>
        <v/>
      </c>
    </row>
    <row r="1448" spans="3:3" x14ac:dyDescent="0.25">
      <c r="C1448" t="str">
        <f>'Tractament Nom'!Q1437</f>
        <v/>
      </c>
    </row>
    <row r="1449" spans="3:3" x14ac:dyDescent="0.25">
      <c r="C1449" t="str">
        <f>'Tractament Nom'!Q1438</f>
        <v/>
      </c>
    </row>
    <row r="1450" spans="3:3" x14ac:dyDescent="0.25">
      <c r="C1450" t="str">
        <f>'Tractament Nom'!Q1439</f>
        <v/>
      </c>
    </row>
    <row r="1451" spans="3:3" x14ac:dyDescent="0.25">
      <c r="C1451" t="str">
        <f>'Tractament Nom'!Q1440</f>
        <v/>
      </c>
    </row>
    <row r="1452" spans="3:3" x14ac:dyDescent="0.25">
      <c r="C1452" t="str">
        <f>'Tractament Nom'!Q1441</f>
        <v/>
      </c>
    </row>
    <row r="1453" spans="3:3" x14ac:dyDescent="0.25">
      <c r="C1453" t="str">
        <f>'Tractament Nom'!Q1442</f>
        <v/>
      </c>
    </row>
    <row r="1454" spans="3:3" x14ac:dyDescent="0.25">
      <c r="C1454" t="str">
        <f>'Tractament Nom'!Q1443</f>
        <v/>
      </c>
    </row>
    <row r="1455" spans="3:3" x14ac:dyDescent="0.25">
      <c r="C1455" t="str">
        <f>'Tractament Nom'!Q1444</f>
        <v/>
      </c>
    </row>
    <row r="1456" spans="3:3" x14ac:dyDescent="0.25">
      <c r="C1456" t="str">
        <f>'Tractament Nom'!Q1445</f>
        <v/>
      </c>
    </row>
    <row r="1457" spans="3:3" x14ac:dyDescent="0.25">
      <c r="C1457" t="str">
        <f>'Tractament Nom'!Q1446</f>
        <v/>
      </c>
    </row>
    <row r="1458" spans="3:3" x14ac:dyDescent="0.25">
      <c r="C1458" t="str">
        <f>'Tractament Nom'!Q1447</f>
        <v/>
      </c>
    </row>
    <row r="1459" spans="3:3" x14ac:dyDescent="0.25">
      <c r="C1459" t="str">
        <f>'Tractament Nom'!Q1448</f>
        <v/>
      </c>
    </row>
    <row r="1460" spans="3:3" x14ac:dyDescent="0.25">
      <c r="C1460" t="str">
        <f>'Tractament Nom'!Q1449</f>
        <v/>
      </c>
    </row>
    <row r="1461" spans="3:3" x14ac:dyDescent="0.25">
      <c r="C1461" t="str">
        <f>'Tractament Nom'!Q1450</f>
        <v/>
      </c>
    </row>
    <row r="1462" spans="3:3" x14ac:dyDescent="0.25">
      <c r="C1462" t="str">
        <f>'Tractament Nom'!Q1451</f>
        <v/>
      </c>
    </row>
    <row r="1463" spans="3:3" x14ac:dyDescent="0.25">
      <c r="C1463" t="str">
        <f>'Tractament Nom'!Q1452</f>
        <v/>
      </c>
    </row>
    <row r="1464" spans="3:3" x14ac:dyDescent="0.25">
      <c r="C1464" t="str">
        <f>'Tractament Nom'!Q1453</f>
        <v/>
      </c>
    </row>
    <row r="1465" spans="3:3" x14ac:dyDescent="0.25">
      <c r="C1465" t="str">
        <f>'Tractament Nom'!Q1454</f>
        <v/>
      </c>
    </row>
    <row r="1466" spans="3:3" x14ac:dyDescent="0.25">
      <c r="C1466" t="str">
        <f>'Tractament Nom'!Q1455</f>
        <v/>
      </c>
    </row>
    <row r="1467" spans="3:3" x14ac:dyDescent="0.25">
      <c r="C1467" t="str">
        <f>'Tractament Nom'!Q1456</f>
        <v/>
      </c>
    </row>
    <row r="1468" spans="3:3" x14ac:dyDescent="0.25">
      <c r="C1468" t="str">
        <f>'Tractament Nom'!Q1457</f>
        <v/>
      </c>
    </row>
    <row r="1469" spans="3:3" x14ac:dyDescent="0.25">
      <c r="C1469" t="str">
        <f>'Tractament Nom'!Q1458</f>
        <v/>
      </c>
    </row>
    <row r="1470" spans="3:3" x14ac:dyDescent="0.25">
      <c r="C1470" t="str">
        <f>'Tractament Nom'!Q1459</f>
        <v/>
      </c>
    </row>
    <row r="1471" spans="3:3" x14ac:dyDescent="0.25">
      <c r="C1471" t="str">
        <f>'Tractament Nom'!Q1460</f>
        <v/>
      </c>
    </row>
    <row r="1472" spans="3:3" x14ac:dyDescent="0.25">
      <c r="C1472" t="str">
        <f>'Tractament Nom'!Q1461</f>
        <v/>
      </c>
    </row>
    <row r="1473" spans="3:3" x14ac:dyDescent="0.25">
      <c r="C1473" t="str">
        <f>'Tractament Nom'!Q1462</f>
        <v/>
      </c>
    </row>
    <row r="1474" spans="3:3" x14ac:dyDescent="0.25">
      <c r="C1474" t="str">
        <f>'Tractament Nom'!Q1463</f>
        <v/>
      </c>
    </row>
    <row r="1475" spans="3:3" x14ac:dyDescent="0.25">
      <c r="C1475" t="str">
        <f>'Tractament Nom'!Q1464</f>
        <v/>
      </c>
    </row>
    <row r="1476" spans="3:3" x14ac:dyDescent="0.25">
      <c r="C1476" t="str">
        <f>'Tractament Nom'!Q1465</f>
        <v/>
      </c>
    </row>
    <row r="1477" spans="3:3" x14ac:dyDescent="0.25">
      <c r="C1477" t="str">
        <f>'Tractament Nom'!Q1466</f>
        <v/>
      </c>
    </row>
    <row r="1478" spans="3:3" x14ac:dyDescent="0.25">
      <c r="C1478" t="str">
        <f>'Tractament Nom'!Q1467</f>
        <v/>
      </c>
    </row>
    <row r="1479" spans="3:3" x14ac:dyDescent="0.25">
      <c r="C1479" t="str">
        <f>'Tractament Nom'!Q1468</f>
        <v/>
      </c>
    </row>
    <row r="1480" spans="3:3" x14ac:dyDescent="0.25">
      <c r="C1480" t="str">
        <f>'Tractament Nom'!Q1469</f>
        <v/>
      </c>
    </row>
    <row r="1481" spans="3:3" x14ac:dyDescent="0.25">
      <c r="C1481" t="str">
        <f>'Tractament Nom'!Q1470</f>
        <v/>
      </c>
    </row>
    <row r="1482" spans="3:3" x14ac:dyDescent="0.25">
      <c r="C1482" t="str">
        <f>'Tractament Nom'!Q1471</f>
        <v/>
      </c>
    </row>
    <row r="1483" spans="3:3" x14ac:dyDescent="0.25">
      <c r="C1483" t="str">
        <f>'Tractament Nom'!Q1472</f>
        <v/>
      </c>
    </row>
    <row r="1484" spans="3:3" x14ac:dyDescent="0.25">
      <c r="C1484" t="str">
        <f>'Tractament Nom'!Q1473</f>
        <v/>
      </c>
    </row>
    <row r="1485" spans="3:3" x14ac:dyDescent="0.25">
      <c r="C1485" t="str">
        <f>'Tractament Nom'!Q1474</f>
        <v/>
      </c>
    </row>
    <row r="1486" spans="3:3" x14ac:dyDescent="0.25">
      <c r="C1486" t="str">
        <f>'Tractament Nom'!Q1475</f>
        <v/>
      </c>
    </row>
    <row r="1487" spans="3:3" x14ac:dyDescent="0.25">
      <c r="C1487" t="str">
        <f>'Tractament Nom'!Q1476</f>
        <v/>
      </c>
    </row>
    <row r="1488" spans="3:3" x14ac:dyDescent="0.25">
      <c r="C1488" t="str">
        <f>'Tractament Nom'!Q1477</f>
        <v/>
      </c>
    </row>
    <row r="1489" spans="3:3" x14ac:dyDescent="0.25">
      <c r="C1489" t="str">
        <f>'Tractament Nom'!Q1478</f>
        <v/>
      </c>
    </row>
    <row r="1490" spans="3:3" x14ac:dyDescent="0.25">
      <c r="C1490" t="str">
        <f>'Tractament Nom'!Q1479</f>
        <v/>
      </c>
    </row>
    <row r="1491" spans="3:3" x14ac:dyDescent="0.25">
      <c r="C1491" t="str">
        <f>'Tractament Nom'!Q1480</f>
        <v/>
      </c>
    </row>
    <row r="1492" spans="3:3" x14ac:dyDescent="0.25">
      <c r="C1492" t="str">
        <f>'Tractament Nom'!Q1481</f>
        <v/>
      </c>
    </row>
    <row r="1493" spans="3:3" x14ac:dyDescent="0.25">
      <c r="C1493" t="str">
        <f>'Tractament Nom'!Q1482</f>
        <v/>
      </c>
    </row>
    <row r="1494" spans="3:3" x14ac:dyDescent="0.25">
      <c r="C1494" t="str">
        <f>'Tractament Nom'!Q1483</f>
        <v/>
      </c>
    </row>
    <row r="1495" spans="3:3" x14ac:dyDescent="0.25">
      <c r="C1495" t="str">
        <f>'Tractament Nom'!Q1484</f>
        <v/>
      </c>
    </row>
    <row r="1496" spans="3:3" x14ac:dyDescent="0.25">
      <c r="C1496" t="str">
        <f>'Tractament Nom'!Q1485</f>
        <v/>
      </c>
    </row>
    <row r="1497" spans="3:3" x14ac:dyDescent="0.25">
      <c r="C1497" t="str">
        <f>'Tractament Nom'!Q1486</f>
        <v/>
      </c>
    </row>
    <row r="1498" spans="3:3" x14ac:dyDescent="0.25">
      <c r="C1498" t="str">
        <f>'Tractament Nom'!Q1487</f>
        <v/>
      </c>
    </row>
    <row r="1499" spans="3:3" x14ac:dyDescent="0.25">
      <c r="C1499" t="str">
        <f>'Tractament Nom'!Q1488</f>
        <v/>
      </c>
    </row>
    <row r="1500" spans="3:3" x14ac:dyDescent="0.25">
      <c r="C1500" t="str">
        <f>'Tractament Nom'!Q1489</f>
        <v/>
      </c>
    </row>
    <row r="1501" spans="3:3" x14ac:dyDescent="0.25">
      <c r="C1501" t="str">
        <f>'Tractament Nom'!Q1490</f>
        <v/>
      </c>
    </row>
    <row r="1502" spans="3:3" x14ac:dyDescent="0.25">
      <c r="C1502" t="str">
        <f>'Tractament Nom'!Q1491</f>
        <v/>
      </c>
    </row>
    <row r="1503" spans="3:3" x14ac:dyDescent="0.25">
      <c r="C1503" t="str">
        <f>'Tractament Nom'!Q1492</f>
        <v/>
      </c>
    </row>
    <row r="1504" spans="3:3" x14ac:dyDescent="0.25">
      <c r="C1504" t="str">
        <f>'Tractament Nom'!Q1493</f>
        <v/>
      </c>
    </row>
    <row r="1505" spans="1:3" x14ac:dyDescent="0.25">
      <c r="C1505" t="str">
        <f>'Tractament Nom'!Q1494</f>
        <v/>
      </c>
    </row>
    <row r="1506" spans="1:3" x14ac:dyDescent="0.25">
      <c r="C1506" t="str">
        <f>'Tractament Nom'!Q1495</f>
        <v/>
      </c>
    </row>
    <row r="1507" spans="1:3" x14ac:dyDescent="0.25">
      <c r="C1507" t="str">
        <f>'Tractament Nom'!Q1496</f>
        <v/>
      </c>
    </row>
    <row r="1508" spans="1:3" x14ac:dyDescent="0.25">
      <c r="C1508" t="str">
        <f>'Tractament Nom'!Q1497</f>
        <v/>
      </c>
    </row>
    <row r="1509" spans="1:3" x14ac:dyDescent="0.25">
      <c r="C1509" t="str">
        <f>'Tractament Nom'!Q1498</f>
        <v/>
      </c>
    </row>
    <row r="1510" spans="1:3" x14ac:dyDescent="0.25">
      <c r="C1510" t="str">
        <f>'Tractament Nom'!Q1499</f>
        <v/>
      </c>
    </row>
    <row r="1511" spans="1:3" x14ac:dyDescent="0.25">
      <c r="C1511" t="str">
        <f>'Tractament Nom'!Q1500</f>
        <v/>
      </c>
    </row>
    <row r="1512" spans="1:3" x14ac:dyDescent="0.25">
      <c r="C1512" t="str">
        <f>'Tractament Nom'!Q1501</f>
        <v/>
      </c>
    </row>
    <row r="1513" spans="1:3" x14ac:dyDescent="0.25">
      <c r="B1513" t="s">
        <v>11017</v>
      </c>
    </row>
    <row r="1514" spans="1:3" x14ac:dyDescent="0.25">
      <c r="A1514" t="s">
        <v>11018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Zamia</vt:lpstr>
      <vt:lpstr>Etno</vt:lpstr>
      <vt:lpstr>Habitats</vt:lpstr>
      <vt:lpstr>Tesaure</vt:lpstr>
      <vt:lpstr>Tractament Nom</vt:lpstr>
      <vt:lpstr>Seleccio taxons</vt:lpstr>
      <vt:lpstr>Introduccio dades</vt:lpstr>
      <vt:lpstr>Tractametn dades</vt:lpstr>
      <vt:lpstr>HTML.RelacioPlantes</vt:lpstr>
      <vt:lpstr>HML.PlantesDestacades</vt:lpstr>
      <vt:lpstr>HTML.Elements Etno</vt:lpstr>
      <vt:lpstr>HTML habitats</vt:lpstr>
      <vt:lpstr>Variables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 Caralt Rafecas</dc:creator>
  <cp:lastModifiedBy>Francesc Caralt</cp:lastModifiedBy>
  <dcterms:created xsi:type="dcterms:W3CDTF">2018-01-09T11:26:58Z</dcterms:created>
  <dcterms:modified xsi:type="dcterms:W3CDTF">2018-12-07T20:12:25Z</dcterms:modified>
</cp:coreProperties>
</file>